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chitra Yadav\Desktop\Alok\FINAL\"/>
    </mc:Choice>
  </mc:AlternateContent>
  <xr:revisionPtr revIDLastSave="0" documentId="13_ncr:1_{9C9B204D-4438-4E4C-AAFA-4EB30F5A514E}" xr6:coauthVersionLast="45" xr6:coauthVersionMax="45" xr10:uidLastSave="{00000000-0000-0000-0000-000000000000}"/>
  <bookViews>
    <workbookView xWindow="-120" yWindow="-120" windowWidth="29040" windowHeight="15840" activeTab="9" xr2:uid="{00000000-000D-0000-FFFF-FFFF00000000}"/>
  </bookViews>
  <sheets>
    <sheet name="4.01" sheetId="1" r:id="rId1"/>
    <sheet name="4.02" sheetId="2" r:id="rId2"/>
    <sheet name="4. 03 " sheetId="3" r:id="rId3"/>
    <sheet name="4.04" sheetId="4" r:id="rId4"/>
    <sheet name="4.05" sheetId="5" r:id="rId5"/>
    <sheet name="4.06" sheetId="6" r:id="rId6"/>
    <sheet name="4.07" sheetId="7" r:id="rId7"/>
    <sheet name="4.08" sheetId="8" r:id="rId8"/>
    <sheet name="4.09" sheetId="9" r:id="rId9"/>
    <sheet name="4.10" sheetId="10" r:id="rId10"/>
    <sheet name="4.11" sheetId="11" r:id="rId11"/>
    <sheet name="4.12" sheetId="12" r:id="rId12"/>
  </sheets>
  <definedNames>
    <definedName name="aa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aa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ollege" localSheetId="0">#REF!</definedName>
    <definedName name="College" localSheetId="1">#REF!</definedName>
    <definedName name="College" localSheetId="9">#REF!</definedName>
    <definedName name="College">#REF!</definedName>
    <definedName name="d" localSheetId="9">#REF!</definedName>
    <definedName name="d">#REF!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JR_PAGE_ANCHOR_0_1" localSheetId="0">#REF!</definedName>
    <definedName name="JR_PAGE_ANCHOR_0_1" localSheetId="1">#REF!</definedName>
    <definedName name="JR_PAGE_ANCHOR_0_1" localSheetId="9">#REF!</definedName>
    <definedName name="JR_PAGE_ANCHOR_0_1">#REF!</definedName>
    <definedName name="_xlnm.Print_Area" localSheetId="2">'4. 03 '!$A$1:$N$75</definedName>
    <definedName name="_xlnm.Print_Area" localSheetId="0">'4.01'!$A$1:$BI$32</definedName>
    <definedName name="_xlnm.Print_Area" localSheetId="1">'4.02'!$A$1:$BE$32</definedName>
    <definedName name="_xlnm.Print_Area" localSheetId="3">'4.04'!$A$1:$F$44</definedName>
    <definedName name="_xlnm.Print_Area" localSheetId="4">'4.05'!$A$1:$H$40</definedName>
    <definedName name="_xlnm.Print_Area" localSheetId="5">'4.06'!$A$1:$C$62</definedName>
    <definedName name="_xlnm.Print_Area" localSheetId="6">'4.07'!$A$1:$E$26</definedName>
    <definedName name="_xlnm.Print_Area" localSheetId="7">'4.08'!$A$1:$K$38</definedName>
    <definedName name="_xlnm.Print_Area" localSheetId="8">'4.09'!$A$1:$AS$21</definedName>
    <definedName name="_xlnm.Print_Area" localSheetId="9">'4.10'!$A$1:$I$38</definedName>
    <definedName name="_xlnm.Print_Area" localSheetId="10">'4.11'!$A$1:$E$34</definedName>
    <definedName name="_xlnm.Print_Area" localSheetId="11">'4.12'!$A$1:$U$32</definedName>
    <definedName name="_xlnm.Print_Titles" localSheetId="3">'4.04'!$1:$4</definedName>
    <definedName name="_xlnm.Print_Titles" localSheetId="4">'4.05'!$1:$4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Q19" i="9" l="1"/>
  <c r="AP19" i="9"/>
  <c r="AO19" i="9"/>
  <c r="AN19" i="9"/>
  <c r="AM19" i="9"/>
  <c r="AL19" i="9"/>
  <c r="AK19" i="9"/>
  <c r="AI19" i="9"/>
  <c r="AJ12" i="9" s="1"/>
  <c r="AE19" i="9"/>
  <c r="AF14" i="9" s="1"/>
  <c r="AC19" i="9"/>
  <c r="AD6" i="9" s="1"/>
  <c r="AA19" i="9"/>
  <c r="AB18" i="9" s="1"/>
  <c r="Y19" i="9"/>
  <c r="Z16" i="9" s="1"/>
  <c r="AB13" i="9"/>
  <c r="Z13" i="9"/>
  <c r="Z9" i="9"/>
  <c r="AG7" i="9"/>
  <c r="AG19" i="9" s="1"/>
  <c r="J35" i="8"/>
  <c r="I35" i="8"/>
  <c r="H35" i="8"/>
  <c r="G35" i="8"/>
  <c r="F35" i="8"/>
  <c r="E35" i="8"/>
  <c r="D35" i="8"/>
  <c r="C35" i="8"/>
  <c r="C39" i="6"/>
  <c r="B39" i="6"/>
  <c r="C33" i="6"/>
  <c r="B33" i="6"/>
  <c r="C27" i="6"/>
  <c r="B27" i="6"/>
  <c r="C21" i="6"/>
  <c r="B21" i="6"/>
  <c r="C15" i="6"/>
  <c r="B15" i="6"/>
  <c r="C9" i="6"/>
  <c r="B9" i="6"/>
  <c r="N70" i="3"/>
  <c r="N69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N31" i="3"/>
  <c r="M31" i="3"/>
  <c r="M73" i="3" s="1"/>
  <c r="L31" i="3"/>
  <c r="K31" i="3"/>
  <c r="J31" i="3"/>
  <c r="I31" i="3"/>
  <c r="H31" i="3"/>
  <c r="G31" i="3"/>
  <c r="F31" i="3"/>
  <c r="E31" i="3"/>
  <c r="E73" i="3" s="1"/>
  <c r="D31" i="3"/>
  <c r="D73" i="3" s="1"/>
  <c r="C31" i="3"/>
  <c r="B31" i="3"/>
  <c r="B73" i="3" s="1"/>
  <c r="AS28" i="2"/>
  <c r="AH28" i="2"/>
  <c r="W28" i="2"/>
  <c r="L28" i="2"/>
  <c r="AS27" i="2"/>
  <c r="AH27" i="2"/>
  <c r="W27" i="2"/>
  <c r="L27" i="2"/>
  <c r="AS26" i="2"/>
  <c r="AH26" i="2"/>
  <c r="W26" i="2"/>
  <c r="L26" i="2"/>
  <c r="AS25" i="2"/>
  <c r="AH25" i="2"/>
  <c r="W25" i="2"/>
  <c r="L25" i="2"/>
  <c r="AS24" i="2"/>
  <c r="AH24" i="2"/>
  <c r="W24" i="2"/>
  <c r="L24" i="2"/>
  <c r="AS23" i="2"/>
  <c r="AH23" i="2"/>
  <c r="W23" i="2"/>
  <c r="L23" i="2"/>
  <c r="AS22" i="2"/>
  <c r="AH22" i="2"/>
  <c r="W22" i="2"/>
  <c r="L22" i="2"/>
  <c r="AS21" i="2"/>
  <c r="AH21" i="2"/>
  <c r="W21" i="2"/>
  <c r="L21" i="2"/>
  <c r="AS20" i="2"/>
  <c r="AH20" i="2"/>
  <c r="W20" i="2"/>
  <c r="L20" i="2"/>
  <c r="AS19" i="2"/>
  <c r="AH19" i="2"/>
  <c r="W19" i="2"/>
  <c r="L19" i="2"/>
  <c r="AS18" i="2"/>
  <c r="AH18" i="2"/>
  <c r="W18" i="2"/>
  <c r="L18" i="2"/>
  <c r="AS17" i="2"/>
  <c r="AH17" i="2"/>
  <c r="W17" i="2"/>
  <c r="L17" i="2"/>
  <c r="AS16" i="2"/>
  <c r="AH16" i="2"/>
  <c r="W16" i="2"/>
  <c r="L16" i="2"/>
  <c r="AS15" i="2"/>
  <c r="AH15" i="2"/>
  <c r="W15" i="2"/>
  <c r="L15" i="2"/>
  <c r="AS14" i="2"/>
  <c r="AH14" i="2"/>
  <c r="W14" i="2"/>
  <c r="L14" i="2"/>
  <c r="AS13" i="2"/>
  <c r="AH13" i="2"/>
  <c r="W13" i="2"/>
  <c r="L13" i="2"/>
  <c r="AS12" i="2"/>
  <c r="AH12" i="2"/>
  <c r="W12" i="2"/>
  <c r="L12" i="2"/>
  <c r="AS11" i="2"/>
  <c r="AH11" i="2"/>
  <c r="W11" i="2"/>
  <c r="L11" i="2"/>
  <c r="AS10" i="2"/>
  <c r="AH10" i="2"/>
  <c r="W10" i="2"/>
  <c r="L10" i="2"/>
  <c r="AS9" i="2"/>
  <c r="AH9" i="2"/>
  <c r="W9" i="2"/>
  <c r="L9" i="2"/>
  <c r="AS7" i="2"/>
  <c r="AH7" i="2"/>
  <c r="W7" i="2"/>
  <c r="L7" i="2"/>
  <c r="AS6" i="2"/>
  <c r="AH6" i="2"/>
  <c r="W6" i="2"/>
  <c r="L6" i="2"/>
  <c r="AS5" i="2"/>
  <c r="AH5" i="2"/>
  <c r="W5" i="2"/>
  <c r="L5" i="2"/>
  <c r="AW26" i="1"/>
  <c r="AL26" i="1"/>
  <c r="AA26" i="1"/>
  <c r="P26" i="1"/>
  <c r="AW25" i="1"/>
  <c r="AL25" i="1"/>
  <c r="AA25" i="1"/>
  <c r="P25" i="1"/>
  <c r="AW24" i="1"/>
  <c r="AL24" i="1"/>
  <c r="AA24" i="1"/>
  <c r="P24" i="1"/>
  <c r="AW23" i="1"/>
  <c r="AL23" i="1"/>
  <c r="AA23" i="1"/>
  <c r="P23" i="1"/>
  <c r="AW22" i="1"/>
  <c r="AL22" i="1"/>
  <c r="AA22" i="1"/>
  <c r="P22" i="1"/>
  <c r="AW21" i="1"/>
  <c r="AL21" i="1"/>
  <c r="AA21" i="1"/>
  <c r="P21" i="1"/>
  <c r="AW20" i="1"/>
  <c r="AL20" i="1"/>
  <c r="AA20" i="1"/>
  <c r="P20" i="1"/>
  <c r="AW19" i="1"/>
  <c r="AL19" i="1"/>
  <c r="AA19" i="1"/>
  <c r="P19" i="1"/>
  <c r="AW17" i="1"/>
  <c r="AL17" i="1"/>
  <c r="AA17" i="1"/>
  <c r="P17" i="1"/>
  <c r="AW16" i="1"/>
  <c r="AL16" i="1"/>
  <c r="AA16" i="1"/>
  <c r="P16" i="1"/>
  <c r="AW14" i="1"/>
  <c r="AL14" i="1"/>
  <c r="AA14" i="1"/>
  <c r="P14" i="1"/>
  <c r="AW13" i="1"/>
  <c r="AL13" i="1"/>
  <c r="AA13" i="1"/>
  <c r="P13" i="1"/>
  <c r="AW12" i="1"/>
  <c r="AL12" i="1"/>
  <c r="AA12" i="1"/>
  <c r="P12" i="1"/>
  <c r="AW11" i="1"/>
  <c r="AL11" i="1"/>
  <c r="AA11" i="1"/>
  <c r="P11" i="1"/>
  <c r="AW10" i="1"/>
  <c r="AL10" i="1"/>
  <c r="AA10" i="1"/>
  <c r="P10" i="1"/>
  <c r="AW9" i="1"/>
  <c r="AL9" i="1"/>
  <c r="AA9" i="1"/>
  <c r="P9" i="1"/>
  <c r="AW8" i="1"/>
  <c r="AL8" i="1"/>
  <c r="AA8" i="1"/>
  <c r="P8" i="1"/>
  <c r="AW7" i="1"/>
  <c r="AL7" i="1"/>
  <c r="AA7" i="1"/>
  <c r="P7" i="1"/>
  <c r="AW6" i="1"/>
  <c r="AL6" i="1"/>
  <c r="AA6" i="1"/>
  <c r="P6" i="1"/>
  <c r="AW5" i="1"/>
  <c r="AL5" i="1"/>
  <c r="AA5" i="1"/>
  <c r="P5" i="1"/>
  <c r="AB9" i="9" l="1"/>
  <c r="L73" i="3"/>
  <c r="AF9" i="9"/>
  <c r="Z15" i="9"/>
  <c r="AB8" i="9"/>
  <c r="AD14" i="9"/>
  <c r="AB10" i="9"/>
  <c r="AB15" i="9"/>
  <c r="AF10" i="9"/>
  <c r="AB16" i="9"/>
  <c r="AB19" i="9" s="1"/>
  <c r="Z11" i="9"/>
  <c r="AF16" i="9"/>
  <c r="AB14" i="9"/>
  <c r="AB6" i="9"/>
  <c r="AB11" i="9"/>
  <c r="Z17" i="9"/>
  <c r="Z7" i="9"/>
  <c r="AB12" i="9"/>
  <c r="AB17" i="9"/>
  <c r="AB7" i="9"/>
  <c r="AD12" i="9"/>
  <c r="G73" i="3"/>
  <c r="AF7" i="9"/>
  <c r="AF12" i="9"/>
  <c r="AD18" i="9"/>
  <c r="AH18" i="9"/>
  <c r="AH17" i="9"/>
  <c r="AH15" i="9"/>
  <c r="AH7" i="9"/>
  <c r="AH13" i="9"/>
  <c r="AH11" i="9"/>
  <c r="AH6" i="9"/>
  <c r="AH9" i="9"/>
  <c r="AF6" i="9"/>
  <c r="AJ7" i="9"/>
  <c r="AF11" i="9"/>
  <c r="AJ16" i="9"/>
  <c r="AF18" i="9"/>
  <c r="J73" i="3"/>
  <c r="AJ9" i="9"/>
  <c r="AF13" i="9"/>
  <c r="AJ18" i="9"/>
  <c r="H73" i="3"/>
  <c r="F73" i="3"/>
  <c r="N73" i="3"/>
  <c r="I73" i="3"/>
  <c r="AJ6" i="9"/>
  <c r="AD8" i="9"/>
  <c r="AJ11" i="9"/>
  <c r="AF15" i="9"/>
  <c r="AF8" i="9"/>
  <c r="AD10" i="9"/>
  <c r="AJ13" i="9"/>
  <c r="AF17" i="9"/>
  <c r="AJ8" i="9"/>
  <c r="AJ15" i="9"/>
  <c r="C73" i="3"/>
  <c r="K73" i="3"/>
  <c r="AJ10" i="9"/>
  <c r="AJ17" i="9"/>
  <c r="AJ14" i="9"/>
  <c r="AD16" i="9"/>
  <c r="AH8" i="9"/>
  <c r="Z10" i="9"/>
  <c r="AD11" i="9"/>
  <c r="AH12" i="9"/>
  <c r="Z14" i="9"/>
  <c r="AD15" i="9"/>
  <c r="AH16" i="9"/>
  <c r="Z18" i="9"/>
  <c r="Z6" i="9"/>
  <c r="AD7" i="9"/>
  <c r="Z8" i="9"/>
  <c r="AD9" i="9"/>
  <c r="AH10" i="9"/>
  <c r="Z12" i="9"/>
  <c r="AD13" i="9"/>
  <c r="AH14" i="9"/>
  <c r="AD17" i="9"/>
  <c r="AF19" i="9" l="1"/>
  <c r="AD19" i="9"/>
  <c r="AH19" i="9"/>
  <c r="AJ19" i="9"/>
  <c r="Z19" i="9"/>
</calcChain>
</file>

<file path=xl/sharedStrings.xml><?xml version="1.0" encoding="utf-8"?>
<sst xmlns="http://schemas.openxmlformats.org/spreadsheetml/2006/main" count="1175" uniqueCount="500">
  <si>
    <t>Statement 4.01 : Average number of Heat Wave days reported</t>
  </si>
  <si>
    <t>विवरण 4.01 : ऊष्णता लहरों वाले दिनों की औसत संख्या</t>
  </si>
  <si>
    <t>S. No.
क्र. सं.</t>
  </si>
  <si>
    <t>State / UT</t>
  </si>
  <si>
    <t>1970-79</t>
  </si>
  <si>
    <t>1980-89</t>
  </si>
  <si>
    <t>1990-99</t>
  </si>
  <si>
    <t>2000-09</t>
  </si>
  <si>
    <t>राज्‍य/संघ राज्य क्षेत्र</t>
  </si>
  <si>
    <t>Andhra Pradesh</t>
  </si>
  <si>
    <t xml:space="preserve">  आंध्र प्रदेश</t>
  </si>
  <si>
    <t>Assam</t>
  </si>
  <si>
    <t xml:space="preserve">  असम</t>
  </si>
  <si>
    <t>Bihar</t>
  </si>
  <si>
    <t xml:space="preserve">  बिहार</t>
  </si>
  <si>
    <t>Chhattisgarh</t>
  </si>
  <si>
    <t xml:space="preserve">  छत्तीसगढ़</t>
  </si>
  <si>
    <t>Delhi</t>
  </si>
  <si>
    <t xml:space="preserve"> -</t>
  </si>
  <si>
    <t xml:space="preserve">  दिल्ली</t>
  </si>
  <si>
    <t>Gujarat</t>
  </si>
  <si>
    <t xml:space="preserve">  गुजरात</t>
  </si>
  <si>
    <t>Haryana</t>
  </si>
  <si>
    <t xml:space="preserve">  हरियाणा</t>
  </si>
  <si>
    <t>Himachal Pradesh</t>
  </si>
  <si>
    <t xml:space="preserve">  हिमाचल प्रदेश</t>
  </si>
  <si>
    <t>Jharkhand</t>
  </si>
  <si>
    <t xml:space="preserve">  झारखंड</t>
  </si>
  <si>
    <t>Karnataka</t>
  </si>
  <si>
    <t xml:space="preserve">  कर्नाटक</t>
  </si>
  <si>
    <t>Kerala</t>
  </si>
  <si>
    <t xml:space="preserve">  केरल</t>
  </si>
  <si>
    <t>Madhya Pradesh</t>
  </si>
  <si>
    <t xml:space="preserve">  मध्य प्रदेश</t>
  </si>
  <si>
    <t>Maharashtra</t>
  </si>
  <si>
    <t xml:space="preserve">  महाराष्ट्र</t>
  </si>
  <si>
    <t>Mizoram</t>
  </si>
  <si>
    <t xml:space="preserve">  मिजोरम</t>
  </si>
  <si>
    <t>Odisha</t>
  </si>
  <si>
    <t xml:space="preserve">  ओडिशा</t>
  </si>
  <si>
    <t>Punjab</t>
  </si>
  <si>
    <t xml:space="preserve">  पंजाब</t>
  </si>
  <si>
    <t>Rajasthan</t>
  </si>
  <si>
    <t xml:space="preserve">  राजस्थान</t>
  </si>
  <si>
    <t>Tamil Nadu</t>
  </si>
  <si>
    <t xml:space="preserve">  तमिलनाडु</t>
  </si>
  <si>
    <t>Telangana</t>
  </si>
  <si>
    <t xml:space="preserve">  तेलंगाना</t>
  </si>
  <si>
    <t>Uttar Pradesh</t>
  </si>
  <si>
    <t xml:space="preserve">  उत्तर प्रदेश</t>
  </si>
  <si>
    <t>Uttarakhand</t>
  </si>
  <si>
    <t xml:space="preserve">  उत्तराखंड</t>
  </si>
  <si>
    <t>West Bengal</t>
  </si>
  <si>
    <t xml:space="preserve">  पश्चिम बंगाल</t>
  </si>
  <si>
    <t>Chandigarh</t>
  </si>
  <si>
    <t>-</t>
  </si>
  <si>
    <t xml:space="preserve">  चंडीगढ़</t>
  </si>
  <si>
    <t>Puducherry</t>
  </si>
  <si>
    <t xml:space="preserve">  पुद्दुचेरी</t>
  </si>
  <si>
    <t>Source: India Meteorological Department, Ministry of Earth Sciences</t>
  </si>
  <si>
    <t>p-263/c</t>
  </si>
  <si>
    <t>Statement 4.02 Average Number of Cold Wave days  reported</t>
  </si>
  <si>
    <t>विवरण 4.02 : शीत लहरों वाले दिनों की औसत संख्या</t>
  </si>
  <si>
    <t>State/UT</t>
  </si>
  <si>
    <t>1971-79</t>
  </si>
  <si>
    <t>राज्‍य/संघ राज्‍य क्षेत्र</t>
  </si>
  <si>
    <t>Andhra pradesh</t>
  </si>
  <si>
    <t>आंध्र प्रदेश</t>
  </si>
  <si>
    <t>असम</t>
  </si>
  <si>
    <t>बिहार</t>
  </si>
  <si>
    <t>चंडीगढ़</t>
  </si>
  <si>
    <t>Chattisgarh</t>
  </si>
  <si>
    <t>छत्तीसगढ़</t>
  </si>
  <si>
    <t>दिल्ली</t>
  </si>
  <si>
    <t>गुजरात</t>
  </si>
  <si>
    <t>हरियाणा</t>
  </si>
  <si>
    <t>हिमाचल प्रदेश</t>
  </si>
  <si>
    <t>Jammu and Kashmir^</t>
  </si>
  <si>
    <t>जम्‍मू एवं कश्‍मीर</t>
  </si>
  <si>
    <t>झारखंड</t>
  </si>
  <si>
    <t>मध्य प्रदेश</t>
  </si>
  <si>
    <t>महाराष्ट्र</t>
  </si>
  <si>
    <t>कर्नाटक</t>
  </si>
  <si>
    <t>Odissa</t>
  </si>
  <si>
    <t>ओडिशा</t>
  </si>
  <si>
    <t>पंजाब</t>
  </si>
  <si>
    <t xml:space="preserve">राजस्थान </t>
  </si>
  <si>
    <t>Sikkim</t>
  </si>
  <si>
    <t>सिक्किम</t>
  </si>
  <si>
    <t>तमिलनाडु</t>
  </si>
  <si>
    <t>Tripura</t>
  </si>
  <si>
    <t>त्रिपुरा</t>
  </si>
  <si>
    <t>तेलंगाना</t>
  </si>
  <si>
    <t>Utter Pradesh</t>
  </si>
  <si>
    <t>उत्तर प्रदेश</t>
  </si>
  <si>
    <t>उत्तराखंड</t>
  </si>
  <si>
    <t>पश्चिम बंगाल</t>
  </si>
  <si>
    <t>^ :This is the unified data for UT of Jammu and Kashmir &amp; UT of Ladakh</t>
  </si>
  <si>
    <t>Statement 4.03 : Number of  cyclonic storms formed over the North Indian Ocean</t>
  </si>
  <si>
    <t>विवरण 4.03 : उत्‍तरी हिंद महासागर के ऊपर निर्मित चक्रवाती तूफानों की संख्‍या</t>
  </si>
  <si>
    <t>Year
वर्ष</t>
  </si>
  <si>
    <t>Jan
जनवरी</t>
  </si>
  <si>
    <t>Feb
फरवरी</t>
  </si>
  <si>
    <t>March
मार्च</t>
  </si>
  <si>
    <t>April
अप्रैल</t>
  </si>
  <si>
    <t>May
मई</t>
  </si>
  <si>
    <t>June
जून</t>
  </si>
  <si>
    <t>July
जुलाई</t>
  </si>
  <si>
    <t>Aug
अगस्‍त</t>
  </si>
  <si>
    <t>Sept
सितंबर</t>
  </si>
  <si>
    <t>Oct
अक्‍टूबर</t>
  </si>
  <si>
    <t>Nov
नवंबर</t>
  </si>
  <si>
    <t>Dec
दिसंबर</t>
  </si>
  <si>
    <t>Total
कुल</t>
  </si>
  <si>
    <t>1967-1980</t>
  </si>
  <si>
    <t>1981-1990</t>
  </si>
  <si>
    <t>1991-2000</t>
  </si>
  <si>
    <t>2001-2010</t>
  </si>
  <si>
    <t>Grand Total</t>
  </si>
  <si>
    <t>Statement 4.04: Major natural disasters in India</t>
  </si>
  <si>
    <t>विवरण 4.04 : भारत में प्रमुख प्राकृतिक आपदाएं</t>
  </si>
  <si>
    <t xml:space="preserve">     Year
वर्ष   </t>
  </si>
  <si>
    <t>Type</t>
  </si>
  <si>
    <t>Affected Population Location/Area</t>
  </si>
  <si>
    <t>प्रकार</t>
  </si>
  <si>
    <t>प्रभावित आबादी अवस्थिति/क्षेत्र</t>
  </si>
  <si>
    <t>Cyclone</t>
  </si>
  <si>
    <t>चक्रवात</t>
  </si>
  <si>
    <t>Earthquake</t>
  </si>
  <si>
    <t>Latur, Marathwada region of Maharashtra</t>
  </si>
  <si>
    <t>भूकंप</t>
  </si>
  <si>
    <t xml:space="preserve">लातूर, महाराष्ट्र का मारठवाडा क्षेत्र </t>
  </si>
  <si>
    <t>Rapar, Bhuj, Bhachau, Anjar,
 Ahmedabad and Surat in Gujarat State</t>
  </si>
  <si>
    <t>गुजरात में रापर, भुज, भचाऊ, अंजार, अहमदाबाद और सूरत</t>
  </si>
  <si>
    <t>Tsunami</t>
  </si>
  <si>
    <t>Coastline of Tamil Nadu, Kerala, Andhra Pradesh, Puducherry and Andaman and Nicobar Islands of India</t>
  </si>
  <si>
    <t>सुनामी</t>
  </si>
  <si>
    <t>भारत के तमिलनाडु, केरल, आंध्र प्रदेश, पुद्दुचेरी और अंडमान और निकोबार द्वीपसमूह की तटीय रेखा</t>
  </si>
  <si>
    <t>Mostly Pakistan, Partially Kashmir</t>
  </si>
  <si>
    <t>अधिकांशत: पाकिस्तान, आंशिक रूप से कश्मीर</t>
  </si>
  <si>
    <t>Floods</t>
  </si>
  <si>
    <t>Maharashtra State</t>
  </si>
  <si>
    <t>बाढ़</t>
  </si>
  <si>
    <t>महाराष्ट्र राज्य</t>
  </si>
  <si>
    <t>Cyclone Nisha</t>
  </si>
  <si>
    <t>निशा चक्रवात</t>
  </si>
  <si>
    <t>Kosi Floods</t>
  </si>
  <si>
    <t>North Bihar</t>
  </si>
  <si>
    <t>कोसी की बाढ़</t>
  </si>
  <si>
    <t>उत्तरी बिहार</t>
  </si>
  <si>
    <t>Andhra Pradesh, Karnataka</t>
  </si>
  <si>
    <t>आंध्र प्रदेश, कर्नाटक</t>
  </si>
  <si>
    <t>Drought</t>
  </si>
  <si>
    <t>252 Districts in 10 States</t>
  </si>
  <si>
    <t>सूखा</t>
  </si>
  <si>
    <t>10 राज्‍यों में 252 जिले</t>
  </si>
  <si>
    <t>Cloudburst</t>
  </si>
  <si>
    <t>Leh, Ladakh in Jammu &amp; Kashmir</t>
  </si>
  <si>
    <t>बादल फटना</t>
  </si>
  <si>
    <t xml:space="preserve">जम्मू एवं कश्मीर में लेह, लद्दाख </t>
  </si>
  <si>
    <t>North Eastern India with epicenter near Nepal Border and Sikkim</t>
  </si>
  <si>
    <t>नेपाल सीमा एवं सिक्किम के निकट अधिकेंद्र के साथ उत्‍तर पूर्वी भारत</t>
  </si>
  <si>
    <t xml:space="preserve"> Floods</t>
  </si>
  <si>
    <t>19 Districts of Odisha</t>
  </si>
  <si>
    <t xml:space="preserve"> बाढ़</t>
  </si>
  <si>
    <t>ओडिशा के 19 जिले</t>
  </si>
  <si>
    <t>Sikkim, West Bengal, Bihar</t>
  </si>
  <si>
    <t>सिक्किम, पश्चिम बंगाल, बिहार</t>
  </si>
  <si>
    <t>Cyclone Thane</t>
  </si>
  <si>
    <t>Tamil Nadu, Puducherry</t>
  </si>
  <si>
    <t>थाणे चक्रवात</t>
  </si>
  <si>
    <t>तमिलनाडु, पुद्दुचेरी</t>
  </si>
  <si>
    <t>Uttarkashi, Rudraprayag and Bageshwar
Districts of Uttarakhand</t>
  </si>
  <si>
    <t>उत्तराखंड के उत्तरकाशी, रूद्रप्रयाग एवं बागेश्वर जिले</t>
  </si>
  <si>
    <t>Cyclone Nilam</t>
  </si>
  <si>
    <t>नीलम चक्रवात</t>
  </si>
  <si>
    <t>Cyclone Mahasen</t>
  </si>
  <si>
    <t>महसैन चक्रवात</t>
  </si>
  <si>
    <t>Floods/Landslides</t>
  </si>
  <si>
    <t>Uttarakhand and Himachal Pradesh</t>
  </si>
  <si>
    <t>बाढ़/भूस्खलन</t>
  </si>
  <si>
    <t>उत्तराखंड एवं हिमाचल प्रदेश</t>
  </si>
  <si>
    <t>Cyclone Phailin</t>
  </si>
  <si>
    <t>Odisha and Andhra Pradesh</t>
  </si>
  <si>
    <t>फाईलीन चक्रवात</t>
  </si>
  <si>
    <t>ओडिशा एवं आंध्र प्रदेश</t>
  </si>
  <si>
    <t>Cyclone Hud Hud</t>
  </si>
  <si>
    <t>Andhra Pradesh &amp; Odisha</t>
  </si>
  <si>
    <t>हुदहुद चक्रवात</t>
  </si>
  <si>
    <t>आंध्र प्रदेश एवं ओडिशा</t>
  </si>
  <si>
    <t>Jammu &amp; Kashmir</t>
  </si>
  <si>
    <t>Cyclonic Storms</t>
  </si>
  <si>
    <t>चक्रवाती तूफान</t>
  </si>
  <si>
    <t>Floods and Heavy Rains</t>
  </si>
  <si>
    <t>बाढ़ एवं भारी वर्षा</t>
  </si>
  <si>
    <t>राजस्थान</t>
  </si>
  <si>
    <t>Lightning</t>
  </si>
  <si>
    <t>Odisha &amp; Maharashtra</t>
  </si>
  <si>
    <t>आकाशीय बिजली</t>
  </si>
  <si>
    <t>ओडिशा और महाराष्ट्र</t>
  </si>
  <si>
    <t>Kerala &amp; Uttar Pradesh</t>
  </si>
  <si>
    <t xml:space="preserve">केरल और उतर प्रदेश </t>
  </si>
  <si>
    <t>Bihar , Maharashtra &amp; Kerala</t>
  </si>
  <si>
    <t xml:space="preserve"> बिहार, महाराष्ट्र और केरल </t>
  </si>
  <si>
    <t>Lightning &amp;/Or Thunderstorm</t>
  </si>
  <si>
    <t>Bihar , Uttar Pradesh &amp;/or Jharkhand</t>
  </si>
  <si>
    <t xml:space="preserve">आकाशीय बिजली और/या गर्ज के साथ तूफान </t>
  </si>
  <si>
    <t>बिहार, उत्तर प्रदेश और झारखंड</t>
  </si>
  <si>
    <t>Cold Wave</t>
  </si>
  <si>
    <t xml:space="preserve">Bihar &amp; Uttar Pradesh </t>
  </si>
  <si>
    <t xml:space="preserve">शीत लहर </t>
  </si>
  <si>
    <t xml:space="preserve">बिहार और उत्तर प्रदेश  </t>
  </si>
  <si>
    <t>P-261/c</t>
  </si>
  <si>
    <t>Statement 4.05 : Major earthquakes in India</t>
  </si>
  <si>
    <t xml:space="preserve">       Date      तिथि</t>
  </si>
  <si>
    <t>Lattitude (Degree N) अक्षांश  (डिग्री उत्तर)</t>
  </si>
  <si>
    <t>Longitude    (Degree E)  देशान्तर 
(डिग्री पूर्व)</t>
  </si>
  <si>
    <t>Magnitude 
परिमाण</t>
  </si>
  <si>
    <t xml:space="preserve">Region </t>
  </si>
  <si>
    <t xml:space="preserve"> क्षेत्र</t>
  </si>
  <si>
    <t>16.06.1819</t>
  </si>
  <si>
    <t>Kutch</t>
  </si>
  <si>
    <t>About 2000 people killed</t>
  </si>
  <si>
    <t>कच्छ</t>
  </si>
  <si>
    <t>12.06.1897</t>
  </si>
  <si>
    <t>One of the greatest earthquake of historical time</t>
  </si>
  <si>
    <t>04.04.1905</t>
  </si>
  <si>
    <t>Kangra</t>
  </si>
  <si>
    <t>20000 lives lost</t>
  </si>
  <si>
    <t>कांगड़ा</t>
  </si>
  <si>
    <t>15.01.1934</t>
  </si>
  <si>
    <t>India-Nepal Border</t>
  </si>
  <si>
    <t>Most severe in Indian history,</t>
  </si>
  <si>
    <t>भारत-नेपाल सीमा</t>
  </si>
  <si>
    <t>26.06.1941</t>
  </si>
  <si>
    <t>Andaman Islands</t>
  </si>
  <si>
    <t>Flooding in port Blair</t>
  </si>
  <si>
    <t>अंडमान द्वीपसमूह</t>
  </si>
  <si>
    <t>15.08.1950</t>
  </si>
  <si>
    <t>532  people killed</t>
  </si>
  <si>
    <t>06.08.1988</t>
  </si>
  <si>
    <t>Burma-India Border</t>
  </si>
  <si>
    <t>3 killed 11 injured</t>
  </si>
  <si>
    <t>बर्मा-भारत सीमा</t>
  </si>
  <si>
    <t>20.08.1988</t>
  </si>
  <si>
    <t>Nepal-India Border</t>
  </si>
  <si>
    <t>1000 people killed, 1000 injured</t>
  </si>
  <si>
    <t>नेपाल-भारत सीमा</t>
  </si>
  <si>
    <t>19.10.1991</t>
  </si>
  <si>
    <t>West UP Hills(Uttarkashi)</t>
  </si>
  <si>
    <t>768 people killed</t>
  </si>
  <si>
    <t>पश्चिमी उत्तर प्रदेश की पहाडि़यां (उत्तरकाशी)</t>
  </si>
  <si>
    <t>30.09.1993</t>
  </si>
  <si>
    <t>Latur, Osmanabad</t>
  </si>
  <si>
    <t>7601 people killed</t>
  </si>
  <si>
    <t>लातूर, उस्मानाबाद</t>
  </si>
  <si>
    <t>22.05.1997</t>
  </si>
  <si>
    <t>Jabalpur</t>
  </si>
  <si>
    <t>38 People killed</t>
  </si>
  <si>
    <t>जबलपुर</t>
  </si>
  <si>
    <t>29.03.1999</t>
  </si>
  <si>
    <t>there  1000 dead</t>
  </si>
  <si>
    <t>26.01.2001</t>
  </si>
  <si>
    <t xml:space="preserve">Over 20000 people killed, 150000 injured </t>
  </si>
  <si>
    <t>08.10.2005</t>
  </si>
  <si>
    <t>Pakistan &amp; Kashmir</t>
  </si>
  <si>
    <t>Over 87,000 in Pakistan &amp; Kashmir dead</t>
  </si>
  <si>
    <t>पाकिस्तान एवं कश्मीर</t>
  </si>
  <si>
    <t>contd…./-</t>
  </si>
  <si>
    <t>Statement  6 : Major earthquakes in India</t>
  </si>
  <si>
    <t>Sl. No.</t>
  </si>
  <si>
    <t>Date</t>
  </si>
  <si>
    <t>Lattitude</t>
  </si>
  <si>
    <t>Longitude</t>
  </si>
  <si>
    <t>Magnitude</t>
  </si>
  <si>
    <t>Region</t>
  </si>
  <si>
    <t>Remarks</t>
  </si>
  <si>
    <t>(Degree N)</t>
  </si>
  <si>
    <t xml:space="preserve">  (Degree E)</t>
  </si>
  <si>
    <t>10.08.2009</t>
  </si>
  <si>
    <t>26 dead</t>
  </si>
  <si>
    <t>18.09.2011</t>
  </si>
  <si>
    <t>Gangtok, Sikkim</t>
  </si>
  <si>
    <t>118 dead</t>
  </si>
  <si>
    <t xml:space="preserve">गंगटोक, सिक्किम </t>
  </si>
  <si>
    <t>05.03.2012</t>
  </si>
  <si>
    <t>New Delhi</t>
  </si>
  <si>
    <t>1 dead</t>
  </si>
  <si>
    <t>नई दिल्‍ली</t>
  </si>
  <si>
    <t>25.04.2012</t>
  </si>
  <si>
    <t>Andaman &amp; Nicobar Islands</t>
  </si>
  <si>
    <t>zero death</t>
  </si>
  <si>
    <t>अंडमान एवं निकोबार द्वीपसमूह</t>
  </si>
  <si>
    <t>21.03.2014</t>
  </si>
  <si>
    <t>25.04.2015</t>
  </si>
  <si>
    <t>Northern India, N-E India</t>
  </si>
  <si>
    <t>8900 plus dead</t>
  </si>
  <si>
    <t xml:space="preserve">उत्तर भारत, पूर्वोत्तर भारत </t>
  </si>
  <si>
    <t>Northern India</t>
  </si>
  <si>
    <t>Aftershock</t>
  </si>
  <si>
    <t>उत्तर भारत</t>
  </si>
  <si>
    <t>26.04.2015</t>
  </si>
  <si>
    <t>12.05.2015</t>
  </si>
  <si>
    <t>218 dead</t>
  </si>
  <si>
    <t>28.06.2015</t>
  </si>
  <si>
    <t>Dibrugarh, Assam</t>
  </si>
  <si>
    <t>डिब्रूगढ़, असम</t>
  </si>
  <si>
    <t>26.10.2015</t>
  </si>
  <si>
    <t>Northern India,Pakistan, Afghanistan</t>
  </si>
  <si>
    <t>280 in Pakistan,115 in Afghanistan and 4 in India dead</t>
  </si>
  <si>
    <t>उत्तर भारत, पाकिस्तान, अफगानिस्तान</t>
  </si>
  <si>
    <t>03.01.2016</t>
  </si>
  <si>
    <t>N-E India</t>
  </si>
  <si>
    <t>11 dead,200 injured in Manipur &amp; Assam</t>
  </si>
  <si>
    <t>पूर्वोत्तर भारत</t>
  </si>
  <si>
    <t>17.11.2017</t>
  </si>
  <si>
    <t>China-India(Arunachal Pradesh) Border Region</t>
  </si>
  <si>
    <t>चीन-भारत (अरुणाचल प्रदेश) सीमा क्षेत्र</t>
  </si>
  <si>
    <t>07.01.2018</t>
  </si>
  <si>
    <t>Myanmar -India (Manipur) Border Region</t>
  </si>
  <si>
    <t>म्यांमार -भारत (मणिपुर) सीमा क्षेत्र</t>
  </si>
  <si>
    <t>Cold Wave 
शीत लहर</t>
  </si>
  <si>
    <t>1970-74</t>
  </si>
  <si>
    <t>1975-79</t>
  </si>
  <si>
    <t>1980-84</t>
  </si>
  <si>
    <t>1985-89</t>
  </si>
  <si>
    <t>1990-94</t>
  </si>
  <si>
    <t>1995-99</t>
  </si>
  <si>
    <t>p-262/-</t>
  </si>
  <si>
    <t>Statement 4.07 : Year-wise damage due to natural extreme events in India</t>
  </si>
  <si>
    <t>विवरण 4.07 : भारत में प्राकृतिक चरम घटनाओं के कारण वर्षवार क्षति</t>
  </si>
  <si>
    <t>Live Lost human
(in No)
 मानव मृत्‍यु (संख्‍या)</t>
  </si>
  <si>
    <t>Cattle Lost
(in No)
 मवेशी मृत्‍यु (संख्‍या)</t>
  </si>
  <si>
    <t>Houses damaged
(in No)
क्षतिग्रस्‍त मकान (संख्‍या)</t>
  </si>
  <si>
    <t>Cropped areas affected
(in Lakh hectares)
प्रभावित शस्य क्षेत्रफल (लाख हेक्‍टेयर में)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</si>
  <si>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</si>
  <si>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</si>
  <si>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</si>
  <si>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</si>
  <si>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</si>
  <si>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</si>
  <si>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</si>
  <si>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</si>
  <si>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</si>
  <si>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</si>
  <si>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2011-12</t>
  </si>
  <si>
    <t>2012-13</t>
  </si>
  <si>
    <t>2013-14</t>
  </si>
  <si>
    <t>5677*</t>
  </si>
  <si>
    <t>2014-15</t>
  </si>
  <si>
    <t>2015-16</t>
  </si>
  <si>
    <t xml:space="preserve">2016-17 </t>
  </si>
  <si>
    <t xml:space="preserve">2017-18 </t>
  </si>
  <si>
    <t>2018-19 (P)*</t>
  </si>
  <si>
    <t xml:space="preserve"> Source: Disaster Management Division, Ministry of Home Affairs</t>
  </si>
  <si>
    <t>स्रोत:  आपदा प्रबंधन प्रभाग, गृह मंत्रालय</t>
  </si>
  <si>
    <t xml:space="preserve">(P)  Provisional/अनंतिम </t>
  </si>
  <si>
    <t>* as on 25.03.2019 तक</t>
  </si>
  <si>
    <t>p 221-222/c</t>
  </si>
  <si>
    <t>Statement   4.08 : State-wise damage due to natural extreme events</t>
  </si>
  <si>
    <t>विवरण 4.08 : प्राकृतिक चरम घटनाओं के कारण राज्‍यवार क्षति</t>
  </si>
  <si>
    <t>2017 -18</t>
  </si>
  <si>
    <t>2018 -19(P)*</t>
  </si>
  <si>
    <t>No. of Human lives lost
मानव मृत्‍यु की संख्‍या</t>
  </si>
  <si>
    <t>No. of Cattle heads lost
पशुओं की मृत्‍यु की संख्‍या</t>
  </si>
  <si>
    <t>No. of Houses damaged
क्षतिग्रस्त मकानों की संख्या</t>
  </si>
  <si>
    <t>Cropped area affected (lakh hectares)
प्रभावित शस्‍य क्षेत्रफल (लाख हेक्‍टेयर में)</t>
  </si>
  <si>
    <t>Arunachal Pradesh</t>
  </si>
  <si>
    <t xml:space="preserve">  अरुणाचल प्रदेश</t>
  </si>
  <si>
    <t xml:space="preserve">Chhattisgarh </t>
  </si>
  <si>
    <t xml:space="preserve">  छत्तीसगढ़ </t>
  </si>
  <si>
    <t>Goa</t>
  </si>
  <si>
    <t xml:space="preserve">  गोवा</t>
  </si>
  <si>
    <t>Jammu &amp; Kashmir^</t>
  </si>
  <si>
    <t xml:space="preserve">  जम्‍मू एवं कश्‍मीर^</t>
  </si>
  <si>
    <t>Manipur</t>
  </si>
  <si>
    <t xml:space="preserve">  मणिपुर</t>
  </si>
  <si>
    <t>Meghalaya</t>
  </si>
  <si>
    <t xml:space="preserve">  मेघालय</t>
  </si>
  <si>
    <t>Nagaland</t>
  </si>
  <si>
    <t xml:space="preserve">  नागालैंड</t>
  </si>
  <si>
    <t xml:space="preserve">  सिक्किम</t>
  </si>
  <si>
    <t xml:space="preserve">  त्रिपुरा</t>
  </si>
  <si>
    <t>Total</t>
  </si>
  <si>
    <t xml:space="preserve">  कुल</t>
  </si>
  <si>
    <t xml:space="preserve"> Source: Disaster Management Division, Ministry of Home Affairs/ स्रोत:  आपदा प्रबंधन प्रभाग, गृह मंत्रालय</t>
  </si>
  <si>
    <t>(P): Provisional/अनंतिम</t>
  </si>
  <si>
    <t>p-222/c</t>
  </si>
  <si>
    <t>Statement 4.09: Number of deaths by type of natural extreme event</t>
  </si>
  <si>
    <t>विवरण 4.09 : प्राकृतिक चरम घटना के प्रकार के अनुसार मौतों की संख्‍या</t>
  </si>
  <si>
    <t>Causes</t>
  </si>
  <si>
    <t>Sl.No</t>
  </si>
  <si>
    <t>कारण</t>
  </si>
  <si>
    <t>Number of Deaths</t>
  </si>
  <si>
    <t>% to total deaths</t>
  </si>
  <si>
    <t>Number of Deaths
मौतों की संख्‍या</t>
  </si>
  <si>
    <t>% to total deaths
कुल मौतों का प्रतिशत</t>
  </si>
  <si>
    <t>Avalanche</t>
  </si>
  <si>
    <t xml:space="preserve">  हिमस्खलन</t>
  </si>
  <si>
    <t>Cyclone/tornado/
Tsunami</t>
  </si>
  <si>
    <t>Cyclone/tornado</t>
  </si>
  <si>
    <t xml:space="preserve">  चक्रवात/टॉरनाडो/सुनामी</t>
  </si>
  <si>
    <t xml:space="preserve">  भूकंप</t>
  </si>
  <si>
    <t>Epidemic</t>
  </si>
  <si>
    <t xml:space="preserve">  महामारी</t>
  </si>
  <si>
    <t>Exposure to Cold</t>
  </si>
  <si>
    <t>Cold and Exposure</t>
  </si>
  <si>
    <t xml:space="preserve">  शीत लगना</t>
  </si>
  <si>
    <t>Flood</t>
  </si>
  <si>
    <t xml:space="preserve">  बाढ़</t>
  </si>
  <si>
    <t>Forest Fire</t>
  </si>
  <si>
    <t xml:space="preserve">  वनाग्नि</t>
  </si>
  <si>
    <t>Heat Stroke</t>
  </si>
  <si>
    <t xml:space="preserve">  लू</t>
  </si>
  <si>
    <t>Landslide</t>
  </si>
  <si>
    <t xml:space="preserve">  भू:स्खलन</t>
  </si>
  <si>
    <t xml:space="preserve">Lightening </t>
  </si>
  <si>
    <t xml:space="preserve">  बिजली गिरना </t>
  </si>
  <si>
    <t>Starvation/Thirst</t>
  </si>
  <si>
    <t>Starvation due to Natural Calamity</t>
  </si>
  <si>
    <t xml:space="preserve">  भुखमरी/प्यास</t>
  </si>
  <si>
    <t>Torrential Rains</t>
  </si>
  <si>
    <t xml:space="preserve">  मूसलाधार वर्षा</t>
  </si>
  <si>
    <t>Other Natural Causes</t>
  </si>
  <si>
    <t xml:space="preserve">  अन्‍य प्राकृतिक कारण</t>
  </si>
  <si>
    <t>Source :Annual Report, NCRB, Ministry of Home Affairs/स्रोत : वार्षिक रिपोर्ट, एनसीआरबी, गृह मंत्रालय</t>
  </si>
  <si>
    <t>p-194-195/c</t>
  </si>
  <si>
    <t>Statement 4.10 : Government Expenditure on account of Natural Calamities</t>
  </si>
  <si>
    <t>विवरण 4.10: प्राकृतिक आपदाओं के कारण सरकारी व्यय</t>
  </si>
  <si>
    <t>(₹ Lakh) / (₹ लाख)</t>
  </si>
  <si>
    <t>State/ UT</t>
  </si>
  <si>
    <t>2015-16 (Accounts)
(लेखा)</t>
  </si>
  <si>
    <t>2016-17 (Accounts)
(लेखा)</t>
  </si>
  <si>
    <t>2017-18 (Accounts)
(लेखा)</t>
  </si>
  <si>
    <t>2018-19 (Revised Estimates)
(संशोधित अनुमान)</t>
  </si>
  <si>
    <t>2019-20 (Budget Estimates)
(बजट अनुमान)</t>
  </si>
  <si>
    <t>2020-21 (Budget Estimates)
(बजट अनुमान)</t>
  </si>
  <si>
    <t>राज्‍य / केंद्र शासित प्रदेश</t>
  </si>
  <si>
    <r>
      <rPr>
        <sz val="11"/>
        <rFont val="Calibri"/>
        <family val="2"/>
      </rPr>
      <t>आंध्र प्रदेश</t>
    </r>
  </si>
  <si>
    <r>
      <rPr>
        <sz val="11"/>
        <rFont val="Calibri"/>
        <family val="2"/>
      </rPr>
      <t>अरुणाचल प्रदेश</t>
    </r>
  </si>
  <si>
    <r>
      <rPr>
        <sz val="11"/>
        <rFont val="Calibri"/>
        <family val="2"/>
      </rPr>
      <t>असम</t>
    </r>
  </si>
  <si>
    <r>
      <rPr>
        <sz val="11"/>
        <rFont val="Calibri"/>
        <family val="2"/>
      </rPr>
      <t>बिहार</t>
    </r>
  </si>
  <si>
    <r>
      <rPr>
        <sz val="11"/>
        <rFont val="Calibri"/>
        <family val="2"/>
      </rPr>
      <t>छत्तीसगढ़</t>
    </r>
  </si>
  <si>
    <r>
      <rPr>
        <sz val="11"/>
        <rFont val="Calibri"/>
        <family val="2"/>
      </rPr>
      <t>दिल्ली</t>
    </r>
  </si>
  <si>
    <r>
      <rPr>
        <sz val="11"/>
        <rFont val="Calibri"/>
        <family val="2"/>
      </rPr>
      <t>गोवा</t>
    </r>
  </si>
  <si>
    <r>
      <rPr>
        <sz val="11"/>
        <rFont val="Calibri"/>
        <family val="2"/>
      </rPr>
      <t>गुजरात</t>
    </r>
  </si>
  <si>
    <r>
      <rPr>
        <sz val="11"/>
        <rFont val="Calibri"/>
        <family val="2"/>
      </rPr>
      <t>हरियाणा</t>
    </r>
  </si>
  <si>
    <r>
      <rPr>
        <sz val="11"/>
        <rFont val="Calibri"/>
        <family val="2"/>
      </rPr>
      <t>हिमाचल प्रदेश</t>
    </r>
  </si>
  <si>
    <t>जम्‍मू एवं कश्‍मीर^</t>
  </si>
  <si>
    <r>
      <rPr>
        <sz val="11"/>
        <rFont val="Calibri"/>
        <family val="2"/>
      </rPr>
      <t>झारखंड</t>
    </r>
  </si>
  <si>
    <r>
      <rPr>
        <sz val="11"/>
        <rFont val="Calibri"/>
        <family val="2"/>
      </rPr>
      <t>कर्नाटक</t>
    </r>
  </si>
  <si>
    <r>
      <rPr>
        <sz val="11"/>
        <rFont val="Calibri"/>
        <family val="2"/>
      </rPr>
      <t>केरल</t>
    </r>
  </si>
  <si>
    <r>
      <rPr>
        <sz val="11"/>
        <rFont val="Calibri"/>
        <family val="2"/>
      </rPr>
      <t>मध्य प्रदेश</t>
    </r>
  </si>
  <si>
    <r>
      <rPr>
        <sz val="11"/>
        <rFont val="Calibri"/>
        <family val="2"/>
      </rPr>
      <t>महाराष्ट्र</t>
    </r>
  </si>
  <si>
    <r>
      <rPr>
        <sz val="11"/>
        <rFont val="Calibri"/>
        <family val="2"/>
      </rPr>
      <t>मणिपुर</t>
    </r>
  </si>
  <si>
    <r>
      <rPr>
        <sz val="11"/>
        <rFont val="Calibri"/>
        <family val="2"/>
      </rPr>
      <t>मेघालय</t>
    </r>
  </si>
  <si>
    <r>
      <rPr>
        <sz val="11"/>
        <rFont val="Calibri"/>
        <family val="2"/>
      </rPr>
      <t>मिजोरम</t>
    </r>
  </si>
  <si>
    <r>
      <rPr>
        <sz val="11"/>
        <rFont val="Calibri"/>
        <family val="2"/>
      </rPr>
      <t>नागालैंड</t>
    </r>
  </si>
  <si>
    <r>
      <rPr>
        <sz val="11"/>
        <rFont val="Calibri"/>
        <family val="2"/>
      </rPr>
      <t>ओडिशा</t>
    </r>
  </si>
  <si>
    <r>
      <rPr>
        <sz val="11"/>
        <rFont val="Calibri"/>
        <family val="2"/>
      </rPr>
      <t>पुद्दुचेरी</t>
    </r>
  </si>
  <si>
    <r>
      <rPr>
        <sz val="11"/>
        <rFont val="Calibri"/>
        <family val="2"/>
      </rPr>
      <t>पंजाब</t>
    </r>
  </si>
  <si>
    <r>
      <rPr>
        <sz val="11"/>
        <rFont val="Calibri"/>
        <family val="2"/>
      </rPr>
      <t>राजस्थान</t>
    </r>
  </si>
  <si>
    <r>
      <rPr>
        <sz val="11"/>
        <rFont val="Calibri"/>
        <family val="2"/>
      </rPr>
      <t>सिक्किम</t>
    </r>
  </si>
  <si>
    <r>
      <rPr>
        <sz val="11"/>
        <rFont val="Calibri"/>
        <family val="2"/>
      </rPr>
      <t>तमिलनाडु</t>
    </r>
  </si>
  <si>
    <r>
      <rPr>
        <sz val="11"/>
        <rFont val="Calibri"/>
        <family val="2"/>
      </rPr>
      <t>तेलंगाना</t>
    </r>
  </si>
  <si>
    <r>
      <rPr>
        <sz val="11"/>
        <rFont val="Calibri"/>
        <family val="2"/>
      </rPr>
      <t>त्रिपुरा</t>
    </r>
  </si>
  <si>
    <r>
      <rPr>
        <sz val="11"/>
        <rFont val="Calibri"/>
        <family val="2"/>
      </rPr>
      <t>उत्तर प्रदेश</t>
    </r>
  </si>
  <si>
    <r>
      <rPr>
        <sz val="11"/>
        <rFont val="Calibri"/>
        <family val="2"/>
      </rPr>
      <t>उत्तराखंड</t>
    </r>
  </si>
  <si>
    <t xml:space="preserve">West Bengal </t>
  </si>
  <si>
    <r>
      <rPr>
        <sz val="11"/>
        <rFont val="Calibri"/>
        <family val="2"/>
      </rPr>
      <t>पश्चिम बंगाल</t>
    </r>
  </si>
  <si>
    <t>कुल</t>
  </si>
  <si>
    <r>
      <rPr>
        <b/>
        <i/>
        <sz val="11"/>
        <rFont val="Calibri"/>
        <family val="2"/>
        <scheme val="minor"/>
      </rPr>
      <t xml:space="preserve">Source </t>
    </r>
    <r>
      <rPr>
        <i/>
        <sz val="11"/>
        <rFont val="Calibri"/>
        <family val="2"/>
        <scheme val="minor"/>
      </rPr>
      <t xml:space="preserve">: State Finances: A Study of Budgets, Reserve Bank of India (RBI)
</t>
    </r>
    <r>
      <rPr>
        <b/>
        <i/>
        <sz val="11"/>
        <rFont val="Calibri"/>
        <family val="2"/>
        <scheme val="minor"/>
      </rPr>
      <t>स्रोत</t>
    </r>
    <r>
      <rPr>
        <i/>
        <sz val="11"/>
        <rFont val="Calibri"/>
        <family val="2"/>
        <scheme val="minor"/>
      </rPr>
      <t>: राज्य वित्त: बजट का एक अध्ययन, भारतीय रिजर्व बैंक (RBI)</t>
    </r>
  </si>
  <si>
    <t xml:space="preserve">Statement 4.11: Drought years with percentage of affected area </t>
  </si>
  <si>
    <t xml:space="preserve">विवरण 4.11 : प्रभावित क्षेत्र के प्रतिशत के साथ सूखा वर्ष </t>
  </si>
  <si>
    <t>(  % / प्रतिशत )</t>
  </si>
  <si>
    <t>S.No.
क्र. सं.</t>
  </si>
  <si>
    <t xml:space="preserve">Moderate drought   
साधारण सूखा </t>
  </si>
  <si>
    <t xml:space="preserve">Severe drought  
गंभीर सूखा </t>
  </si>
  <si>
    <t xml:space="preserve">Total 
कुल </t>
  </si>
  <si>
    <t>Source: India Meteorological Department ; Disaster Management in India-2011, Ministry of Home Affairs</t>
  </si>
  <si>
    <t>Statement 4.12 : State-wise, year-wise number of drought affected districts</t>
  </si>
  <si>
    <t>विवरण 4.12 : सूखा प्रभावित जिलों की राज्‍यवार, वर्षवार संख्‍या</t>
  </si>
  <si>
    <t>S.No. 
क्र. सं.</t>
  </si>
  <si>
    <t>State</t>
  </si>
  <si>
    <t>राज्‍य</t>
  </si>
  <si>
    <t>Maharahtra</t>
  </si>
  <si>
    <t xml:space="preserve">  महाराष्‍ट्र</t>
  </si>
  <si>
    <t>Source:  Farmers' Portal, Ministry of Agriculture and Farmers Welfare (as retrieved on 15.03.2018)</t>
  </si>
  <si>
    <t>Note : 1. Blank Cells indicate nil.</t>
  </si>
  <si>
    <t>स्रोत:  कृषक पोर्टल, कृषि एवं किसान कल्‍याण मंत्रालय (15.03.2018 को पुन: यथाप्राप्‍त)</t>
  </si>
  <si>
    <t xml:space="preserve">           2.  No updated information hence avaialbale.</t>
  </si>
  <si>
    <t>Note: Data pertaining to drought years has not been updated as IMD does not declare year as drought year now. After 2009, IMD has discontinued the declaration of drought year.</t>
  </si>
  <si>
    <t>विवरण 4.05 : भारत में प्रमुख भूकंप</t>
  </si>
  <si>
    <t xml:space="preserve">Statement  4.06 : Deaths due to Heat and Cold Waves in India </t>
  </si>
  <si>
    <t xml:space="preserve">विवरण 4.06 : भारत में ऊष्ण एवं शीत लहरों के कारण मृत्यु </t>
  </si>
  <si>
    <t>Heat Wave 
ऊष्ण लहर</t>
  </si>
  <si>
    <t>स्रोत:भारत मौसम विज्ञान विभाग, पृथ्‍वी विज्ञान मंत्रालय</t>
  </si>
  <si>
    <t>स्रोत: भारत मौसम विज्ञान विभाग, पृथ्‍वी विज्ञान मंत्रालय</t>
  </si>
  <si>
    <t>स्रोत:भारत मौसम विज्ञान विभाग; भारत में आपदा प्रबंधन-2011, गृह मंत्रालय</t>
  </si>
  <si>
    <t>Year                    वर्ष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</si>
</sst>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_(* #,##0.00_);_(* \(#,##0.00\);_(* &quot;-&quot;??_);_(@_)"/>
    <numFmt numFmtId="165" formatCode="0.00;[Red]0.00"/>
    <numFmt numFmtId="166" formatCode="0.0"/>
    <numFmt numFmtId="167" formatCode="_ * #,##0_ ;_ * \-#,##0_ ;_ * &quot;-&quot;??_ ;_ @_ "/>
    <numFmt numFmtId="168" formatCode="_ * #,##0.000_ ;_ * \-#,##0.000_ ;_ * &quot;-&quot;??_ ;_ @_ "/>
    <numFmt numFmtId="169" formatCode="#,##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i/>
      <sz val="11"/>
      <name val="Calibri"/>
      <family val="2"/>
      <scheme val="minor"/>
    </font>
    <font>
      <sz val="10"/>
      <name val="MS Sans Serif"/>
      <family val="2"/>
    </font>
    <font>
      <sz val="11"/>
      <color rgb="FF202124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</font>
    <font>
      <b/>
      <i/>
      <sz val="11"/>
      <name val="Calibri"/>
      <family val="2"/>
      <scheme val="minor"/>
    </font>
    <font>
      <u/>
      <sz val="11"/>
      <color theme="10"/>
      <name val="Calibri"/>
      <family val="2"/>
    </font>
    <font>
      <sz val="22"/>
      <color rgb="FFFF0000"/>
      <name val="Calibri"/>
      <family val="2"/>
      <scheme val="minor"/>
    </font>
    <font>
      <i/>
      <sz val="12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Courier New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79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9" fillId="0" borderId="0"/>
    <xf numFmtId="0" fontId="7" fillId="0" borderId="0"/>
    <xf numFmtId="0" fontId="18" fillId="0" borderId="0" applyNumberFormat="0" applyFill="0" applyBorder="0" applyAlignment="0" applyProtection="0">
      <alignment vertical="top"/>
      <protection locked="0"/>
    </xf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7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7" fillId="0" borderId="0"/>
    <xf numFmtId="0" fontId="7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251">
    <xf numFmtId="0" fontId="0" fillId="0" borderId="0" xfId="0"/>
    <xf numFmtId="0" fontId="4" fillId="0" borderId="0" xfId="2" applyFont="1"/>
    <xf numFmtId="0" fontId="5" fillId="0" borderId="0" xfId="2" applyFont="1"/>
    <xf numFmtId="0" fontId="3" fillId="0" borderId="0" xfId="2" applyFont="1" applyAlignment="1">
      <alignment horizontal="center" vertical="top"/>
    </xf>
    <xf numFmtId="0" fontId="4" fillId="0" borderId="1" xfId="2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horizontal="center" vertical="center" textRotation="90"/>
    </xf>
    <xf numFmtId="0" fontId="6" fillId="0" borderId="0" xfId="2" applyFont="1" applyAlignment="1">
      <alignment vertical="center"/>
    </xf>
    <xf numFmtId="0" fontId="5" fillId="0" borderId="1" xfId="2" applyFont="1" applyBorder="1" applyAlignment="1">
      <alignment horizontal="center" vertical="center"/>
    </xf>
    <xf numFmtId="0" fontId="5" fillId="0" borderId="1" xfId="2" applyFont="1" applyBorder="1" applyAlignment="1">
      <alignment horizontal="left" vertical="center"/>
    </xf>
    <xf numFmtId="1" fontId="5" fillId="0" borderId="1" xfId="2" applyNumberFormat="1" applyFont="1" applyBorder="1" applyAlignment="1">
      <alignment horizontal="center" vertical="center"/>
    </xf>
    <xf numFmtId="1" fontId="5" fillId="0" borderId="1" xfId="2" applyNumberFormat="1" applyFont="1" applyBorder="1" applyAlignment="1">
      <alignment horizontal="center"/>
    </xf>
    <xf numFmtId="0" fontId="5" fillId="0" borderId="0" xfId="2" applyFont="1" applyAlignment="1">
      <alignment vertical="center"/>
    </xf>
    <xf numFmtId="1" fontId="4" fillId="0" borderId="1" xfId="2" applyNumberFormat="1" applyFont="1" applyBorder="1" applyAlignment="1">
      <alignment horizontal="center" vertical="center"/>
    </xf>
    <xf numFmtId="0" fontId="4" fillId="0" borderId="1" xfId="2" applyFont="1" applyBorder="1" applyAlignment="1">
      <alignment horizontal="left" vertical="center"/>
    </xf>
    <xf numFmtId="0" fontId="5" fillId="0" borderId="0" xfId="2" applyFont="1" applyAlignment="1">
      <alignment horizontal="center" vertical="center"/>
    </xf>
    <xf numFmtId="0" fontId="8" fillId="0" borderId="0" xfId="2" applyFont="1"/>
    <xf numFmtId="0" fontId="5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4" fillId="0" borderId="2" xfId="2" applyFont="1" applyBorder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5" fillId="0" borderId="1" xfId="2" applyFont="1" applyBorder="1" applyAlignment="1">
      <alignment vertical="center"/>
    </xf>
    <xf numFmtId="0" fontId="5" fillId="0" borderId="0" xfId="2" applyFont="1" applyAlignment="1">
      <alignment horizontal="left" vertical="center"/>
    </xf>
    <xf numFmtId="0" fontId="4" fillId="0" borderId="0" xfId="2" applyFont="1" applyAlignment="1">
      <alignment horizontal="center" vertical="center"/>
    </xf>
    <xf numFmtId="0" fontId="8" fillId="0" borderId="0" xfId="3" applyFont="1" applyAlignment="1">
      <alignment horizontal="left" vertical="center"/>
    </xf>
    <xf numFmtId="0" fontId="5" fillId="0" borderId="0" xfId="3" applyFont="1" applyAlignment="1">
      <alignment vertical="center"/>
    </xf>
    <xf numFmtId="165" fontId="0" fillId="0" borderId="0" xfId="4" applyNumberFormat="1" applyFont="1" applyAlignment="1">
      <alignment vertical="center"/>
    </xf>
    <xf numFmtId="1" fontId="5" fillId="0" borderId="0" xfId="6" applyNumberFormat="1" applyFont="1" applyFill="1" applyBorder="1"/>
    <xf numFmtId="1" fontId="3" fillId="0" borderId="0" xfId="5" applyNumberFormat="1" applyFont="1" applyFill="1" applyBorder="1" applyAlignment="1">
      <alignment horizontal="center" vertical="center" wrapText="1"/>
    </xf>
    <xf numFmtId="1" fontId="4" fillId="0" borderId="1" xfId="6" applyNumberFormat="1" applyFont="1" applyFill="1" applyBorder="1" applyAlignment="1">
      <alignment horizontal="center" vertical="center" wrapText="1"/>
    </xf>
    <xf numFmtId="1" fontId="6" fillId="0" borderId="0" xfId="6" applyNumberFormat="1" applyFont="1" applyFill="1" applyBorder="1"/>
    <xf numFmtId="1" fontId="5" fillId="0" borderId="1" xfId="6" applyNumberFormat="1" applyFont="1" applyFill="1" applyBorder="1" applyAlignment="1">
      <alignment horizontal="center" vertical="center"/>
    </xf>
    <xf numFmtId="1" fontId="4" fillId="0" borderId="1" xfId="6" applyNumberFormat="1" applyFont="1" applyFill="1" applyBorder="1" applyAlignment="1">
      <alignment horizontal="center" vertical="center"/>
    </xf>
    <xf numFmtId="1" fontId="5" fillId="2" borderId="1" xfId="6" applyNumberFormat="1" applyFont="1" applyFill="1" applyBorder="1" applyAlignment="1">
      <alignment horizontal="center" vertical="center"/>
    </xf>
    <xf numFmtId="1" fontId="4" fillId="2" borderId="1" xfId="6" applyNumberFormat="1" applyFont="1" applyFill="1" applyBorder="1" applyAlignment="1">
      <alignment horizontal="center" vertical="center"/>
    </xf>
    <xf numFmtId="1" fontId="4" fillId="0" borderId="0" xfId="6" applyNumberFormat="1" applyFont="1" applyFill="1" applyBorder="1"/>
    <xf numFmtId="1" fontId="8" fillId="0" borderId="0" xfId="5" applyNumberFormat="1" applyFont="1" applyFill="1" applyBorder="1" applyAlignment="1">
      <alignment horizontal="left" vertical="center"/>
    </xf>
    <xf numFmtId="1" fontId="5" fillId="0" borderId="0" xfId="6" applyNumberFormat="1" applyFont="1" applyFill="1"/>
    <xf numFmtId="0" fontId="5" fillId="0" borderId="0" xfId="7" applyFont="1" applyFill="1" applyBorder="1" applyAlignment="1">
      <alignment vertical="center"/>
    </xf>
    <xf numFmtId="0" fontId="3" fillId="0" borderId="0" xfId="7" applyFont="1" applyFill="1" applyBorder="1" applyAlignment="1" applyProtection="1">
      <alignment horizontal="center" vertical="center"/>
    </xf>
    <xf numFmtId="0" fontId="4" fillId="0" borderId="1" xfId="8" applyFont="1" applyFill="1" applyBorder="1" applyAlignment="1">
      <alignment horizontal="center" vertical="center" wrapText="1"/>
    </xf>
    <xf numFmtId="0" fontId="4" fillId="0" borderId="1" xfId="9" applyFont="1" applyFill="1" applyBorder="1" applyAlignment="1">
      <alignment horizontal="center" vertical="center" wrapText="1"/>
    </xf>
    <xf numFmtId="0" fontId="6" fillId="0" borderId="0" xfId="7" applyFont="1" applyFill="1" applyBorder="1" applyAlignment="1">
      <alignment horizontal="center" vertical="center" wrapText="1"/>
    </xf>
    <xf numFmtId="0" fontId="5" fillId="0" borderId="1" xfId="9" applyFont="1" applyFill="1" applyBorder="1" applyAlignment="1">
      <alignment horizontal="center" vertical="center" wrapText="1"/>
    </xf>
    <xf numFmtId="0" fontId="5" fillId="0" borderId="1" xfId="9" applyFont="1" applyFill="1" applyBorder="1" applyAlignment="1">
      <alignment horizontal="left" vertical="center" wrapText="1"/>
    </xf>
    <xf numFmtId="0" fontId="5" fillId="0" borderId="0" xfId="7" applyFont="1" applyFill="1" applyBorder="1" applyAlignment="1">
      <alignment vertical="center" wrapText="1"/>
    </xf>
    <xf numFmtId="0" fontId="5" fillId="0" borderId="1" xfId="8" applyFont="1" applyFill="1" applyBorder="1" applyAlignment="1">
      <alignment horizontal="left" vertical="center"/>
    </xf>
    <xf numFmtId="0" fontId="5" fillId="0" borderId="1" xfId="8" applyFont="1" applyFill="1" applyBorder="1" applyAlignment="1">
      <alignment horizontal="left" vertical="center" wrapText="1"/>
    </xf>
    <xf numFmtId="0" fontId="8" fillId="0" borderId="0" xfId="3" applyFont="1" applyFill="1" applyBorder="1" applyAlignment="1">
      <alignment vertical="center"/>
    </xf>
    <xf numFmtId="0" fontId="5" fillId="0" borderId="0" xfId="9" applyFont="1" applyFill="1" applyBorder="1" applyAlignment="1">
      <alignment vertical="center"/>
    </xf>
    <xf numFmtId="0" fontId="5" fillId="0" borderId="0" xfId="9" applyFont="1" applyFill="1" applyBorder="1" applyAlignment="1">
      <alignment horizontal="left" vertical="center" wrapText="1"/>
    </xf>
    <xf numFmtId="0" fontId="5" fillId="0" borderId="0" xfId="9" applyFont="1" applyFill="1" applyBorder="1" applyAlignment="1">
      <alignment horizontal="left" vertical="center"/>
    </xf>
    <xf numFmtId="0" fontId="5" fillId="0" borderId="0" xfId="7" applyFont="1" applyFill="1" applyBorder="1" applyAlignment="1">
      <alignment horizontal="center" vertical="center"/>
    </xf>
    <xf numFmtId="0" fontId="5" fillId="0" borderId="0" xfId="7" applyFont="1" applyFill="1" applyBorder="1" applyAlignment="1">
      <alignment horizontal="left" vertical="center"/>
    </xf>
    <xf numFmtId="0" fontId="3" fillId="0" borderId="0" xfId="7" applyFont="1" applyFill="1" applyAlignment="1">
      <alignment vertical="center"/>
    </xf>
    <xf numFmtId="0" fontId="3" fillId="0" borderId="0" xfId="7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7" applyFont="1" applyFill="1" applyBorder="1" applyAlignment="1">
      <alignment horizontal="center" vertical="center" wrapText="1"/>
    </xf>
    <xf numFmtId="0" fontId="4" fillId="0" borderId="1" xfId="7" applyFont="1" applyFill="1" applyBorder="1" applyAlignment="1">
      <alignment horizontal="center" vertical="center" wrapText="1"/>
    </xf>
    <xf numFmtId="166" fontId="4" fillId="0" borderId="2" xfId="7" applyNumberFormat="1" applyFont="1" applyFill="1" applyBorder="1" applyAlignment="1">
      <alignment horizontal="center" vertical="center" wrapText="1"/>
    </xf>
    <xf numFmtId="0" fontId="4" fillId="0" borderId="2" xfId="7" applyFont="1" applyFill="1" applyBorder="1" applyAlignment="1">
      <alignment horizontal="center" vertical="center"/>
    </xf>
    <xf numFmtId="0" fontId="6" fillId="0" borderId="0" xfId="7" applyFont="1" applyFill="1" applyAlignment="1">
      <alignment vertical="center"/>
    </xf>
    <xf numFmtId="0" fontId="5" fillId="0" borderId="1" xfId="7" applyFont="1" applyFill="1" applyBorder="1" applyAlignment="1">
      <alignment horizontal="center" vertical="center"/>
    </xf>
    <xf numFmtId="0" fontId="5" fillId="0" borderId="1" xfId="7" applyFont="1" applyFill="1" applyBorder="1" applyAlignment="1">
      <alignment vertical="center"/>
    </xf>
    <xf numFmtId="2" fontId="5" fillId="0" borderId="1" xfId="7" applyNumberFormat="1" applyFont="1" applyFill="1" applyBorder="1" applyAlignment="1">
      <alignment horizontal="center" vertical="center"/>
    </xf>
    <xf numFmtId="166" fontId="5" fillId="0" borderId="1" xfId="7" applyNumberFormat="1" applyFont="1" applyFill="1" applyBorder="1" applyAlignment="1">
      <alignment horizontal="center" vertical="center"/>
    </xf>
    <xf numFmtId="0" fontId="5" fillId="0" borderId="1" xfId="7" applyFont="1" applyFill="1" applyBorder="1" applyAlignment="1">
      <alignment horizontal="left" vertical="center"/>
    </xf>
    <xf numFmtId="0" fontId="5" fillId="0" borderId="3" xfId="7" applyFont="1" applyFill="1" applyBorder="1" applyAlignment="1">
      <alignment horizontal="left" vertical="center"/>
    </xf>
    <xf numFmtId="0" fontId="5" fillId="0" borderId="0" xfId="7" applyFont="1" applyFill="1" applyAlignment="1">
      <alignment vertical="center"/>
    </xf>
    <xf numFmtId="0" fontId="5" fillId="0" borderId="0" xfId="7" applyFont="1" applyFill="1" applyAlignment="1">
      <alignment vertical="center" wrapText="1"/>
    </xf>
    <xf numFmtId="0" fontId="5" fillId="0" borderId="1" xfId="7" applyFont="1" applyFill="1" applyBorder="1" applyAlignment="1">
      <alignment horizontal="left" vertical="center" wrapText="1"/>
    </xf>
    <xf numFmtId="0" fontId="5" fillId="0" borderId="4" xfId="7" applyFont="1" applyFill="1" applyBorder="1" applyAlignment="1">
      <alignment horizontal="left" vertical="center"/>
    </xf>
    <xf numFmtId="0" fontId="5" fillId="0" borderId="5" xfId="7" applyFont="1" applyFill="1" applyBorder="1" applyAlignment="1">
      <alignment horizontal="left" vertical="center"/>
    </xf>
    <xf numFmtId="2" fontId="5" fillId="0" borderId="1" xfId="7" applyNumberFormat="1" applyFont="1" applyFill="1" applyBorder="1" applyAlignment="1">
      <alignment vertical="center"/>
    </xf>
    <xf numFmtId="2" fontId="5" fillId="0" borderId="1" xfId="7" applyNumberFormat="1" applyFont="1" applyFill="1" applyBorder="1" applyAlignment="1">
      <alignment horizontal="left" vertical="center" wrapText="1"/>
    </xf>
    <xf numFmtId="2" fontId="5" fillId="0" borderId="1" xfId="7" applyNumberFormat="1" applyFont="1" applyFill="1" applyBorder="1" applyAlignment="1">
      <alignment horizontal="left" vertical="center"/>
    </xf>
    <xf numFmtId="0" fontId="8" fillId="0" borderId="0" xfId="3" applyFont="1" applyFill="1" applyBorder="1" applyAlignment="1">
      <alignment horizontal="left" vertical="center"/>
    </xf>
    <xf numFmtId="2" fontId="5" fillId="0" borderId="0" xfId="7" applyNumberFormat="1" applyFont="1" applyFill="1" applyAlignment="1">
      <alignment vertical="center"/>
    </xf>
    <xf numFmtId="166" fontId="5" fillId="0" borderId="0" xfId="7" applyNumberFormat="1" applyFont="1" applyFill="1" applyAlignment="1">
      <alignment vertical="center"/>
    </xf>
    <xf numFmtId="0" fontId="11" fillId="0" borderId="0" xfId="7" applyFont="1" applyFill="1" applyAlignment="1">
      <alignment vertical="center"/>
    </xf>
    <xf numFmtId="0" fontId="11" fillId="0" borderId="0" xfId="7" applyFont="1" applyFill="1" applyAlignment="1">
      <alignment horizontal="center" vertical="center"/>
    </xf>
    <xf numFmtId="166" fontId="11" fillId="0" borderId="0" xfId="7" applyNumberFormat="1" applyFont="1" applyFill="1" applyAlignment="1">
      <alignment vertical="center"/>
    </xf>
    <xf numFmtId="0" fontId="5" fillId="0" borderId="0" xfId="0" applyFont="1" applyFill="1"/>
    <xf numFmtId="0" fontId="5" fillId="0" borderId="0" xfId="0" applyFont="1" applyFill="1" applyAlignment="1">
      <alignment horizontal="center" vertical="center"/>
    </xf>
    <xf numFmtId="0" fontId="5" fillId="0" borderId="5" xfId="8" applyFont="1" applyFill="1" applyBorder="1" applyAlignment="1">
      <alignment horizontal="left"/>
    </xf>
    <xf numFmtId="0" fontId="5" fillId="0" borderId="5" xfId="8" applyNumberFormat="1" applyFont="1" applyFill="1" applyBorder="1"/>
    <xf numFmtId="0" fontId="5" fillId="0" borderId="1" xfId="8" applyFont="1" applyFill="1" applyBorder="1" applyAlignment="1">
      <alignment horizontal="left"/>
    </xf>
    <xf numFmtId="0" fontId="5" fillId="0" borderId="1" xfId="8" applyFont="1" applyFill="1" applyBorder="1"/>
    <xf numFmtId="0" fontId="5" fillId="0" borderId="1" xfId="8" applyNumberFormat="1" applyFont="1" applyFill="1" applyBorder="1"/>
    <xf numFmtId="0" fontId="5" fillId="0" borderId="1" xfId="8" applyNumberFormat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1" xfId="8" applyFont="1" applyFill="1" applyBorder="1" applyAlignment="1">
      <alignment vertical="center"/>
    </xf>
    <xf numFmtId="0" fontId="5" fillId="0" borderId="1" xfId="8" applyFont="1" applyFill="1" applyBorder="1" applyAlignment="1">
      <alignment horizontal="center" vertical="center"/>
    </xf>
    <xf numFmtId="0" fontId="5" fillId="0" borderId="1" xfId="8" applyNumberFormat="1" applyFont="1" applyFill="1" applyBorder="1" applyAlignment="1">
      <alignment horizontal="center" vertical="center"/>
    </xf>
    <xf numFmtId="0" fontId="5" fillId="3" borderId="1" xfId="8" applyFont="1" applyFill="1" applyBorder="1" applyAlignment="1">
      <alignment horizontal="center" vertical="center"/>
    </xf>
    <xf numFmtId="0" fontId="5" fillId="3" borderId="1" xfId="8" applyNumberFormat="1" applyFont="1" applyFill="1" applyBorder="1" applyAlignment="1">
      <alignment horizontal="center" vertical="center"/>
    </xf>
    <xf numFmtId="0" fontId="8" fillId="0" borderId="0" xfId="3" applyFont="1" applyFill="1" applyBorder="1" applyAlignment="1"/>
    <xf numFmtId="0" fontId="5" fillId="0" borderId="0" xfId="8" applyFont="1" applyFill="1"/>
    <xf numFmtId="0" fontId="0" fillId="0" borderId="0" xfId="0" applyFont="1" applyFill="1"/>
    <xf numFmtId="0" fontId="14" fillId="0" borderId="0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2" fontId="0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0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vertical="top"/>
    </xf>
    <xf numFmtId="2" fontId="0" fillId="0" borderId="0" xfId="0" applyNumberFormat="1" applyFont="1" applyFill="1" applyBorder="1" applyAlignment="1">
      <alignment vertical="top"/>
    </xf>
    <xf numFmtId="0" fontId="0" fillId="0" borderId="0" xfId="0" applyFont="1" applyFill="1" applyAlignment="1">
      <alignment vertical="top"/>
    </xf>
    <xf numFmtId="0" fontId="0" fillId="0" borderId="0" xfId="0" applyFont="1" applyFill="1" applyAlignment="1">
      <alignment horizontal="center"/>
    </xf>
    <xf numFmtId="2" fontId="0" fillId="0" borderId="0" xfId="0" applyNumberFormat="1" applyFont="1" applyFill="1"/>
    <xf numFmtId="0" fontId="5" fillId="0" borderId="0" xfId="0" applyFont="1" applyFill="1" applyAlignment="1">
      <alignment horizontal="right"/>
    </xf>
    <xf numFmtId="0" fontId="4" fillId="2" borderId="1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2" fontId="5" fillId="0" borderId="1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167" fontId="4" fillId="0" borderId="1" xfId="1" applyNumberFormat="1" applyFont="1" applyFill="1" applyBorder="1" applyAlignment="1">
      <alignment horizontal="center" vertical="center"/>
    </xf>
    <xf numFmtId="168" fontId="4" fillId="0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167" fontId="4" fillId="0" borderId="0" xfId="1" applyNumberFormat="1" applyFont="1" applyFill="1" applyBorder="1" applyAlignment="1">
      <alignment vertical="center"/>
    </xf>
    <xf numFmtId="168" fontId="4" fillId="0" borderId="0" xfId="1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2" fontId="4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vertical="top"/>
    </xf>
    <xf numFmtId="0" fontId="5" fillId="0" borderId="0" xfId="0" applyFont="1" applyFill="1" applyBorder="1"/>
    <xf numFmtId="0" fontId="4" fillId="0" borderId="0" xfId="0" applyFont="1" applyFill="1" applyBorder="1"/>
    <xf numFmtId="165" fontId="0" fillId="0" borderId="0" xfId="4" applyNumberFormat="1" applyFont="1" applyFill="1" applyAlignment="1">
      <alignment vertical="center"/>
    </xf>
    <xf numFmtId="0" fontId="5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vertical="top"/>
    </xf>
    <xf numFmtId="2" fontId="5" fillId="0" borderId="0" xfId="0" applyNumberFormat="1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right" vertical="center" wrapText="1"/>
    </xf>
    <xf numFmtId="2" fontId="5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right" vertical="center" wrapText="1"/>
    </xf>
    <xf numFmtId="2" fontId="4" fillId="0" borderId="1" xfId="0" applyNumberFormat="1" applyFont="1" applyFill="1" applyBorder="1" applyAlignment="1">
      <alignment horizontal="right" vertical="center" wrapText="1"/>
    </xf>
    <xf numFmtId="166" fontId="4" fillId="0" borderId="1" xfId="0" applyNumberFormat="1" applyFont="1" applyFill="1" applyBorder="1" applyAlignment="1">
      <alignment vertical="center" wrapText="1"/>
    </xf>
    <xf numFmtId="16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2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166" fontId="4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right" vertical="top"/>
    </xf>
    <xf numFmtId="2" fontId="4" fillId="0" borderId="0" xfId="0" applyNumberFormat="1" applyFont="1" applyFill="1" applyBorder="1" applyAlignment="1">
      <alignment horizontal="right" vertical="top"/>
    </xf>
    <xf numFmtId="0" fontId="4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horizontal="right" vertical="top" wrapText="1"/>
    </xf>
    <xf numFmtId="2" fontId="4" fillId="0" borderId="0" xfId="0" applyNumberFormat="1" applyFont="1" applyFill="1" applyBorder="1" applyAlignment="1">
      <alignment horizontal="right" vertical="top" wrapText="1"/>
    </xf>
    <xf numFmtId="2" fontId="4" fillId="0" borderId="0" xfId="0" applyNumberFormat="1" applyFont="1" applyFill="1" applyBorder="1" applyAlignment="1">
      <alignment vertical="top" wrapText="1"/>
    </xf>
    <xf numFmtId="0" fontId="5" fillId="0" borderId="0" xfId="0" applyFont="1" applyFill="1" applyAlignment="1">
      <alignment horizontal="center" vertical="top"/>
    </xf>
    <xf numFmtId="169" fontId="5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169" fontId="4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wrapText="1"/>
    </xf>
    <xf numFmtId="0" fontId="19" fillId="0" borderId="0" xfId="0" applyFont="1" applyFill="1" applyAlignment="1">
      <alignment vertical="center"/>
    </xf>
    <xf numFmtId="166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166" fontId="5" fillId="0" borderId="0" xfId="0" applyNumberFormat="1" applyFont="1" applyFill="1" applyAlignment="1"/>
    <xf numFmtId="0" fontId="4" fillId="0" borderId="0" xfId="0" applyFont="1" applyFill="1" applyAlignment="1">
      <alignment horizontal="center" wrapText="1"/>
    </xf>
    <xf numFmtId="0" fontId="4" fillId="0" borderId="1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/>
    </xf>
    <xf numFmtId="0" fontId="5" fillId="0" borderId="1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vertical="center"/>
    </xf>
    <xf numFmtId="0" fontId="4" fillId="0" borderId="1" xfId="0" applyFont="1" applyFill="1" applyBorder="1"/>
    <xf numFmtId="0" fontId="8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0" fontId="10" fillId="0" borderId="1" xfId="0" applyFont="1" applyBorder="1" applyAlignment="1">
      <alignment horizontal="left" vertical="center"/>
    </xf>
    <xf numFmtId="1" fontId="4" fillId="0" borderId="1" xfId="0" applyNumberFormat="1" applyFont="1" applyFill="1" applyBorder="1" applyAlignment="1">
      <alignment horizontal="center" vertical="center"/>
    </xf>
    <xf numFmtId="0" fontId="8" fillId="0" borderId="0" xfId="3" applyFont="1" applyAlignment="1">
      <alignment vertical="center"/>
    </xf>
    <xf numFmtId="0" fontId="5" fillId="2" borderId="1" xfId="8" applyNumberFormat="1" applyFont="1" applyFill="1" applyBorder="1" applyAlignment="1">
      <alignment horizontal="center" vertical="center"/>
    </xf>
    <xf numFmtId="0" fontId="4" fillId="2" borderId="2" xfId="8" applyFont="1" applyFill="1" applyBorder="1" applyAlignment="1">
      <alignment horizontal="center" vertical="center" wrapText="1"/>
    </xf>
    <xf numFmtId="0" fontId="4" fillId="2" borderId="6" xfId="8" applyFont="1" applyFill="1" applyBorder="1" applyAlignment="1">
      <alignment horizontal="center" vertical="center" wrapText="1"/>
    </xf>
    <xf numFmtId="0" fontId="5" fillId="2" borderId="1" xfId="8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8" fillId="0" borderId="0" xfId="3" applyFont="1" applyAlignment="1">
      <alignment horizontal="left" vertical="center"/>
    </xf>
    <xf numFmtId="0" fontId="3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top"/>
    </xf>
    <xf numFmtId="0" fontId="4" fillId="0" borderId="1" xfId="2" applyFont="1" applyBorder="1" applyAlignment="1">
      <alignment horizontal="center" vertical="center"/>
    </xf>
    <xf numFmtId="0" fontId="8" fillId="0" borderId="0" xfId="3" applyFont="1" applyAlignment="1">
      <alignment horizontal="left" vertical="center"/>
    </xf>
    <xf numFmtId="0" fontId="3" fillId="0" borderId="0" xfId="2" applyFont="1" applyAlignment="1">
      <alignment horizontal="center"/>
    </xf>
    <xf numFmtId="1" fontId="3" fillId="0" borderId="0" xfId="5" applyNumberFormat="1" applyFont="1" applyFill="1" applyBorder="1" applyAlignment="1">
      <alignment horizontal="center" vertical="center" wrapText="1"/>
    </xf>
    <xf numFmtId="0" fontId="3" fillId="0" borderId="0" xfId="7" applyFont="1" applyFill="1" applyBorder="1" applyAlignment="1" applyProtection="1">
      <alignment horizontal="center" vertical="center"/>
    </xf>
    <xf numFmtId="0" fontId="3" fillId="0" borderId="0" xfId="7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top" wrapText="1"/>
    </xf>
    <xf numFmtId="0" fontId="12" fillId="0" borderId="0" xfId="0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horizontal="left" vertical="center"/>
    </xf>
    <xf numFmtId="0" fontId="20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wrapText="1"/>
    </xf>
    <xf numFmtId="0" fontId="3" fillId="0" borderId="0" xfId="0" applyFont="1" applyFill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top"/>
    </xf>
    <xf numFmtId="0" fontId="5" fillId="0" borderId="4" xfId="2" applyFont="1" applyBorder="1" applyAlignment="1">
      <alignment vertical="center"/>
    </xf>
    <xf numFmtId="0" fontId="5" fillId="0" borderId="5" xfId="2" applyFont="1" applyBorder="1" applyAlignment="1">
      <alignment vertical="center"/>
    </xf>
    <xf numFmtId="0" fontId="4" fillId="0" borderId="2" xfId="7" applyFont="1" applyFill="1" applyBorder="1" applyAlignment="1">
      <alignment horizontal="left" vertical="center"/>
    </xf>
    <xf numFmtId="169" fontId="2" fillId="0" borderId="1" xfId="0" applyNumberFormat="1" applyFont="1" applyFill="1" applyBorder="1" applyAlignment="1">
      <alignment horizontal="center" vertical="center" wrapText="1"/>
    </xf>
  </cellXfs>
  <cellStyles count="79">
    <cellStyle name="Comma" xfId="1" builtinId="3"/>
    <cellStyle name="Comma 2" xfId="11" xr:uid="{00000000-0005-0000-0000-000001000000}"/>
    <cellStyle name="Comma 3" xfId="12" xr:uid="{00000000-0005-0000-0000-000002000000}"/>
    <cellStyle name="Hyperlink 2" xfId="10" xr:uid="{00000000-0005-0000-0000-000003000000}"/>
    <cellStyle name="Normal" xfId="0" builtinId="0"/>
    <cellStyle name="Normal 10" xfId="13" xr:uid="{00000000-0005-0000-0000-000005000000}"/>
    <cellStyle name="Normal 10 2" xfId="14" xr:uid="{00000000-0005-0000-0000-000006000000}"/>
    <cellStyle name="Normal 11" xfId="8" xr:uid="{00000000-0005-0000-0000-000007000000}"/>
    <cellStyle name="Normal 11 2" xfId="2" xr:uid="{00000000-0005-0000-0000-000008000000}"/>
    <cellStyle name="Normal 12" xfId="15" xr:uid="{00000000-0005-0000-0000-000009000000}"/>
    <cellStyle name="Normal 13" xfId="16" xr:uid="{00000000-0005-0000-0000-00000A000000}"/>
    <cellStyle name="Normal 14" xfId="17" xr:uid="{00000000-0005-0000-0000-00000B000000}"/>
    <cellStyle name="Normal 14 2" xfId="18" xr:uid="{00000000-0005-0000-0000-00000C000000}"/>
    <cellStyle name="Normal 14 2 2" xfId="19" xr:uid="{00000000-0005-0000-0000-00000D000000}"/>
    <cellStyle name="Normal 14 2 2 2" xfId="20" xr:uid="{00000000-0005-0000-0000-00000E000000}"/>
    <cellStyle name="Normal 14 2 2 2 2" xfId="21" xr:uid="{00000000-0005-0000-0000-00000F000000}"/>
    <cellStyle name="Normal 14 2 2 3" xfId="22" xr:uid="{00000000-0005-0000-0000-000010000000}"/>
    <cellStyle name="Normal 15" xfId="23" xr:uid="{00000000-0005-0000-0000-000011000000}"/>
    <cellStyle name="Normal 16" xfId="24" xr:uid="{00000000-0005-0000-0000-000012000000}"/>
    <cellStyle name="Normal 17" xfId="25" xr:uid="{00000000-0005-0000-0000-000013000000}"/>
    <cellStyle name="Normal 18" xfId="26" xr:uid="{00000000-0005-0000-0000-000014000000}"/>
    <cellStyle name="Normal 2" xfId="3" xr:uid="{00000000-0005-0000-0000-000015000000}"/>
    <cellStyle name="Normal 2 2" xfId="27" xr:uid="{00000000-0005-0000-0000-000016000000}"/>
    <cellStyle name="Normal 2 2 2" xfId="28" xr:uid="{00000000-0005-0000-0000-000017000000}"/>
    <cellStyle name="Normal 2 2 2 2" xfId="29" xr:uid="{00000000-0005-0000-0000-000018000000}"/>
    <cellStyle name="Normal 2 2 3" xfId="30" xr:uid="{00000000-0005-0000-0000-000019000000}"/>
    <cellStyle name="Normal 2 3" xfId="4" xr:uid="{00000000-0005-0000-0000-00001A000000}"/>
    <cellStyle name="Normal 2 3 2" xfId="31" xr:uid="{00000000-0005-0000-0000-00001B000000}"/>
    <cellStyle name="Normal 2 4" xfId="6" xr:uid="{00000000-0005-0000-0000-00001C000000}"/>
    <cellStyle name="Normal 2 4 2" xfId="5" xr:uid="{00000000-0005-0000-0000-00001D000000}"/>
    <cellStyle name="Normal 2 5" xfId="32" xr:uid="{00000000-0005-0000-0000-00001E000000}"/>
    <cellStyle name="Normal 2 5 2" xfId="33" xr:uid="{00000000-0005-0000-0000-00001F000000}"/>
    <cellStyle name="Normal 2 6" xfId="34" xr:uid="{00000000-0005-0000-0000-000020000000}"/>
    <cellStyle name="Normal 2 7" xfId="35" xr:uid="{00000000-0005-0000-0000-000021000000}"/>
    <cellStyle name="Normal 2 7 2" xfId="36" xr:uid="{00000000-0005-0000-0000-000022000000}"/>
    <cellStyle name="Normal 3" xfId="7" xr:uid="{00000000-0005-0000-0000-000023000000}"/>
    <cellStyle name="Normal 3 2" xfId="37" xr:uid="{00000000-0005-0000-0000-000024000000}"/>
    <cellStyle name="Normal 3 2 2" xfId="38" xr:uid="{00000000-0005-0000-0000-000025000000}"/>
    <cellStyle name="Normal 3 2 2 2" xfId="9" xr:uid="{00000000-0005-0000-0000-000026000000}"/>
    <cellStyle name="Normal 3 2 3" xfId="39" xr:uid="{00000000-0005-0000-0000-000027000000}"/>
    <cellStyle name="Normal 3 2 3 2" xfId="40" xr:uid="{00000000-0005-0000-0000-000028000000}"/>
    <cellStyle name="Normal 3 2 3 3" xfId="41" xr:uid="{00000000-0005-0000-0000-000029000000}"/>
    <cellStyle name="Normal 3 2 3 4" xfId="42" xr:uid="{00000000-0005-0000-0000-00002A000000}"/>
    <cellStyle name="Normal 3 3" xfId="43" xr:uid="{00000000-0005-0000-0000-00002B000000}"/>
    <cellStyle name="Normal 3 3 2" xfId="44" xr:uid="{00000000-0005-0000-0000-00002C000000}"/>
    <cellStyle name="Normal 3 3 2 2" xfId="45" xr:uid="{00000000-0005-0000-0000-00002D000000}"/>
    <cellStyle name="Normal 3 4" xfId="46" xr:uid="{00000000-0005-0000-0000-00002E000000}"/>
    <cellStyle name="Normal 3 4 2" xfId="47" xr:uid="{00000000-0005-0000-0000-00002F000000}"/>
    <cellStyle name="Normal 3 5" xfId="48" xr:uid="{00000000-0005-0000-0000-000030000000}"/>
    <cellStyle name="Normal 4" xfId="49" xr:uid="{00000000-0005-0000-0000-000031000000}"/>
    <cellStyle name="Normal 4 2" xfId="50" xr:uid="{00000000-0005-0000-0000-000032000000}"/>
    <cellStyle name="Normal 4 2 2" xfId="51" xr:uid="{00000000-0005-0000-0000-000033000000}"/>
    <cellStyle name="Normal 5" xfId="52" xr:uid="{00000000-0005-0000-0000-000034000000}"/>
    <cellStyle name="Normal 5 2" xfId="53" xr:uid="{00000000-0005-0000-0000-000035000000}"/>
    <cellStyle name="Normal 5 2 2" xfId="54" xr:uid="{00000000-0005-0000-0000-000036000000}"/>
    <cellStyle name="Normal 5 2 2 2" xfId="55" xr:uid="{00000000-0005-0000-0000-000037000000}"/>
    <cellStyle name="Normal 5 2 2 2 2" xfId="56" xr:uid="{00000000-0005-0000-0000-000038000000}"/>
    <cellStyle name="Normal 5 2 3" xfId="57" xr:uid="{00000000-0005-0000-0000-000039000000}"/>
    <cellStyle name="Normal 5 2 3 2" xfId="58" xr:uid="{00000000-0005-0000-0000-00003A000000}"/>
    <cellStyle name="Normal 6" xfId="59" xr:uid="{00000000-0005-0000-0000-00003B000000}"/>
    <cellStyle name="Normal 6 2" xfId="60" xr:uid="{00000000-0005-0000-0000-00003C000000}"/>
    <cellStyle name="Normal 7" xfId="61" xr:uid="{00000000-0005-0000-0000-00003D000000}"/>
    <cellStyle name="Normal 7 2" xfId="62" xr:uid="{00000000-0005-0000-0000-00003E000000}"/>
    <cellStyle name="Normal 7 2 2" xfId="63" xr:uid="{00000000-0005-0000-0000-00003F000000}"/>
    <cellStyle name="Normal 7 3" xfId="64" xr:uid="{00000000-0005-0000-0000-000040000000}"/>
    <cellStyle name="Normal 7 3 2" xfId="65" xr:uid="{00000000-0005-0000-0000-000041000000}"/>
    <cellStyle name="Normal 7 4" xfId="66" xr:uid="{00000000-0005-0000-0000-000042000000}"/>
    <cellStyle name="Normal 7 4 2" xfId="67" xr:uid="{00000000-0005-0000-0000-000043000000}"/>
    <cellStyle name="Normal 7 5" xfId="68" xr:uid="{00000000-0005-0000-0000-000044000000}"/>
    <cellStyle name="Normal 7 5 2" xfId="69" xr:uid="{00000000-0005-0000-0000-000045000000}"/>
    <cellStyle name="Normal 7 6" xfId="70" xr:uid="{00000000-0005-0000-0000-000046000000}"/>
    <cellStyle name="Normal 8" xfId="71" xr:uid="{00000000-0005-0000-0000-000047000000}"/>
    <cellStyle name="Normal 8 2" xfId="72" xr:uid="{00000000-0005-0000-0000-000048000000}"/>
    <cellStyle name="Normal 8 2 2" xfId="73" xr:uid="{00000000-0005-0000-0000-000049000000}"/>
    <cellStyle name="Normal 9" xfId="74" xr:uid="{00000000-0005-0000-0000-00004A000000}"/>
    <cellStyle name="Normal 9 2" xfId="75" xr:uid="{00000000-0005-0000-0000-00004B000000}"/>
    <cellStyle name="Percent 2" xfId="76" xr:uid="{00000000-0005-0000-0000-00004C000000}"/>
    <cellStyle name="Percent 3" xfId="77" xr:uid="{00000000-0005-0000-0000-00004D000000}"/>
    <cellStyle name="Percent 4" xfId="78" xr:uid="{00000000-0005-0000-0000-00004E000000}"/>
  </cellStyles>
  <dxfs count="29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FC000"/>
        </patternFill>
      </fill>
    </dxf>
    <dxf>
      <fill>
        <patternFill>
          <bgColor rgb="FFF09156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09156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09156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09156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09156"/>
        </patternFill>
      </fill>
    </dxf>
    <dxf>
      <fill>
        <patternFill>
          <bgColor theme="5" tint="0.39994506668294322"/>
        </patternFill>
      </fill>
    </dxf>
    <dxf>
      <fill>
        <patternFill>
          <bgColor rgb="FFFFC000"/>
        </patternFill>
      </fill>
    </dxf>
    <dxf>
      <fill>
        <patternFill>
          <bgColor rgb="FFF09156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hyperlink" Target="javascript:__doPostBack('ctl00$ContentPlaceHolder1$GridView1$ctl10$LinkButton2017','')" TargetMode="External"/><Relationship Id="rId13" Type="http://schemas.openxmlformats.org/officeDocument/2006/relationships/hyperlink" Target="javascript:__doPostBack('ctl00$ContentPlaceHolder1$GridView1$ctl15$LinkButton2017','')" TargetMode="External"/><Relationship Id="rId18" Type="http://schemas.openxmlformats.org/officeDocument/2006/relationships/hyperlink" Target="javascript:__doPostBack('ctl00$ContentPlaceHolder1$GridView1$ctl20$LinkButton2017','')" TargetMode="External"/><Relationship Id="rId26" Type="http://schemas.openxmlformats.org/officeDocument/2006/relationships/vmlDrawing" Target="../drawings/vmlDrawing11.vml"/><Relationship Id="rId3" Type="http://schemas.openxmlformats.org/officeDocument/2006/relationships/hyperlink" Target="javascript:__doPostBack('ctl00$ContentPlaceHolder1$GridView1$ctl05$LinkButton2017','')" TargetMode="External"/><Relationship Id="rId21" Type="http://schemas.openxmlformats.org/officeDocument/2006/relationships/hyperlink" Target="javascript:__doPostBack('ctl00$ContentPlaceHolder1$GridView1$ctl23$LinkButton2017','')" TargetMode="External"/><Relationship Id="rId7" Type="http://schemas.openxmlformats.org/officeDocument/2006/relationships/hyperlink" Target="javascript:__doPostBack('ctl00$ContentPlaceHolder1$GridView1$ctl09$LinkButton2017','')" TargetMode="External"/><Relationship Id="rId12" Type="http://schemas.openxmlformats.org/officeDocument/2006/relationships/hyperlink" Target="javascript:__doPostBack('ctl00$ContentPlaceHolder1$GridView1$ctl14$LinkButton2017','')" TargetMode="External"/><Relationship Id="rId17" Type="http://schemas.openxmlformats.org/officeDocument/2006/relationships/hyperlink" Target="javascript:__doPostBack('ctl00$ContentPlaceHolder1$GridView1$ctl19$LinkButton2017','')" TargetMode="External"/><Relationship Id="rId25" Type="http://schemas.openxmlformats.org/officeDocument/2006/relationships/printerSettings" Target="../printerSettings/printerSettings12.bin"/><Relationship Id="rId2" Type="http://schemas.openxmlformats.org/officeDocument/2006/relationships/hyperlink" Target="javascript:__doPostBack('ctl00$ContentPlaceHolder1$GridView1$ctl04$LinkButton2017','')" TargetMode="External"/><Relationship Id="rId16" Type="http://schemas.openxmlformats.org/officeDocument/2006/relationships/hyperlink" Target="javascript:__doPostBack('ctl00$ContentPlaceHolder1$GridView1$ctl18$LinkButton2017','')" TargetMode="External"/><Relationship Id="rId20" Type="http://schemas.openxmlformats.org/officeDocument/2006/relationships/hyperlink" Target="javascript:__doPostBack('ctl00$ContentPlaceHolder1$GridView1$ctl22$LinkButton2017','')" TargetMode="External"/><Relationship Id="rId1" Type="http://schemas.openxmlformats.org/officeDocument/2006/relationships/hyperlink" Target="javascript:__doPostBack('ctl00$ContentPlaceHolder1$GridView1$ctl03$LinkButton2017','')" TargetMode="External"/><Relationship Id="rId6" Type="http://schemas.openxmlformats.org/officeDocument/2006/relationships/hyperlink" Target="javascript:__doPostBack('ctl00$ContentPlaceHolder1$GridView1$ctl08$LinkButton2017','')" TargetMode="External"/><Relationship Id="rId11" Type="http://schemas.openxmlformats.org/officeDocument/2006/relationships/hyperlink" Target="javascript:__doPostBack('ctl00$ContentPlaceHolder1$GridView1$ctl13$LinkButton2017','')" TargetMode="External"/><Relationship Id="rId24" Type="http://schemas.openxmlformats.org/officeDocument/2006/relationships/hyperlink" Target="javascript:__doPostBack('ctl00$ContentPlaceHolder1$GridView1$ctl26$LinkButton2017','')" TargetMode="External"/><Relationship Id="rId5" Type="http://schemas.openxmlformats.org/officeDocument/2006/relationships/hyperlink" Target="javascript:__doPostBack('ctl00$ContentPlaceHolder1$GridView1$ctl07$LinkButton2017','')" TargetMode="External"/><Relationship Id="rId15" Type="http://schemas.openxmlformats.org/officeDocument/2006/relationships/hyperlink" Target="javascript:__doPostBack('ctl00$ContentPlaceHolder1$GridView1$ctl17$LinkButton2017','')" TargetMode="External"/><Relationship Id="rId23" Type="http://schemas.openxmlformats.org/officeDocument/2006/relationships/hyperlink" Target="javascript:__doPostBack('ctl00$ContentPlaceHolder1$GridView1$ctl25$LinkButton2017','')" TargetMode="External"/><Relationship Id="rId10" Type="http://schemas.openxmlformats.org/officeDocument/2006/relationships/hyperlink" Target="javascript:__doPostBack('ctl00$ContentPlaceHolder1$GridView1$ctl12$LinkButton2017','')" TargetMode="External"/><Relationship Id="rId19" Type="http://schemas.openxmlformats.org/officeDocument/2006/relationships/hyperlink" Target="javascript:__doPostBack('ctl00$ContentPlaceHolder1$GridView1$ctl21$LinkButton2017','')" TargetMode="External"/><Relationship Id="rId4" Type="http://schemas.openxmlformats.org/officeDocument/2006/relationships/hyperlink" Target="javascript:__doPostBack('ctl00$ContentPlaceHolder1$GridView1$ctl06$LinkButton2017','')" TargetMode="External"/><Relationship Id="rId9" Type="http://schemas.openxmlformats.org/officeDocument/2006/relationships/hyperlink" Target="javascript:__doPostBack('ctl00$ContentPlaceHolder1$GridView1$ctl11$LinkButton2017','')" TargetMode="External"/><Relationship Id="rId14" Type="http://schemas.openxmlformats.org/officeDocument/2006/relationships/hyperlink" Target="javascript:__doPostBack('ctl00$ContentPlaceHolder1$GridView1$ctl16$LinkButton2017','')" TargetMode="External"/><Relationship Id="rId22" Type="http://schemas.openxmlformats.org/officeDocument/2006/relationships/hyperlink" Target="javascript:__doPostBack('ctl00$ContentPlaceHolder1$GridView1$ctl24$LinkButton2017','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BK35"/>
  <sheetViews>
    <sheetView view="pageBreakPreview" topLeftCell="A13" zoomScaleSheetLayoutView="100" zoomScalePageLayoutView="80" workbookViewId="0">
      <selection activeCell="AA38" sqref="AA38"/>
    </sheetView>
  </sheetViews>
  <sheetFormatPr defaultColWidth="9.140625" defaultRowHeight="15" x14ac:dyDescent="0.25"/>
  <cols>
    <col min="1" max="1" width="5.5703125" style="17" customWidth="1"/>
    <col min="2" max="2" width="17.85546875" style="2" customWidth="1"/>
    <col min="3" max="15" width="9.140625" style="2" hidden="1" customWidth="1"/>
    <col min="16" max="16" width="9.140625" style="2" customWidth="1"/>
    <col min="17" max="26" width="9.140625" style="2" hidden="1" customWidth="1"/>
    <col min="27" max="27" width="9.140625" style="2" customWidth="1"/>
    <col min="28" max="37" width="9.140625" style="2" hidden="1" customWidth="1"/>
    <col min="38" max="38" width="9.140625" style="2" customWidth="1"/>
    <col min="39" max="48" width="9.140625" style="2" hidden="1" customWidth="1"/>
    <col min="49" max="49" width="9.140625" style="2" customWidth="1"/>
    <col min="50" max="60" width="7.7109375" style="2" customWidth="1"/>
    <col min="61" max="61" width="20.5703125" style="2" customWidth="1"/>
    <col min="62" max="16384" width="9.140625" style="2"/>
  </cols>
  <sheetData>
    <row r="1" spans="1:63" ht="21.75" customHeight="1" x14ac:dyDescent="0.25">
      <c r="A1" s="214" t="s">
        <v>0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  <c r="V1" s="214"/>
      <c r="W1" s="214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1"/>
      <c r="BK1" s="1"/>
    </row>
    <row r="2" spans="1:63" ht="19.5" customHeight="1" x14ac:dyDescent="0.25">
      <c r="A2" s="215" t="s">
        <v>1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5"/>
      <c r="AC2" s="215"/>
      <c r="AD2" s="215"/>
      <c r="AE2" s="215"/>
      <c r="AF2" s="215"/>
      <c r="AG2" s="215"/>
      <c r="AH2" s="215"/>
      <c r="AI2" s="215"/>
      <c r="AJ2" s="215"/>
      <c r="AK2" s="215"/>
      <c r="AL2" s="215"/>
      <c r="AM2" s="215"/>
      <c r="AN2" s="215"/>
      <c r="AO2" s="215"/>
      <c r="AP2" s="215"/>
      <c r="AQ2" s="215"/>
      <c r="AR2" s="215"/>
      <c r="AS2" s="215"/>
      <c r="AT2" s="215"/>
      <c r="AU2" s="215"/>
      <c r="AV2" s="215"/>
      <c r="AW2" s="215"/>
      <c r="AX2" s="215"/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1"/>
      <c r="BK2" s="1"/>
    </row>
    <row r="3" spans="1:63" ht="7.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1"/>
      <c r="BK3" s="1"/>
    </row>
    <row r="4" spans="1:63" s="7" customFormat="1" ht="60.75" customHeight="1" x14ac:dyDescent="0.25">
      <c r="A4" s="4" t="s">
        <v>2</v>
      </c>
      <c r="B4" s="5" t="s">
        <v>3</v>
      </c>
      <c r="C4" s="5">
        <v>1967</v>
      </c>
      <c r="D4" s="5">
        <v>1968</v>
      </c>
      <c r="E4" s="5">
        <v>1969</v>
      </c>
      <c r="F4" s="5">
        <v>1970</v>
      </c>
      <c r="G4" s="5">
        <v>1971</v>
      </c>
      <c r="H4" s="5">
        <v>1972</v>
      </c>
      <c r="I4" s="5">
        <v>1973</v>
      </c>
      <c r="J4" s="5">
        <v>1974</v>
      </c>
      <c r="K4" s="5">
        <v>1975</v>
      </c>
      <c r="L4" s="5">
        <v>1976</v>
      </c>
      <c r="M4" s="5">
        <v>1977</v>
      </c>
      <c r="N4" s="5">
        <v>1978</v>
      </c>
      <c r="O4" s="5">
        <v>1979</v>
      </c>
      <c r="P4" s="6" t="s">
        <v>4</v>
      </c>
      <c r="Q4" s="6">
        <v>1980</v>
      </c>
      <c r="R4" s="6">
        <v>1981</v>
      </c>
      <c r="S4" s="6">
        <v>1982</v>
      </c>
      <c r="T4" s="6">
        <v>1983</v>
      </c>
      <c r="U4" s="6">
        <v>1984</v>
      </c>
      <c r="V4" s="6">
        <v>1985</v>
      </c>
      <c r="W4" s="6">
        <v>1986</v>
      </c>
      <c r="X4" s="6">
        <v>1987</v>
      </c>
      <c r="Y4" s="6">
        <v>1988</v>
      </c>
      <c r="Z4" s="6">
        <v>1989</v>
      </c>
      <c r="AA4" s="6" t="s">
        <v>5</v>
      </c>
      <c r="AB4" s="6">
        <v>1990</v>
      </c>
      <c r="AC4" s="6">
        <v>1991</v>
      </c>
      <c r="AD4" s="6">
        <v>1992</v>
      </c>
      <c r="AE4" s="6">
        <v>1993</v>
      </c>
      <c r="AF4" s="6">
        <v>1994</v>
      </c>
      <c r="AG4" s="6">
        <v>1995</v>
      </c>
      <c r="AH4" s="6">
        <v>1996</v>
      </c>
      <c r="AI4" s="6">
        <v>1997</v>
      </c>
      <c r="AJ4" s="6">
        <v>1998</v>
      </c>
      <c r="AK4" s="6">
        <v>1999</v>
      </c>
      <c r="AL4" s="6" t="s">
        <v>6</v>
      </c>
      <c r="AM4" s="6">
        <v>2000</v>
      </c>
      <c r="AN4" s="6">
        <v>2001</v>
      </c>
      <c r="AO4" s="6">
        <v>2002</v>
      </c>
      <c r="AP4" s="6">
        <v>2003</v>
      </c>
      <c r="AQ4" s="6">
        <v>2004</v>
      </c>
      <c r="AR4" s="6">
        <v>2005</v>
      </c>
      <c r="AS4" s="6">
        <v>2006</v>
      </c>
      <c r="AT4" s="6">
        <v>2007</v>
      </c>
      <c r="AU4" s="6">
        <v>2008</v>
      </c>
      <c r="AV4" s="6">
        <v>2009</v>
      </c>
      <c r="AW4" s="6" t="s">
        <v>7</v>
      </c>
      <c r="AX4" s="6">
        <v>2010</v>
      </c>
      <c r="AY4" s="6">
        <v>2011</v>
      </c>
      <c r="AZ4" s="6">
        <v>2012</v>
      </c>
      <c r="BA4" s="6">
        <v>2013</v>
      </c>
      <c r="BB4" s="6">
        <v>2014</v>
      </c>
      <c r="BC4" s="6">
        <v>2015</v>
      </c>
      <c r="BD4" s="6">
        <v>2016</v>
      </c>
      <c r="BE4" s="6">
        <v>2017</v>
      </c>
      <c r="BF4" s="6">
        <v>2018</v>
      </c>
      <c r="BG4" s="6">
        <v>2019</v>
      </c>
      <c r="BH4" s="6">
        <v>2020</v>
      </c>
      <c r="BI4" s="4" t="s">
        <v>8</v>
      </c>
    </row>
    <row r="5" spans="1:63" s="12" customFormat="1" ht="18.75" customHeight="1" x14ac:dyDescent="0.25">
      <c r="A5" s="8">
        <v>1</v>
      </c>
      <c r="B5" s="9" t="s">
        <v>9</v>
      </c>
      <c r="C5" s="10">
        <v>10.375</v>
      </c>
      <c r="D5" s="10">
        <v>8.5</v>
      </c>
      <c r="E5" s="10">
        <v>5.125</v>
      </c>
      <c r="F5" s="10">
        <v>5.125</v>
      </c>
      <c r="G5" s="10">
        <v>2.75</v>
      </c>
      <c r="H5" s="10">
        <v>14.5</v>
      </c>
      <c r="I5" s="10">
        <v>11.5</v>
      </c>
      <c r="J5" s="10">
        <v>9.875</v>
      </c>
      <c r="K5" s="10">
        <v>10.75</v>
      </c>
      <c r="L5" s="10">
        <v>14.125</v>
      </c>
      <c r="M5" s="10">
        <v>6.375</v>
      </c>
      <c r="N5" s="10">
        <v>11.75</v>
      </c>
      <c r="O5" s="10">
        <v>9.625</v>
      </c>
      <c r="P5" s="10">
        <f>AVERAGE(F5:O5)</f>
        <v>9.6374999999999993</v>
      </c>
      <c r="Q5" s="10">
        <v>9</v>
      </c>
      <c r="R5" s="10">
        <v>12.5</v>
      </c>
      <c r="S5" s="10">
        <v>7.375</v>
      </c>
      <c r="T5" s="10">
        <v>10.375</v>
      </c>
      <c r="U5" s="10">
        <v>9.625</v>
      </c>
      <c r="V5" s="10">
        <v>10.375</v>
      </c>
      <c r="W5" s="10">
        <v>9</v>
      </c>
      <c r="X5" s="10">
        <v>9.25</v>
      </c>
      <c r="Y5" s="10">
        <v>8.75</v>
      </c>
      <c r="Z5" s="10">
        <v>7.75</v>
      </c>
      <c r="AA5" s="10">
        <f>AVERAGE(Q5:Z5)</f>
        <v>9.4</v>
      </c>
      <c r="AB5" s="10">
        <v>1.75</v>
      </c>
      <c r="AC5" s="10">
        <v>5.375</v>
      </c>
      <c r="AD5" s="10">
        <v>6.625</v>
      </c>
      <c r="AE5" s="10">
        <v>11.375</v>
      </c>
      <c r="AF5" s="10">
        <v>8.125</v>
      </c>
      <c r="AG5" s="10">
        <v>5.625</v>
      </c>
      <c r="AH5" s="10">
        <v>11.125</v>
      </c>
      <c r="AI5" s="10">
        <v>10.375</v>
      </c>
      <c r="AJ5" s="10">
        <v>12.75</v>
      </c>
      <c r="AK5" s="10">
        <v>7.875</v>
      </c>
      <c r="AL5" s="10">
        <f>AVERAGE(AB5:AK5)</f>
        <v>8.1</v>
      </c>
      <c r="AM5" s="10">
        <v>9.625</v>
      </c>
      <c r="AN5" s="10">
        <v>8.5</v>
      </c>
      <c r="AO5" s="10">
        <v>9.5</v>
      </c>
      <c r="AP5" s="10">
        <v>10.25</v>
      </c>
      <c r="AQ5" s="10">
        <v>5.125</v>
      </c>
      <c r="AR5" s="10">
        <v>10.75</v>
      </c>
      <c r="AS5" s="10">
        <v>5.5</v>
      </c>
      <c r="AT5" s="10">
        <v>9.375</v>
      </c>
      <c r="AU5" s="10">
        <v>11</v>
      </c>
      <c r="AV5" s="10">
        <v>10</v>
      </c>
      <c r="AW5" s="10">
        <f>AVERAGE(AM5:AV5)</f>
        <v>8.9625000000000004</v>
      </c>
      <c r="AX5" s="10">
        <v>8.875</v>
      </c>
      <c r="AY5" s="10">
        <v>7.625</v>
      </c>
      <c r="AZ5" s="10">
        <v>15.75</v>
      </c>
      <c r="BA5" s="10">
        <v>10.75</v>
      </c>
      <c r="BB5" s="10">
        <v>15.625</v>
      </c>
      <c r="BC5" s="10">
        <v>7.375</v>
      </c>
      <c r="BD5" s="10">
        <v>10</v>
      </c>
      <c r="BE5" s="11">
        <v>10</v>
      </c>
      <c r="BF5" s="11">
        <v>8</v>
      </c>
      <c r="BG5" s="10">
        <v>13.375</v>
      </c>
      <c r="BH5" s="10">
        <v>3</v>
      </c>
      <c r="BI5" s="9" t="s">
        <v>10</v>
      </c>
    </row>
    <row r="6" spans="1:63" s="12" customFormat="1" ht="18.75" customHeight="1" x14ac:dyDescent="0.25">
      <c r="A6" s="8">
        <v>2</v>
      </c>
      <c r="B6" s="9" t="s">
        <v>11</v>
      </c>
      <c r="C6" s="10">
        <v>0</v>
      </c>
      <c r="D6" s="10">
        <v>0</v>
      </c>
      <c r="E6" s="10">
        <v>0</v>
      </c>
      <c r="F6" s="10">
        <v>0</v>
      </c>
      <c r="G6" s="10">
        <v>0</v>
      </c>
      <c r="H6" s="10">
        <v>0</v>
      </c>
      <c r="I6" s="10">
        <v>0</v>
      </c>
      <c r="J6" s="10">
        <v>0</v>
      </c>
      <c r="K6" s="10">
        <v>0</v>
      </c>
      <c r="L6" s="10">
        <v>0</v>
      </c>
      <c r="M6" s="10">
        <v>0</v>
      </c>
      <c r="N6" s="10">
        <v>0</v>
      </c>
      <c r="O6" s="10">
        <v>0</v>
      </c>
      <c r="P6" s="10">
        <f t="shared" ref="P6:P26" si="0">AVERAGE(F6:O6)</f>
        <v>0</v>
      </c>
      <c r="Q6" s="10">
        <v>0</v>
      </c>
      <c r="R6" s="10">
        <v>0</v>
      </c>
      <c r="S6" s="10">
        <v>0</v>
      </c>
      <c r="T6" s="10">
        <v>0</v>
      </c>
      <c r="U6" s="10">
        <v>0</v>
      </c>
      <c r="V6" s="10">
        <v>0</v>
      </c>
      <c r="W6" s="10">
        <v>0</v>
      </c>
      <c r="X6" s="10">
        <v>0</v>
      </c>
      <c r="Y6" s="10">
        <v>0</v>
      </c>
      <c r="Z6" s="10">
        <v>0</v>
      </c>
      <c r="AA6" s="10">
        <f t="shared" ref="AA6:AA26" si="1">AVERAGE(Q6:Z6)</f>
        <v>0</v>
      </c>
      <c r="AB6" s="10">
        <v>0</v>
      </c>
      <c r="AC6" s="10">
        <v>0</v>
      </c>
      <c r="AD6" s="10">
        <v>0</v>
      </c>
      <c r="AE6" s="10">
        <v>0</v>
      </c>
      <c r="AF6" s="10">
        <v>0</v>
      </c>
      <c r="AG6" s="10">
        <v>0</v>
      </c>
      <c r="AH6" s="10">
        <v>0</v>
      </c>
      <c r="AI6" s="10">
        <v>0</v>
      </c>
      <c r="AJ6" s="10">
        <v>0</v>
      </c>
      <c r="AK6" s="10">
        <v>0</v>
      </c>
      <c r="AL6" s="10">
        <f t="shared" ref="AL6:AL26" si="2">AVERAGE(AB6:AK6)</f>
        <v>0</v>
      </c>
      <c r="AM6" s="10">
        <v>0</v>
      </c>
      <c r="AN6" s="10">
        <v>0</v>
      </c>
      <c r="AO6" s="10">
        <v>0</v>
      </c>
      <c r="AP6" s="10">
        <v>0</v>
      </c>
      <c r="AQ6" s="10">
        <v>0</v>
      </c>
      <c r="AR6" s="10">
        <v>0</v>
      </c>
      <c r="AS6" s="10">
        <v>0</v>
      </c>
      <c r="AT6" s="10">
        <v>0</v>
      </c>
      <c r="AU6" s="10">
        <v>0</v>
      </c>
      <c r="AV6" s="10">
        <v>0</v>
      </c>
      <c r="AW6" s="10">
        <f t="shared" ref="AW6:AW26" si="3">AVERAGE(AM6:AV6)</f>
        <v>0</v>
      </c>
      <c r="AX6" s="10">
        <v>0</v>
      </c>
      <c r="AY6" s="10">
        <v>0</v>
      </c>
      <c r="AZ6" s="10">
        <v>0</v>
      </c>
      <c r="BA6" s="10">
        <v>0</v>
      </c>
      <c r="BB6" s="10">
        <v>0</v>
      </c>
      <c r="BC6" s="10">
        <v>0</v>
      </c>
      <c r="BD6" s="10">
        <v>0</v>
      </c>
      <c r="BE6" s="10">
        <v>0</v>
      </c>
      <c r="BF6" s="10">
        <v>0</v>
      </c>
      <c r="BG6" s="10">
        <v>0</v>
      </c>
      <c r="BH6" s="10">
        <v>0</v>
      </c>
      <c r="BI6" s="9" t="s">
        <v>12</v>
      </c>
    </row>
    <row r="7" spans="1:63" s="12" customFormat="1" ht="18.75" customHeight="1" x14ac:dyDescent="0.25">
      <c r="A7" s="8">
        <v>3</v>
      </c>
      <c r="B7" s="9" t="s">
        <v>13</v>
      </c>
      <c r="C7" s="10">
        <v>8.6666666666666661</v>
      </c>
      <c r="D7" s="10">
        <v>12.333333333333334</v>
      </c>
      <c r="E7" s="10">
        <v>4.333333333333333</v>
      </c>
      <c r="F7" s="10">
        <v>6.666666666666667</v>
      </c>
      <c r="G7" s="10">
        <v>0</v>
      </c>
      <c r="H7" s="10">
        <v>19.333333333333332</v>
      </c>
      <c r="I7" s="10">
        <v>3.3333333333333335</v>
      </c>
      <c r="J7" s="10">
        <v>6.666666666666667</v>
      </c>
      <c r="K7" s="10">
        <v>7.333333333333333</v>
      </c>
      <c r="L7" s="10">
        <v>3.3333333333333335</v>
      </c>
      <c r="M7" s="10">
        <v>1.6666666666666667</v>
      </c>
      <c r="N7" s="10">
        <v>2</v>
      </c>
      <c r="O7" s="10">
        <v>12</v>
      </c>
      <c r="P7" s="10">
        <f t="shared" si="0"/>
        <v>6.2333333333333334</v>
      </c>
      <c r="Q7" s="10">
        <v>11</v>
      </c>
      <c r="R7" s="10">
        <v>2.3333333333333335</v>
      </c>
      <c r="S7" s="10">
        <v>4.333333333333333</v>
      </c>
      <c r="T7" s="10">
        <v>7.666666666666667</v>
      </c>
      <c r="U7" s="10">
        <v>6.333333333333333</v>
      </c>
      <c r="V7" s="10">
        <v>4.666666666666667</v>
      </c>
      <c r="W7" s="10">
        <v>2.6666666666666665</v>
      </c>
      <c r="X7" s="10">
        <v>7</v>
      </c>
      <c r="Y7" s="10">
        <v>4.666666666666667</v>
      </c>
      <c r="Z7" s="10">
        <v>7.333333333333333</v>
      </c>
      <c r="AA7" s="10">
        <f t="shared" si="1"/>
        <v>5.8</v>
      </c>
      <c r="AB7" s="10">
        <v>0.66666666666666663</v>
      </c>
      <c r="AC7" s="10">
        <v>3</v>
      </c>
      <c r="AD7" s="10">
        <v>3</v>
      </c>
      <c r="AE7" s="10">
        <v>1.3333333333333333</v>
      </c>
      <c r="AF7" s="10">
        <v>2</v>
      </c>
      <c r="AG7" s="10">
        <v>5.666666666666667</v>
      </c>
      <c r="AH7" s="10">
        <v>7.666666666666667</v>
      </c>
      <c r="AI7" s="10">
        <v>3.3333333333333335</v>
      </c>
      <c r="AJ7" s="10">
        <v>8.6666666666666661</v>
      </c>
      <c r="AK7" s="10">
        <v>5.333333333333333</v>
      </c>
      <c r="AL7" s="10">
        <f t="shared" si="2"/>
        <v>4.0666666666666673</v>
      </c>
      <c r="AM7" s="10">
        <v>0.33333333333333331</v>
      </c>
      <c r="AN7" s="10">
        <v>0.33333333333333331</v>
      </c>
      <c r="AO7" s="10">
        <v>1</v>
      </c>
      <c r="AP7" s="10">
        <v>3</v>
      </c>
      <c r="AQ7" s="10">
        <v>4.333333333333333</v>
      </c>
      <c r="AR7" s="10">
        <v>13.666666666666666</v>
      </c>
      <c r="AS7" s="10">
        <v>0.33333333333333331</v>
      </c>
      <c r="AT7" s="10">
        <v>4.666666666666667</v>
      </c>
      <c r="AU7" s="10">
        <v>0.66666666666666663</v>
      </c>
      <c r="AV7" s="10">
        <v>13</v>
      </c>
      <c r="AW7" s="10">
        <f t="shared" si="3"/>
        <v>4.1333333333333329</v>
      </c>
      <c r="AX7" s="10">
        <v>17.666666666666668</v>
      </c>
      <c r="AY7" s="10">
        <v>0.66666666666666663</v>
      </c>
      <c r="AZ7" s="10">
        <v>20</v>
      </c>
      <c r="BA7" s="10">
        <v>1.3333333333333333</v>
      </c>
      <c r="BB7" s="10">
        <v>9.3333333333333339</v>
      </c>
      <c r="BC7" s="10">
        <v>5.333333333333333</v>
      </c>
      <c r="BD7" s="10">
        <v>11</v>
      </c>
      <c r="BE7" s="11">
        <v>3</v>
      </c>
      <c r="BF7" s="11">
        <v>6</v>
      </c>
      <c r="BG7" s="10">
        <v>12.333333333333334</v>
      </c>
      <c r="BH7" s="10">
        <v>1</v>
      </c>
      <c r="BI7" s="9" t="s">
        <v>14</v>
      </c>
    </row>
    <row r="8" spans="1:63" s="12" customFormat="1" ht="18.75" customHeight="1" x14ac:dyDescent="0.25">
      <c r="A8" s="8">
        <v>4</v>
      </c>
      <c r="B8" s="9" t="s">
        <v>15</v>
      </c>
      <c r="C8" s="10">
        <v>9</v>
      </c>
      <c r="D8" s="10">
        <v>2.5</v>
      </c>
      <c r="E8" s="10">
        <v>8.5</v>
      </c>
      <c r="F8" s="10">
        <v>2.5</v>
      </c>
      <c r="G8" s="10">
        <v>0</v>
      </c>
      <c r="H8" s="10">
        <v>6</v>
      </c>
      <c r="I8" s="10">
        <v>3.5</v>
      </c>
      <c r="J8" s="10">
        <v>0.5</v>
      </c>
      <c r="K8" s="10">
        <v>3</v>
      </c>
      <c r="L8" s="10">
        <v>0</v>
      </c>
      <c r="M8" s="10">
        <v>0</v>
      </c>
      <c r="N8" s="10">
        <v>1.5</v>
      </c>
      <c r="O8" s="10">
        <v>4.5</v>
      </c>
      <c r="P8" s="10">
        <f t="shared" si="0"/>
        <v>2.15</v>
      </c>
      <c r="Q8" s="10">
        <v>0.5</v>
      </c>
      <c r="R8" s="10">
        <v>4.5</v>
      </c>
      <c r="S8" s="10">
        <v>0.5</v>
      </c>
      <c r="T8" s="10">
        <v>4</v>
      </c>
      <c r="U8" s="10">
        <v>2.5</v>
      </c>
      <c r="V8" s="10">
        <v>2</v>
      </c>
      <c r="W8" s="10">
        <v>4</v>
      </c>
      <c r="X8" s="10">
        <v>5</v>
      </c>
      <c r="Y8" s="10">
        <v>4.5</v>
      </c>
      <c r="Z8" s="10">
        <v>3.5</v>
      </c>
      <c r="AA8" s="10">
        <f t="shared" si="1"/>
        <v>3.1</v>
      </c>
      <c r="AB8" s="10">
        <v>0</v>
      </c>
      <c r="AC8" s="10">
        <v>1</v>
      </c>
      <c r="AD8" s="10">
        <v>4</v>
      </c>
      <c r="AE8" s="10">
        <v>5.5</v>
      </c>
      <c r="AF8" s="10">
        <v>4</v>
      </c>
      <c r="AG8" s="10">
        <v>6.5</v>
      </c>
      <c r="AH8" s="10">
        <v>0</v>
      </c>
      <c r="AI8" s="10">
        <v>0</v>
      </c>
      <c r="AJ8" s="10">
        <v>7</v>
      </c>
      <c r="AK8" s="10">
        <v>2</v>
      </c>
      <c r="AL8" s="10">
        <f t="shared" si="2"/>
        <v>3</v>
      </c>
      <c r="AM8" s="10">
        <v>1</v>
      </c>
      <c r="AN8" s="10">
        <v>2</v>
      </c>
      <c r="AO8" s="10">
        <v>8</v>
      </c>
      <c r="AP8" s="10">
        <v>10</v>
      </c>
      <c r="AQ8" s="10">
        <v>0.5</v>
      </c>
      <c r="AR8" s="10">
        <v>7.5</v>
      </c>
      <c r="AS8" s="10">
        <v>0</v>
      </c>
      <c r="AT8" s="10">
        <v>0</v>
      </c>
      <c r="AU8" s="10">
        <v>0</v>
      </c>
      <c r="AV8" s="10">
        <v>6</v>
      </c>
      <c r="AW8" s="10">
        <f t="shared" si="3"/>
        <v>3.5</v>
      </c>
      <c r="AX8" s="10">
        <v>11</v>
      </c>
      <c r="AY8" s="10">
        <v>0.5</v>
      </c>
      <c r="AZ8" s="10">
        <v>6</v>
      </c>
      <c r="BA8" s="10">
        <v>3</v>
      </c>
      <c r="BB8" s="10">
        <v>5.5</v>
      </c>
      <c r="BC8" s="10">
        <v>1</v>
      </c>
      <c r="BD8" s="10">
        <v>2</v>
      </c>
      <c r="BE8" s="11">
        <v>2.5</v>
      </c>
      <c r="BF8" s="11">
        <v>0</v>
      </c>
      <c r="BG8" s="10">
        <v>3</v>
      </c>
      <c r="BH8" s="10">
        <v>0</v>
      </c>
      <c r="BI8" s="9" t="s">
        <v>16</v>
      </c>
    </row>
    <row r="9" spans="1:63" s="12" customFormat="1" ht="18.75" customHeight="1" x14ac:dyDescent="0.25">
      <c r="A9" s="8">
        <v>5</v>
      </c>
      <c r="B9" s="9" t="s">
        <v>17</v>
      </c>
      <c r="C9" s="10">
        <v>2</v>
      </c>
      <c r="D9" s="10">
        <v>1</v>
      </c>
      <c r="E9" s="10">
        <v>1</v>
      </c>
      <c r="F9" s="10">
        <v>12</v>
      </c>
      <c r="G9" s="10">
        <v>2</v>
      </c>
      <c r="H9" s="10">
        <v>10</v>
      </c>
      <c r="I9" s="10">
        <v>7</v>
      </c>
      <c r="J9" s="10">
        <v>2</v>
      </c>
      <c r="K9" s="10">
        <v>0</v>
      </c>
      <c r="L9" s="10">
        <v>2</v>
      </c>
      <c r="M9" s="10">
        <v>0</v>
      </c>
      <c r="N9" s="10">
        <v>7</v>
      </c>
      <c r="O9" s="10">
        <v>3</v>
      </c>
      <c r="P9" s="10">
        <f t="shared" si="0"/>
        <v>4.5</v>
      </c>
      <c r="Q9" s="10">
        <v>3</v>
      </c>
      <c r="R9" s="10">
        <v>4</v>
      </c>
      <c r="S9" s="10">
        <v>0</v>
      </c>
      <c r="T9" s="10">
        <v>2</v>
      </c>
      <c r="U9" s="10">
        <v>6</v>
      </c>
      <c r="V9" s="10">
        <v>1</v>
      </c>
      <c r="W9" s="10">
        <v>1</v>
      </c>
      <c r="X9" s="10">
        <v>6</v>
      </c>
      <c r="Y9" s="10">
        <v>9</v>
      </c>
      <c r="Z9" s="10">
        <v>0</v>
      </c>
      <c r="AA9" s="10">
        <f t="shared" si="1"/>
        <v>3.2</v>
      </c>
      <c r="AB9" s="10">
        <v>0</v>
      </c>
      <c r="AC9" s="10">
        <v>5</v>
      </c>
      <c r="AD9" s="10">
        <v>2</v>
      </c>
      <c r="AE9" s="10">
        <v>11</v>
      </c>
      <c r="AF9" s="10">
        <v>9</v>
      </c>
      <c r="AG9" s="10">
        <v>16</v>
      </c>
      <c r="AH9" s="10">
        <v>1</v>
      </c>
      <c r="AI9" s="10">
        <v>0</v>
      </c>
      <c r="AJ9" s="10">
        <v>10</v>
      </c>
      <c r="AK9" s="10">
        <v>8</v>
      </c>
      <c r="AL9" s="10">
        <f t="shared" si="2"/>
        <v>6.2</v>
      </c>
      <c r="AM9" s="10">
        <v>2</v>
      </c>
      <c r="AN9" s="10">
        <v>3</v>
      </c>
      <c r="AO9" s="10">
        <v>10</v>
      </c>
      <c r="AP9" s="10">
        <v>6</v>
      </c>
      <c r="AQ9" s="10">
        <v>4</v>
      </c>
      <c r="AR9" s="10">
        <v>6</v>
      </c>
      <c r="AS9" s="10" t="s">
        <v>18</v>
      </c>
      <c r="AT9" s="10">
        <v>3</v>
      </c>
      <c r="AU9" s="10">
        <v>0</v>
      </c>
      <c r="AV9" s="10">
        <v>10</v>
      </c>
      <c r="AW9" s="10">
        <f t="shared" si="3"/>
        <v>4.8888888888888893</v>
      </c>
      <c r="AX9" s="10">
        <v>23</v>
      </c>
      <c r="AY9" s="10">
        <v>1</v>
      </c>
      <c r="AZ9" s="10">
        <v>11</v>
      </c>
      <c r="BA9" s="10">
        <v>7</v>
      </c>
      <c r="BB9" s="10">
        <v>7</v>
      </c>
      <c r="BC9" s="10">
        <v>3</v>
      </c>
      <c r="BD9" s="10">
        <v>2</v>
      </c>
      <c r="BE9" s="11">
        <v>9</v>
      </c>
      <c r="BF9" s="11">
        <v>6</v>
      </c>
      <c r="BG9" s="10">
        <v>8</v>
      </c>
      <c r="BH9" s="10">
        <v>4</v>
      </c>
      <c r="BI9" s="9" t="s">
        <v>19</v>
      </c>
    </row>
    <row r="10" spans="1:63" s="12" customFormat="1" ht="18.75" customHeight="1" x14ac:dyDescent="0.25">
      <c r="A10" s="8">
        <v>6</v>
      </c>
      <c r="B10" s="9" t="s">
        <v>20</v>
      </c>
      <c r="C10" s="10">
        <v>2.5</v>
      </c>
      <c r="D10" s="10">
        <v>0.66666666666666663</v>
      </c>
      <c r="E10" s="10">
        <v>4.166666666666667</v>
      </c>
      <c r="F10" s="10">
        <v>2.3333333333333335</v>
      </c>
      <c r="G10" s="10">
        <v>2</v>
      </c>
      <c r="H10" s="10">
        <v>2.8333333333333335</v>
      </c>
      <c r="I10" s="10">
        <v>4.666666666666667</v>
      </c>
      <c r="J10" s="10">
        <v>2.6666666666666665</v>
      </c>
      <c r="K10" s="10">
        <v>1</v>
      </c>
      <c r="L10" s="10">
        <v>0.66666666666666663</v>
      </c>
      <c r="M10" s="10">
        <v>0.83333333333333337</v>
      </c>
      <c r="N10" s="10">
        <v>0.16666666666666666</v>
      </c>
      <c r="O10" s="10">
        <v>4.666666666666667</v>
      </c>
      <c r="P10" s="10">
        <f t="shared" si="0"/>
        <v>2.1833333333333336</v>
      </c>
      <c r="Q10" s="10">
        <v>1.3333333333333333</v>
      </c>
      <c r="R10" s="10">
        <v>2.8333333333333335</v>
      </c>
      <c r="S10" s="10">
        <v>0.66666666666666663</v>
      </c>
      <c r="T10" s="10">
        <v>1</v>
      </c>
      <c r="U10" s="10">
        <v>1</v>
      </c>
      <c r="V10" s="10">
        <v>0.5</v>
      </c>
      <c r="W10" s="10">
        <v>0.83333333333333337</v>
      </c>
      <c r="X10" s="10">
        <v>2.8333333333333335</v>
      </c>
      <c r="Y10" s="10">
        <v>4.5</v>
      </c>
      <c r="Z10" s="10">
        <v>4</v>
      </c>
      <c r="AA10" s="10">
        <f t="shared" si="1"/>
        <v>1.95</v>
      </c>
      <c r="AB10" s="10">
        <v>0.33333333333333331</v>
      </c>
      <c r="AC10" s="10">
        <v>4.166666666666667</v>
      </c>
      <c r="AD10" s="10">
        <v>2.1666666666666665</v>
      </c>
      <c r="AE10" s="10">
        <v>0.83333333333333337</v>
      </c>
      <c r="AF10" s="10">
        <v>1.8333333333333333</v>
      </c>
      <c r="AG10" s="10">
        <v>1.6666666666666667</v>
      </c>
      <c r="AH10" s="10">
        <v>2.3333333333333335</v>
      </c>
      <c r="AI10" s="10">
        <v>0</v>
      </c>
      <c r="AJ10" s="10">
        <v>8.8333333333333339</v>
      </c>
      <c r="AK10" s="10">
        <v>2.5</v>
      </c>
      <c r="AL10" s="10">
        <f t="shared" si="2"/>
        <v>2.4666666666666663</v>
      </c>
      <c r="AM10" s="10">
        <v>0.33333333333333331</v>
      </c>
      <c r="AN10" s="10">
        <v>0.83333333333333337</v>
      </c>
      <c r="AO10" s="10">
        <v>3.5</v>
      </c>
      <c r="AP10" s="10">
        <v>0.83333333333333337</v>
      </c>
      <c r="AQ10" s="10">
        <v>2.5</v>
      </c>
      <c r="AR10" s="10">
        <v>1.6666666666666667</v>
      </c>
      <c r="AS10" s="10">
        <v>1.5</v>
      </c>
      <c r="AT10" s="10">
        <v>1.8333333333333333</v>
      </c>
      <c r="AU10" s="10">
        <v>0</v>
      </c>
      <c r="AV10" s="10">
        <v>3.1666666666666665</v>
      </c>
      <c r="AW10" s="10">
        <f t="shared" si="3"/>
        <v>1.6166666666666667</v>
      </c>
      <c r="AX10" s="10">
        <v>9.3333333333333339</v>
      </c>
      <c r="AY10" s="10">
        <v>0.83333333333333337</v>
      </c>
      <c r="AZ10" s="10">
        <v>0.5</v>
      </c>
      <c r="BA10" s="10">
        <v>0.5</v>
      </c>
      <c r="BB10" s="10">
        <v>2.6666666666666665</v>
      </c>
      <c r="BC10" s="10">
        <v>1.8333333333333333</v>
      </c>
      <c r="BD10" s="10">
        <v>3</v>
      </c>
      <c r="BE10" s="11">
        <v>3.8333333333333335</v>
      </c>
      <c r="BF10" s="11">
        <v>2.5</v>
      </c>
      <c r="BG10" s="10">
        <v>4.166666666666667</v>
      </c>
      <c r="BH10" s="10">
        <v>2</v>
      </c>
      <c r="BI10" s="9" t="s">
        <v>21</v>
      </c>
    </row>
    <row r="11" spans="1:63" s="12" customFormat="1" ht="18.75" customHeight="1" x14ac:dyDescent="0.25">
      <c r="A11" s="8">
        <v>7</v>
      </c>
      <c r="B11" s="9" t="s">
        <v>22</v>
      </c>
      <c r="C11" s="10">
        <v>7</v>
      </c>
      <c r="D11" s="10">
        <v>2</v>
      </c>
      <c r="E11" s="10">
        <v>7.5</v>
      </c>
      <c r="F11" s="10">
        <v>12.5</v>
      </c>
      <c r="G11" s="10">
        <v>1.5</v>
      </c>
      <c r="H11" s="10">
        <v>9</v>
      </c>
      <c r="I11" s="10">
        <v>13.5</v>
      </c>
      <c r="J11" s="10">
        <v>9</v>
      </c>
      <c r="K11" s="10">
        <v>5.5</v>
      </c>
      <c r="L11" s="10">
        <v>3.5</v>
      </c>
      <c r="M11" s="10">
        <v>3.5</v>
      </c>
      <c r="N11" s="10">
        <v>16</v>
      </c>
      <c r="O11" s="10">
        <v>9</v>
      </c>
      <c r="P11" s="10">
        <f t="shared" si="0"/>
        <v>8.3000000000000007</v>
      </c>
      <c r="Q11" s="10">
        <v>11</v>
      </c>
      <c r="R11" s="10">
        <v>12.5</v>
      </c>
      <c r="S11" s="10">
        <v>2</v>
      </c>
      <c r="T11" s="10">
        <v>3</v>
      </c>
      <c r="U11" s="10">
        <v>20.5</v>
      </c>
      <c r="V11" s="10">
        <v>7</v>
      </c>
      <c r="W11" s="10">
        <v>5.5</v>
      </c>
      <c r="X11" s="10">
        <v>7</v>
      </c>
      <c r="Y11" s="10">
        <v>19.5</v>
      </c>
      <c r="Z11" s="10">
        <v>5</v>
      </c>
      <c r="AA11" s="10">
        <f t="shared" si="1"/>
        <v>9.3000000000000007</v>
      </c>
      <c r="AB11" s="10">
        <v>4</v>
      </c>
      <c r="AC11" s="10">
        <v>1</v>
      </c>
      <c r="AD11" s="10">
        <v>6.5</v>
      </c>
      <c r="AE11" s="10">
        <v>15</v>
      </c>
      <c r="AF11" s="10">
        <v>11.5</v>
      </c>
      <c r="AG11" s="10">
        <v>13.5</v>
      </c>
      <c r="AH11" s="10">
        <v>6</v>
      </c>
      <c r="AI11" s="10">
        <v>1.5</v>
      </c>
      <c r="AJ11" s="10">
        <v>15.5</v>
      </c>
      <c r="AK11" s="10">
        <v>17.5</v>
      </c>
      <c r="AL11" s="10">
        <f t="shared" si="2"/>
        <v>9.1999999999999993</v>
      </c>
      <c r="AM11" s="10">
        <v>11</v>
      </c>
      <c r="AN11" s="10">
        <v>8</v>
      </c>
      <c r="AO11" s="10">
        <v>3.5</v>
      </c>
      <c r="AP11" s="10">
        <v>14.5</v>
      </c>
      <c r="AQ11" s="10">
        <v>18</v>
      </c>
      <c r="AR11" s="10">
        <v>9</v>
      </c>
      <c r="AS11" s="10">
        <v>11</v>
      </c>
      <c r="AT11" s="10">
        <v>11</v>
      </c>
      <c r="AU11" s="10">
        <v>3</v>
      </c>
      <c r="AV11" s="10">
        <v>14.5</v>
      </c>
      <c r="AW11" s="10">
        <f t="shared" si="3"/>
        <v>10.35</v>
      </c>
      <c r="AX11" s="10">
        <v>25.5</v>
      </c>
      <c r="AY11" s="10">
        <v>3</v>
      </c>
      <c r="AZ11" s="10">
        <v>8</v>
      </c>
      <c r="BA11" s="10">
        <v>7.5</v>
      </c>
      <c r="BB11" s="10">
        <v>8.5</v>
      </c>
      <c r="BC11" s="10">
        <v>3.5</v>
      </c>
      <c r="BD11" s="10">
        <v>9.5</v>
      </c>
      <c r="BE11" s="11">
        <v>12.5</v>
      </c>
      <c r="BF11" s="11">
        <v>9</v>
      </c>
      <c r="BG11" s="10">
        <v>8</v>
      </c>
      <c r="BH11" s="10">
        <v>3</v>
      </c>
      <c r="BI11" s="9" t="s">
        <v>23</v>
      </c>
    </row>
    <row r="12" spans="1:63" s="12" customFormat="1" ht="18.75" customHeight="1" x14ac:dyDescent="0.25">
      <c r="A12" s="8">
        <v>8</v>
      </c>
      <c r="B12" s="9" t="s">
        <v>24</v>
      </c>
      <c r="C12" s="10" t="s">
        <v>18</v>
      </c>
      <c r="D12" s="10" t="s">
        <v>18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 t="s">
        <v>18</v>
      </c>
      <c r="P12" s="10">
        <f t="shared" si="0"/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  <c r="W12" s="10">
        <v>0</v>
      </c>
      <c r="X12" s="10">
        <v>0</v>
      </c>
      <c r="Y12" s="10">
        <v>0</v>
      </c>
      <c r="Z12" s="10">
        <v>0</v>
      </c>
      <c r="AA12" s="10">
        <f t="shared" si="1"/>
        <v>0</v>
      </c>
      <c r="AB12" s="10">
        <v>0</v>
      </c>
      <c r="AC12" s="10">
        <v>0</v>
      </c>
      <c r="AD12" s="10">
        <v>0</v>
      </c>
      <c r="AE12" s="10">
        <v>0</v>
      </c>
      <c r="AF12" s="10">
        <v>0</v>
      </c>
      <c r="AG12" s="10">
        <v>0</v>
      </c>
      <c r="AH12" s="10">
        <v>0</v>
      </c>
      <c r="AI12" s="10">
        <v>0</v>
      </c>
      <c r="AJ12" s="10">
        <v>0</v>
      </c>
      <c r="AK12" s="10" t="s">
        <v>18</v>
      </c>
      <c r="AL12" s="10">
        <f t="shared" si="2"/>
        <v>0</v>
      </c>
      <c r="AM12" s="10" t="s">
        <v>18</v>
      </c>
      <c r="AN12" s="10" t="s">
        <v>18</v>
      </c>
      <c r="AO12" s="10" t="s">
        <v>18</v>
      </c>
      <c r="AP12" s="10">
        <v>0</v>
      </c>
      <c r="AQ12" s="10">
        <v>0</v>
      </c>
      <c r="AR12" s="10">
        <v>0</v>
      </c>
      <c r="AS12" s="10">
        <v>0</v>
      </c>
      <c r="AT12" s="10">
        <v>0</v>
      </c>
      <c r="AU12" s="10">
        <v>0</v>
      </c>
      <c r="AV12" s="10">
        <v>0</v>
      </c>
      <c r="AW12" s="10">
        <f t="shared" si="3"/>
        <v>0</v>
      </c>
      <c r="AX12" s="10" t="s">
        <v>18</v>
      </c>
      <c r="AY12" s="10">
        <v>0</v>
      </c>
      <c r="AZ12" s="10">
        <v>0</v>
      </c>
      <c r="BA12" s="10">
        <v>0</v>
      </c>
      <c r="BB12" s="10">
        <v>0</v>
      </c>
      <c r="BC12" s="10">
        <v>0</v>
      </c>
      <c r="BD12" s="10">
        <v>0</v>
      </c>
      <c r="BE12" s="11">
        <v>0</v>
      </c>
      <c r="BF12" s="11">
        <v>0</v>
      </c>
      <c r="BG12" s="10">
        <v>0</v>
      </c>
      <c r="BH12" s="10">
        <v>0</v>
      </c>
      <c r="BI12" s="9" t="s">
        <v>25</v>
      </c>
    </row>
    <row r="13" spans="1:63" s="12" customFormat="1" ht="18.75" customHeight="1" x14ac:dyDescent="0.25">
      <c r="A13" s="8">
        <v>9</v>
      </c>
      <c r="B13" s="9" t="s">
        <v>26</v>
      </c>
      <c r="C13" s="10">
        <v>11</v>
      </c>
      <c r="D13" s="10">
        <v>2.6666666666666665</v>
      </c>
      <c r="E13" s="10">
        <v>3</v>
      </c>
      <c r="F13" s="10">
        <v>4.666666666666667</v>
      </c>
      <c r="G13" s="10">
        <v>0</v>
      </c>
      <c r="H13" s="10">
        <v>18.333333333333332</v>
      </c>
      <c r="I13" s="10">
        <v>8.3333333333333339</v>
      </c>
      <c r="J13" s="10">
        <v>3.3333333333333335</v>
      </c>
      <c r="K13" s="10">
        <v>5.333333333333333</v>
      </c>
      <c r="L13" s="10">
        <v>3</v>
      </c>
      <c r="M13" s="10">
        <v>1</v>
      </c>
      <c r="N13" s="10">
        <v>4.333333333333333</v>
      </c>
      <c r="O13" s="10">
        <v>5</v>
      </c>
      <c r="P13" s="10">
        <f t="shared" si="0"/>
        <v>5.3333333333333339</v>
      </c>
      <c r="Q13" s="10">
        <v>6</v>
      </c>
      <c r="R13" s="10">
        <v>2.3333333333333335</v>
      </c>
      <c r="S13" s="10">
        <v>1</v>
      </c>
      <c r="T13" s="10">
        <v>3.6666666666666665</v>
      </c>
      <c r="U13" s="10">
        <v>11</v>
      </c>
      <c r="V13" s="10">
        <v>4</v>
      </c>
      <c r="W13" s="10">
        <v>1.3333333333333333</v>
      </c>
      <c r="X13" s="10">
        <v>4</v>
      </c>
      <c r="Y13" s="10">
        <v>5</v>
      </c>
      <c r="Z13" s="10">
        <v>2.3333333333333335</v>
      </c>
      <c r="AA13" s="10">
        <f t="shared" si="1"/>
        <v>4.0666666666666664</v>
      </c>
      <c r="AB13" s="10">
        <v>0</v>
      </c>
      <c r="AC13" s="10">
        <v>1.3333333333333333</v>
      </c>
      <c r="AD13" s="10">
        <v>0</v>
      </c>
      <c r="AE13" s="10">
        <v>4.666666666666667</v>
      </c>
      <c r="AF13" s="10">
        <v>3</v>
      </c>
      <c r="AG13" s="10">
        <v>0</v>
      </c>
      <c r="AH13" s="10">
        <v>1.6666666666666667</v>
      </c>
      <c r="AI13" s="10">
        <v>0</v>
      </c>
      <c r="AJ13" s="10">
        <v>7.333333333333333</v>
      </c>
      <c r="AK13" s="10">
        <v>6.666666666666667</v>
      </c>
      <c r="AL13" s="10">
        <f t="shared" si="2"/>
        <v>2.4666666666666668</v>
      </c>
      <c r="AM13" s="10">
        <v>0</v>
      </c>
      <c r="AN13" s="10">
        <v>0.33333333333333331</v>
      </c>
      <c r="AO13" s="10">
        <v>0</v>
      </c>
      <c r="AP13" s="10">
        <v>3.6666666666666665</v>
      </c>
      <c r="AQ13" s="10">
        <v>8.6666666666666661</v>
      </c>
      <c r="AR13" s="10">
        <v>16.333333333333332</v>
      </c>
      <c r="AS13" s="10">
        <v>0</v>
      </c>
      <c r="AT13" s="10">
        <v>0.66666666666666663</v>
      </c>
      <c r="AU13" s="10">
        <v>0.33333333333333331</v>
      </c>
      <c r="AV13" s="10">
        <v>17</v>
      </c>
      <c r="AW13" s="10">
        <f t="shared" si="3"/>
        <v>4.7</v>
      </c>
      <c r="AX13" s="10">
        <v>26</v>
      </c>
      <c r="AY13" s="10">
        <v>0.66666666666666663</v>
      </c>
      <c r="AZ13" s="10">
        <v>19</v>
      </c>
      <c r="BA13" s="10">
        <v>5.333333333333333</v>
      </c>
      <c r="BB13" s="10">
        <v>6.666666666666667</v>
      </c>
      <c r="BC13" s="10">
        <v>9</v>
      </c>
      <c r="BD13" s="10">
        <v>16</v>
      </c>
      <c r="BE13" s="11">
        <v>9.6666666666666661</v>
      </c>
      <c r="BF13" s="11">
        <v>3.3333333333333335</v>
      </c>
      <c r="BG13" s="10">
        <v>10</v>
      </c>
      <c r="BH13" s="10">
        <v>1</v>
      </c>
      <c r="BI13" s="9" t="s">
        <v>27</v>
      </c>
    </row>
    <row r="14" spans="1:63" s="12" customFormat="1" ht="18.75" customHeight="1" x14ac:dyDescent="0.25">
      <c r="A14" s="8">
        <v>10</v>
      </c>
      <c r="B14" s="9" t="s">
        <v>28</v>
      </c>
      <c r="C14" s="10">
        <v>2.1666666666666665</v>
      </c>
      <c r="D14" s="10">
        <v>0.16666666666666666</v>
      </c>
      <c r="E14" s="10">
        <v>0</v>
      </c>
      <c r="F14" s="10">
        <v>0</v>
      </c>
      <c r="G14" s="10">
        <v>0.16666666666666666</v>
      </c>
      <c r="H14" s="10">
        <v>2.5</v>
      </c>
      <c r="I14" s="10">
        <v>0.66666666666666663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2.1666666666666665</v>
      </c>
      <c r="P14" s="10">
        <f t="shared" si="0"/>
        <v>0.55000000000000004</v>
      </c>
      <c r="Q14" s="10">
        <v>0</v>
      </c>
      <c r="R14" s="10">
        <v>0</v>
      </c>
      <c r="S14" s="10">
        <v>0</v>
      </c>
      <c r="T14" s="10">
        <v>0.83333333333333337</v>
      </c>
      <c r="U14" s="10">
        <v>0.5</v>
      </c>
      <c r="V14" s="10">
        <v>0</v>
      </c>
      <c r="W14" s="10">
        <v>0</v>
      </c>
      <c r="X14" s="10">
        <v>0.33333333333333331</v>
      </c>
      <c r="Y14" s="10">
        <v>1.5</v>
      </c>
      <c r="Z14" s="10">
        <v>2</v>
      </c>
      <c r="AA14" s="10">
        <f t="shared" si="1"/>
        <v>0.51666666666666672</v>
      </c>
      <c r="AB14" s="10">
        <v>0</v>
      </c>
      <c r="AC14" s="10">
        <v>0.16666666666666666</v>
      </c>
      <c r="AD14" s="10">
        <v>2.1666666666666665</v>
      </c>
      <c r="AE14" s="10">
        <v>1.1666666666666667</v>
      </c>
      <c r="AF14" s="10">
        <v>1</v>
      </c>
      <c r="AG14" s="10">
        <v>4.666666666666667</v>
      </c>
      <c r="AH14" s="10">
        <v>1.1666666666666667</v>
      </c>
      <c r="AI14" s="10">
        <v>0.83333333333333337</v>
      </c>
      <c r="AJ14" s="10">
        <v>3.3333333333333335</v>
      </c>
      <c r="AK14" s="10">
        <v>0</v>
      </c>
      <c r="AL14" s="10">
        <f t="shared" si="2"/>
        <v>1.4500000000000002</v>
      </c>
      <c r="AM14" s="10">
        <v>1.3333333333333333</v>
      </c>
      <c r="AN14" s="10">
        <v>0</v>
      </c>
      <c r="AO14" s="10">
        <v>0.33333333333333331</v>
      </c>
      <c r="AP14" s="10">
        <v>3.5</v>
      </c>
      <c r="AQ14" s="10">
        <v>0</v>
      </c>
      <c r="AR14" s="10">
        <v>1.6666666666666667</v>
      </c>
      <c r="AS14" s="10">
        <v>0</v>
      </c>
      <c r="AT14" s="10">
        <v>0</v>
      </c>
      <c r="AU14" s="10">
        <v>0</v>
      </c>
      <c r="AV14" s="10">
        <v>0.33333333333333331</v>
      </c>
      <c r="AW14" s="10">
        <f t="shared" si="3"/>
        <v>0.71666666666666656</v>
      </c>
      <c r="AX14" s="10">
        <v>3.1666666666666665</v>
      </c>
      <c r="AY14" s="10">
        <v>0.16666666666666666</v>
      </c>
      <c r="AZ14" s="10">
        <v>1.6666666666666667</v>
      </c>
      <c r="BA14" s="10">
        <v>0.5</v>
      </c>
      <c r="BB14" s="10">
        <v>1.3333333333333333</v>
      </c>
      <c r="BC14" s="10">
        <v>1.8333333333333333</v>
      </c>
      <c r="BD14" s="10">
        <v>2.6666666666666665</v>
      </c>
      <c r="BE14" s="11">
        <v>0.16666666666666666</v>
      </c>
      <c r="BF14" s="11">
        <v>0</v>
      </c>
      <c r="BG14" s="10">
        <v>2.1666666666666665</v>
      </c>
      <c r="BH14" s="10">
        <v>4</v>
      </c>
      <c r="BI14" s="9" t="s">
        <v>29</v>
      </c>
    </row>
    <row r="15" spans="1:63" s="12" customFormat="1" ht="18.75" customHeight="1" x14ac:dyDescent="0.25">
      <c r="A15" s="8">
        <v>11</v>
      </c>
      <c r="B15" s="9" t="s">
        <v>30</v>
      </c>
      <c r="C15" s="10" t="s">
        <v>18</v>
      </c>
      <c r="D15" s="10" t="s">
        <v>18</v>
      </c>
      <c r="E15" s="10" t="s">
        <v>18</v>
      </c>
      <c r="F15" s="10" t="s">
        <v>18</v>
      </c>
      <c r="G15" s="10" t="s">
        <v>18</v>
      </c>
      <c r="H15" s="10" t="s">
        <v>18</v>
      </c>
      <c r="I15" s="10" t="s">
        <v>18</v>
      </c>
      <c r="J15" s="10" t="s">
        <v>18</v>
      </c>
      <c r="K15" s="10" t="s">
        <v>18</v>
      </c>
      <c r="L15" s="10" t="s">
        <v>18</v>
      </c>
      <c r="M15" s="10" t="s">
        <v>18</v>
      </c>
      <c r="N15" s="10" t="s">
        <v>18</v>
      </c>
      <c r="O15" s="10" t="s">
        <v>18</v>
      </c>
      <c r="P15" s="10" t="s">
        <v>18</v>
      </c>
      <c r="Q15" s="10" t="s">
        <v>18</v>
      </c>
      <c r="R15" s="10" t="s">
        <v>18</v>
      </c>
      <c r="S15" s="10" t="s">
        <v>18</v>
      </c>
      <c r="T15" s="10" t="s">
        <v>18</v>
      </c>
      <c r="U15" s="10" t="s">
        <v>18</v>
      </c>
      <c r="V15" s="10" t="s">
        <v>18</v>
      </c>
      <c r="W15" s="10" t="s">
        <v>18</v>
      </c>
      <c r="X15" s="10" t="s">
        <v>18</v>
      </c>
      <c r="Y15" s="10" t="s">
        <v>18</v>
      </c>
      <c r="Z15" s="10" t="s">
        <v>18</v>
      </c>
      <c r="AA15" s="10" t="s">
        <v>18</v>
      </c>
      <c r="AB15" s="10" t="s">
        <v>18</v>
      </c>
      <c r="AC15" s="10" t="s">
        <v>18</v>
      </c>
      <c r="AD15" s="10" t="s">
        <v>18</v>
      </c>
      <c r="AE15" s="10" t="s">
        <v>18</v>
      </c>
      <c r="AF15" s="10" t="s">
        <v>18</v>
      </c>
      <c r="AG15" s="10" t="s">
        <v>18</v>
      </c>
      <c r="AH15" s="10" t="s">
        <v>18</v>
      </c>
      <c r="AI15" s="10" t="s">
        <v>18</v>
      </c>
      <c r="AJ15" s="10" t="s">
        <v>18</v>
      </c>
      <c r="AK15" s="10" t="s">
        <v>18</v>
      </c>
      <c r="AL15" s="10" t="s">
        <v>18</v>
      </c>
      <c r="AM15" s="10" t="s">
        <v>18</v>
      </c>
      <c r="AN15" s="10" t="s">
        <v>18</v>
      </c>
      <c r="AO15" s="10" t="s">
        <v>18</v>
      </c>
      <c r="AP15" s="10" t="s">
        <v>18</v>
      </c>
      <c r="AQ15" s="10" t="s">
        <v>18</v>
      </c>
      <c r="AR15" s="10" t="s">
        <v>18</v>
      </c>
      <c r="AS15" s="10" t="s">
        <v>18</v>
      </c>
      <c r="AT15" s="10" t="s">
        <v>18</v>
      </c>
      <c r="AU15" s="10" t="s">
        <v>18</v>
      </c>
      <c r="AV15" s="10" t="s">
        <v>18</v>
      </c>
      <c r="AW15" s="10" t="s">
        <v>18</v>
      </c>
      <c r="AX15" s="10" t="s">
        <v>18</v>
      </c>
      <c r="AY15" s="10" t="s">
        <v>18</v>
      </c>
      <c r="AZ15" s="10" t="s">
        <v>18</v>
      </c>
      <c r="BA15" s="10" t="s">
        <v>18</v>
      </c>
      <c r="BB15" s="10" t="s">
        <v>18</v>
      </c>
      <c r="BC15" s="10" t="s">
        <v>18</v>
      </c>
      <c r="BD15" s="10" t="s">
        <v>18</v>
      </c>
      <c r="BE15" s="11" t="s">
        <v>18</v>
      </c>
      <c r="BF15" s="11" t="s">
        <v>18</v>
      </c>
      <c r="BG15" s="10" t="s">
        <v>18</v>
      </c>
      <c r="BH15" s="10" t="s">
        <v>18</v>
      </c>
      <c r="BI15" s="9" t="s">
        <v>31</v>
      </c>
    </row>
    <row r="16" spans="1:63" s="12" customFormat="1" ht="18.75" customHeight="1" x14ac:dyDescent="0.25">
      <c r="A16" s="8">
        <v>12</v>
      </c>
      <c r="B16" s="9" t="s">
        <v>32</v>
      </c>
      <c r="C16" s="10">
        <v>4.75</v>
      </c>
      <c r="D16" s="10">
        <v>2.5</v>
      </c>
      <c r="E16" s="10">
        <v>11</v>
      </c>
      <c r="F16" s="10">
        <v>4.5</v>
      </c>
      <c r="G16" s="10">
        <v>1.125</v>
      </c>
      <c r="H16" s="10">
        <v>7.625</v>
      </c>
      <c r="I16" s="10">
        <v>8.5</v>
      </c>
      <c r="J16" s="10">
        <v>1.625</v>
      </c>
      <c r="K16" s="10">
        <v>2.25</v>
      </c>
      <c r="L16" s="10">
        <v>1.75</v>
      </c>
      <c r="M16" s="10">
        <v>2.875</v>
      </c>
      <c r="N16" s="10">
        <v>5.625</v>
      </c>
      <c r="O16" s="10">
        <v>7.125</v>
      </c>
      <c r="P16" s="10">
        <f t="shared" si="0"/>
        <v>4.3</v>
      </c>
      <c r="Q16" s="10">
        <v>2.5</v>
      </c>
      <c r="R16" s="10">
        <v>7.75</v>
      </c>
      <c r="S16" s="10">
        <v>0.625</v>
      </c>
      <c r="T16" s="10">
        <v>1.625</v>
      </c>
      <c r="U16" s="10">
        <v>4.375</v>
      </c>
      <c r="V16" s="10">
        <v>3</v>
      </c>
      <c r="W16" s="10">
        <v>2.75</v>
      </c>
      <c r="X16" s="10">
        <v>5.875</v>
      </c>
      <c r="Y16" s="10">
        <v>7.5</v>
      </c>
      <c r="Z16" s="10">
        <v>6.875</v>
      </c>
      <c r="AA16" s="10">
        <f t="shared" si="1"/>
        <v>4.2874999999999996</v>
      </c>
      <c r="AB16" s="10">
        <v>0.25</v>
      </c>
      <c r="AC16" s="10">
        <v>3</v>
      </c>
      <c r="AD16" s="10">
        <v>9.125</v>
      </c>
      <c r="AE16" s="10">
        <v>8.875</v>
      </c>
      <c r="AF16" s="10">
        <v>7</v>
      </c>
      <c r="AG16" s="10">
        <v>10</v>
      </c>
      <c r="AH16" s="10">
        <v>1.5</v>
      </c>
      <c r="AI16" s="10">
        <v>0</v>
      </c>
      <c r="AJ16" s="10">
        <v>7.875</v>
      </c>
      <c r="AK16" s="10">
        <v>4.25</v>
      </c>
      <c r="AL16" s="10">
        <f t="shared" si="2"/>
        <v>5.1875</v>
      </c>
      <c r="AM16" s="10">
        <v>0.25</v>
      </c>
      <c r="AN16" s="10">
        <v>2.375</v>
      </c>
      <c r="AO16" s="10">
        <v>8.25</v>
      </c>
      <c r="AP16" s="10">
        <v>5.5</v>
      </c>
      <c r="AQ16" s="10">
        <v>3.25</v>
      </c>
      <c r="AR16" s="10">
        <v>9</v>
      </c>
      <c r="AS16" s="10">
        <v>2.5</v>
      </c>
      <c r="AT16" s="10">
        <v>2.75</v>
      </c>
      <c r="AU16" s="10">
        <v>0.25</v>
      </c>
      <c r="AV16" s="10">
        <v>9.5</v>
      </c>
      <c r="AW16" s="10">
        <f t="shared" si="3"/>
        <v>4.3624999999999998</v>
      </c>
      <c r="AX16" s="10">
        <v>20.375</v>
      </c>
      <c r="AY16" s="10">
        <v>2.375</v>
      </c>
      <c r="AZ16" s="10">
        <v>4</v>
      </c>
      <c r="BA16" s="10">
        <v>5.25</v>
      </c>
      <c r="BB16" s="10">
        <v>10.25</v>
      </c>
      <c r="BC16" s="10">
        <v>3.875</v>
      </c>
      <c r="BD16" s="10">
        <v>9.875</v>
      </c>
      <c r="BE16" s="11">
        <v>7</v>
      </c>
      <c r="BF16" s="11">
        <v>6.875</v>
      </c>
      <c r="BG16" s="10">
        <v>12.5</v>
      </c>
      <c r="BH16" s="10">
        <v>2</v>
      </c>
      <c r="BI16" s="9" t="s">
        <v>33</v>
      </c>
    </row>
    <row r="17" spans="1:61" s="12" customFormat="1" ht="18.75" customHeight="1" x14ac:dyDescent="0.25">
      <c r="A17" s="8">
        <v>13</v>
      </c>
      <c r="B17" s="9" t="s">
        <v>34</v>
      </c>
      <c r="C17" s="10">
        <v>5.75</v>
      </c>
      <c r="D17" s="10">
        <v>2</v>
      </c>
      <c r="E17" s="10">
        <v>5.875</v>
      </c>
      <c r="F17" s="10">
        <v>4.25</v>
      </c>
      <c r="G17" s="10">
        <v>0.375</v>
      </c>
      <c r="H17" s="10">
        <v>3.75</v>
      </c>
      <c r="I17" s="10">
        <v>10.875</v>
      </c>
      <c r="J17" s="10">
        <v>0.75</v>
      </c>
      <c r="K17" s="10">
        <v>1.625</v>
      </c>
      <c r="L17" s="10">
        <v>0.5</v>
      </c>
      <c r="M17" s="10">
        <v>0.625</v>
      </c>
      <c r="N17" s="10">
        <v>4.625</v>
      </c>
      <c r="O17" s="10">
        <v>10.75</v>
      </c>
      <c r="P17" s="10">
        <f t="shared" si="0"/>
        <v>3.8125</v>
      </c>
      <c r="Q17" s="10">
        <v>4.25</v>
      </c>
      <c r="R17" s="10">
        <v>3.25</v>
      </c>
      <c r="S17" s="10">
        <v>0.125</v>
      </c>
      <c r="T17" s="10">
        <v>3.875</v>
      </c>
      <c r="U17" s="10">
        <v>4.875</v>
      </c>
      <c r="V17" s="10">
        <v>3.25</v>
      </c>
      <c r="W17" s="10">
        <v>1.375</v>
      </c>
      <c r="X17" s="10">
        <v>3.375</v>
      </c>
      <c r="Y17" s="10">
        <v>7.875</v>
      </c>
      <c r="Z17" s="10">
        <v>5.5</v>
      </c>
      <c r="AA17" s="10">
        <f t="shared" si="1"/>
        <v>3.7749999999999999</v>
      </c>
      <c r="AB17" s="10">
        <v>0.375</v>
      </c>
      <c r="AC17" s="10">
        <v>4.625</v>
      </c>
      <c r="AD17" s="10">
        <v>5.375</v>
      </c>
      <c r="AE17" s="10">
        <v>6.375</v>
      </c>
      <c r="AF17" s="10">
        <v>3.875</v>
      </c>
      <c r="AG17" s="10">
        <v>6.625</v>
      </c>
      <c r="AH17" s="10">
        <v>4.75</v>
      </c>
      <c r="AI17" s="10">
        <v>0.25</v>
      </c>
      <c r="AJ17" s="10">
        <v>6.875</v>
      </c>
      <c r="AK17" s="10">
        <v>3.375</v>
      </c>
      <c r="AL17" s="10">
        <f t="shared" si="2"/>
        <v>4.25</v>
      </c>
      <c r="AM17" s="10">
        <v>2</v>
      </c>
      <c r="AN17" s="10">
        <v>4.5</v>
      </c>
      <c r="AO17" s="10">
        <v>5.375</v>
      </c>
      <c r="AP17" s="10">
        <v>5.625</v>
      </c>
      <c r="AQ17" s="10">
        <v>1</v>
      </c>
      <c r="AR17" s="10">
        <v>10.375</v>
      </c>
      <c r="AS17" s="10">
        <v>2.75</v>
      </c>
      <c r="AT17" s="10">
        <v>3.875</v>
      </c>
      <c r="AU17" s="10">
        <v>1.625</v>
      </c>
      <c r="AV17" s="10">
        <v>8.625</v>
      </c>
      <c r="AW17" s="10">
        <f t="shared" si="3"/>
        <v>4.5750000000000002</v>
      </c>
      <c r="AX17" s="10">
        <v>11.75</v>
      </c>
      <c r="AY17" s="10">
        <v>1.125</v>
      </c>
      <c r="AZ17" s="10">
        <v>2.625</v>
      </c>
      <c r="BA17" s="10">
        <v>7.875</v>
      </c>
      <c r="BB17" s="10">
        <v>4.875</v>
      </c>
      <c r="BC17" s="10">
        <v>4.875</v>
      </c>
      <c r="BD17" s="10">
        <v>7.625</v>
      </c>
      <c r="BE17" s="11">
        <v>5.625</v>
      </c>
      <c r="BF17" s="11">
        <v>7.5</v>
      </c>
      <c r="BG17" s="10">
        <v>15.125</v>
      </c>
      <c r="BH17" s="10">
        <v>5</v>
      </c>
      <c r="BI17" s="9" t="s">
        <v>35</v>
      </c>
    </row>
    <row r="18" spans="1:61" s="12" customFormat="1" ht="18.75" customHeight="1" x14ac:dyDescent="0.25">
      <c r="A18" s="8">
        <v>14</v>
      </c>
      <c r="B18" s="9" t="s">
        <v>36</v>
      </c>
      <c r="C18" s="10" t="s">
        <v>18</v>
      </c>
      <c r="D18" s="10" t="s">
        <v>18</v>
      </c>
      <c r="E18" s="10" t="s">
        <v>18</v>
      </c>
      <c r="F18" s="10" t="s">
        <v>18</v>
      </c>
      <c r="G18" s="10" t="s">
        <v>18</v>
      </c>
      <c r="H18" s="10" t="s">
        <v>18</v>
      </c>
      <c r="I18" s="10" t="s">
        <v>18</v>
      </c>
      <c r="J18" s="10" t="s">
        <v>18</v>
      </c>
      <c r="K18" s="10" t="s">
        <v>18</v>
      </c>
      <c r="L18" s="10" t="s">
        <v>18</v>
      </c>
      <c r="M18" s="10" t="s">
        <v>18</v>
      </c>
      <c r="N18" s="10" t="s">
        <v>18</v>
      </c>
      <c r="O18" s="10" t="s">
        <v>18</v>
      </c>
      <c r="P18" s="10" t="s">
        <v>18</v>
      </c>
      <c r="Q18" s="10" t="s">
        <v>18</v>
      </c>
      <c r="R18" s="10" t="s">
        <v>18</v>
      </c>
      <c r="S18" s="10" t="s">
        <v>18</v>
      </c>
      <c r="T18" s="10" t="s">
        <v>18</v>
      </c>
      <c r="U18" s="10" t="s">
        <v>18</v>
      </c>
      <c r="V18" s="10" t="s">
        <v>18</v>
      </c>
      <c r="W18" s="10" t="s">
        <v>18</v>
      </c>
      <c r="X18" s="10" t="s">
        <v>18</v>
      </c>
      <c r="Y18" s="10" t="s">
        <v>18</v>
      </c>
      <c r="Z18" s="10" t="s">
        <v>18</v>
      </c>
      <c r="AA18" s="10" t="s">
        <v>18</v>
      </c>
      <c r="AB18" s="10" t="s">
        <v>18</v>
      </c>
      <c r="AC18" s="10" t="s">
        <v>18</v>
      </c>
      <c r="AD18" s="10" t="s">
        <v>18</v>
      </c>
      <c r="AE18" s="10" t="s">
        <v>18</v>
      </c>
      <c r="AF18" s="10" t="s">
        <v>18</v>
      </c>
      <c r="AG18" s="10" t="s">
        <v>18</v>
      </c>
      <c r="AH18" s="10" t="s">
        <v>18</v>
      </c>
      <c r="AI18" s="10" t="s">
        <v>18</v>
      </c>
      <c r="AJ18" s="10" t="s">
        <v>18</v>
      </c>
      <c r="AK18" s="10" t="s">
        <v>18</v>
      </c>
      <c r="AL18" s="10" t="s">
        <v>18</v>
      </c>
      <c r="AM18" s="10" t="s">
        <v>18</v>
      </c>
      <c r="AN18" s="10" t="s">
        <v>18</v>
      </c>
      <c r="AO18" s="10" t="s">
        <v>18</v>
      </c>
      <c r="AP18" s="10" t="s">
        <v>18</v>
      </c>
      <c r="AQ18" s="10" t="s">
        <v>18</v>
      </c>
      <c r="AR18" s="10" t="s">
        <v>18</v>
      </c>
      <c r="AS18" s="10" t="s">
        <v>18</v>
      </c>
      <c r="AT18" s="10" t="s">
        <v>18</v>
      </c>
      <c r="AU18" s="10" t="s">
        <v>18</v>
      </c>
      <c r="AV18" s="10" t="s">
        <v>18</v>
      </c>
      <c r="AW18" s="10" t="s">
        <v>18</v>
      </c>
      <c r="AX18" s="10" t="s">
        <v>18</v>
      </c>
      <c r="AY18" s="10" t="s">
        <v>18</v>
      </c>
      <c r="AZ18" s="10" t="s">
        <v>18</v>
      </c>
      <c r="BA18" s="10" t="s">
        <v>18</v>
      </c>
      <c r="BB18" s="10" t="s">
        <v>18</v>
      </c>
      <c r="BC18" s="10" t="s">
        <v>18</v>
      </c>
      <c r="BD18" s="10" t="s">
        <v>18</v>
      </c>
      <c r="BE18" s="10" t="s">
        <v>18</v>
      </c>
      <c r="BF18" s="10" t="s">
        <v>18</v>
      </c>
      <c r="BG18" s="10" t="s">
        <v>18</v>
      </c>
      <c r="BH18" s="10" t="s">
        <v>18</v>
      </c>
      <c r="BI18" s="9" t="s">
        <v>37</v>
      </c>
    </row>
    <row r="19" spans="1:61" s="12" customFormat="1" ht="18.75" customHeight="1" x14ac:dyDescent="0.25">
      <c r="A19" s="8">
        <v>15</v>
      </c>
      <c r="B19" s="9" t="s">
        <v>38</v>
      </c>
      <c r="C19" s="10">
        <v>5.4</v>
      </c>
      <c r="D19" s="10">
        <v>3.2</v>
      </c>
      <c r="E19" s="10">
        <v>3.8</v>
      </c>
      <c r="F19" s="10">
        <v>4.2</v>
      </c>
      <c r="G19" s="10">
        <v>0.2</v>
      </c>
      <c r="H19" s="10">
        <v>14.8</v>
      </c>
      <c r="I19" s="10">
        <v>8.6</v>
      </c>
      <c r="J19" s="10">
        <v>7.6</v>
      </c>
      <c r="K19" s="10">
        <v>11.2</v>
      </c>
      <c r="L19" s="10">
        <v>8</v>
      </c>
      <c r="M19" s="10">
        <v>2.4</v>
      </c>
      <c r="N19" s="10">
        <v>9.6</v>
      </c>
      <c r="O19" s="10">
        <v>14</v>
      </c>
      <c r="P19" s="10">
        <f t="shared" si="0"/>
        <v>8.06</v>
      </c>
      <c r="Q19" s="10">
        <v>15.8</v>
      </c>
      <c r="R19" s="10">
        <v>2.4</v>
      </c>
      <c r="S19" s="10">
        <v>4</v>
      </c>
      <c r="T19" s="10">
        <v>5.6</v>
      </c>
      <c r="U19" s="10">
        <v>10.199999999999999</v>
      </c>
      <c r="V19" s="10">
        <v>4.8</v>
      </c>
      <c r="W19" s="10">
        <v>3.4</v>
      </c>
      <c r="X19" s="10">
        <v>8.4</v>
      </c>
      <c r="Y19" s="10">
        <v>5.4</v>
      </c>
      <c r="Z19" s="10">
        <v>8</v>
      </c>
      <c r="AA19" s="10">
        <f t="shared" si="1"/>
        <v>6.8</v>
      </c>
      <c r="AB19" s="10">
        <v>0.2</v>
      </c>
      <c r="AC19" s="10">
        <v>4.4000000000000004</v>
      </c>
      <c r="AD19" s="10">
        <v>3.4</v>
      </c>
      <c r="AE19" s="10">
        <v>3.6</v>
      </c>
      <c r="AF19" s="10">
        <v>5</v>
      </c>
      <c r="AG19" s="10">
        <v>5.2</v>
      </c>
      <c r="AH19" s="10">
        <v>6.4</v>
      </c>
      <c r="AI19" s="10">
        <v>4</v>
      </c>
      <c r="AJ19" s="10">
        <v>11</v>
      </c>
      <c r="AK19" s="10">
        <v>7.8</v>
      </c>
      <c r="AL19" s="10">
        <f t="shared" si="2"/>
        <v>5.0999999999999996</v>
      </c>
      <c r="AM19" s="10">
        <v>2.6</v>
      </c>
      <c r="AN19" s="10">
        <v>0.4</v>
      </c>
      <c r="AO19" s="10">
        <v>13.2</v>
      </c>
      <c r="AP19" s="10">
        <v>14</v>
      </c>
      <c r="AQ19" s="10">
        <v>11</v>
      </c>
      <c r="AR19" s="10">
        <v>19.399999999999999</v>
      </c>
      <c r="AS19" s="10">
        <v>4.2</v>
      </c>
      <c r="AT19" s="10">
        <v>4</v>
      </c>
      <c r="AU19" s="10">
        <v>5.4</v>
      </c>
      <c r="AV19" s="10">
        <v>17.2</v>
      </c>
      <c r="AW19" s="10">
        <f t="shared" si="3"/>
        <v>9.14</v>
      </c>
      <c r="AX19" s="10">
        <v>19.399999999999999</v>
      </c>
      <c r="AY19" s="10">
        <v>2.2000000000000002</v>
      </c>
      <c r="AZ19" s="10">
        <v>18.399999999999999</v>
      </c>
      <c r="BA19" s="10">
        <v>9.4</v>
      </c>
      <c r="BB19" s="10">
        <v>16.8</v>
      </c>
      <c r="BC19" s="10">
        <v>11.4</v>
      </c>
      <c r="BD19" s="10">
        <v>19.399999999999999</v>
      </c>
      <c r="BE19" s="11">
        <v>8.6</v>
      </c>
      <c r="BF19" s="11">
        <v>4.4000000000000004</v>
      </c>
      <c r="BG19" s="10">
        <v>7.6</v>
      </c>
      <c r="BH19" s="10">
        <v>2</v>
      </c>
      <c r="BI19" s="9" t="s">
        <v>39</v>
      </c>
    </row>
    <row r="20" spans="1:61" s="12" customFormat="1" ht="18.75" customHeight="1" x14ac:dyDescent="0.25">
      <c r="A20" s="8">
        <v>16</v>
      </c>
      <c r="B20" s="9" t="s">
        <v>40</v>
      </c>
      <c r="C20" s="10">
        <v>3.5</v>
      </c>
      <c r="D20" s="10">
        <v>0</v>
      </c>
      <c r="E20" s="10">
        <v>2.5</v>
      </c>
      <c r="F20" s="10">
        <v>13</v>
      </c>
      <c r="G20" s="10">
        <v>0</v>
      </c>
      <c r="H20" s="10">
        <v>13.5</v>
      </c>
      <c r="I20" s="10">
        <v>13.5</v>
      </c>
      <c r="J20" s="10">
        <v>6.5</v>
      </c>
      <c r="K20" s="10">
        <v>7</v>
      </c>
      <c r="L20" s="10">
        <v>5.5</v>
      </c>
      <c r="M20" s="10">
        <v>0.5</v>
      </c>
      <c r="N20" s="10">
        <v>14.5</v>
      </c>
      <c r="O20" s="10">
        <v>7.5</v>
      </c>
      <c r="P20" s="10">
        <f t="shared" si="0"/>
        <v>8.15</v>
      </c>
      <c r="Q20" s="10">
        <v>9.5</v>
      </c>
      <c r="R20" s="10">
        <v>7</v>
      </c>
      <c r="S20" s="10">
        <v>1</v>
      </c>
      <c r="T20" s="10">
        <v>1</v>
      </c>
      <c r="U20" s="10">
        <v>7.5</v>
      </c>
      <c r="V20" s="10">
        <v>3.5</v>
      </c>
      <c r="W20" s="10">
        <v>4</v>
      </c>
      <c r="X20" s="10">
        <v>7</v>
      </c>
      <c r="Y20" s="10">
        <v>14</v>
      </c>
      <c r="Z20" s="10">
        <v>0.5</v>
      </c>
      <c r="AA20" s="10">
        <f t="shared" si="1"/>
        <v>5.5</v>
      </c>
      <c r="AB20" s="10">
        <v>0</v>
      </c>
      <c r="AC20" s="10">
        <v>2</v>
      </c>
      <c r="AD20" s="10">
        <v>0</v>
      </c>
      <c r="AE20" s="10">
        <v>12</v>
      </c>
      <c r="AF20" s="10">
        <v>6.5</v>
      </c>
      <c r="AG20" s="10">
        <v>17</v>
      </c>
      <c r="AH20" s="10">
        <v>0.5</v>
      </c>
      <c r="AI20" s="10">
        <v>0</v>
      </c>
      <c r="AJ20" s="10">
        <v>8</v>
      </c>
      <c r="AK20" s="10">
        <v>6.5</v>
      </c>
      <c r="AL20" s="10">
        <f t="shared" si="2"/>
        <v>5.25</v>
      </c>
      <c r="AM20" s="10">
        <v>4.5</v>
      </c>
      <c r="AN20" s="10">
        <v>2</v>
      </c>
      <c r="AO20" s="10">
        <v>9</v>
      </c>
      <c r="AP20" s="10">
        <v>4.5</v>
      </c>
      <c r="AQ20" s="10">
        <v>16</v>
      </c>
      <c r="AR20" s="10">
        <v>6</v>
      </c>
      <c r="AS20" s="10">
        <v>5</v>
      </c>
      <c r="AT20" s="10">
        <v>11</v>
      </c>
      <c r="AU20" s="10">
        <v>6</v>
      </c>
      <c r="AV20" s="10">
        <v>16.5</v>
      </c>
      <c r="AW20" s="10">
        <f t="shared" si="3"/>
        <v>8.0500000000000007</v>
      </c>
      <c r="AX20" s="10">
        <v>17.5</v>
      </c>
      <c r="AY20" s="10">
        <v>5.5</v>
      </c>
      <c r="AZ20" s="10">
        <v>16.5</v>
      </c>
      <c r="BA20" s="10">
        <v>11</v>
      </c>
      <c r="BB20" s="10">
        <v>11.5</v>
      </c>
      <c r="BC20" s="10">
        <v>2.5</v>
      </c>
      <c r="BD20" s="10">
        <v>5</v>
      </c>
      <c r="BE20" s="11">
        <v>11.5</v>
      </c>
      <c r="BF20" s="11">
        <v>4</v>
      </c>
      <c r="BG20" s="10">
        <v>7.5</v>
      </c>
      <c r="BH20" s="10">
        <v>1</v>
      </c>
      <c r="BI20" s="9" t="s">
        <v>41</v>
      </c>
    </row>
    <row r="21" spans="1:61" s="12" customFormat="1" ht="18.75" customHeight="1" x14ac:dyDescent="0.25">
      <c r="A21" s="8">
        <v>17</v>
      </c>
      <c r="B21" s="9" t="s">
        <v>42</v>
      </c>
      <c r="C21" s="10">
        <v>4.7</v>
      </c>
      <c r="D21" s="10">
        <v>3.3</v>
      </c>
      <c r="E21" s="10">
        <v>9.3000000000000007</v>
      </c>
      <c r="F21" s="10">
        <v>10.6</v>
      </c>
      <c r="G21" s="10">
        <v>4.2</v>
      </c>
      <c r="H21" s="10">
        <v>6.4</v>
      </c>
      <c r="I21" s="10">
        <v>9.3000000000000007</v>
      </c>
      <c r="J21" s="10">
        <v>2.8</v>
      </c>
      <c r="K21" s="10">
        <v>1</v>
      </c>
      <c r="L21" s="10">
        <v>3.5</v>
      </c>
      <c r="M21" s="10">
        <v>2.2999999999999998</v>
      </c>
      <c r="N21" s="10">
        <v>10.5</v>
      </c>
      <c r="O21" s="10">
        <v>8.4</v>
      </c>
      <c r="P21" s="10">
        <f t="shared" si="0"/>
        <v>5.9</v>
      </c>
      <c r="Q21" s="10">
        <v>10.6</v>
      </c>
      <c r="R21" s="10">
        <v>12.4</v>
      </c>
      <c r="S21" s="10">
        <v>1.1000000000000001</v>
      </c>
      <c r="T21" s="10">
        <v>1.1000000000000001</v>
      </c>
      <c r="U21" s="10">
        <v>10.5</v>
      </c>
      <c r="V21" s="10">
        <v>6.5</v>
      </c>
      <c r="W21" s="10">
        <v>8.8000000000000007</v>
      </c>
      <c r="X21" s="10">
        <v>3.8</v>
      </c>
      <c r="Y21" s="10">
        <v>19.5</v>
      </c>
      <c r="Z21" s="10">
        <v>8.3000000000000007</v>
      </c>
      <c r="AA21" s="10">
        <f t="shared" si="1"/>
        <v>8.26</v>
      </c>
      <c r="AB21" s="10">
        <v>3.5</v>
      </c>
      <c r="AC21" s="10">
        <v>8.3000000000000007</v>
      </c>
      <c r="AD21" s="10">
        <v>9.6999999999999993</v>
      </c>
      <c r="AE21" s="10">
        <v>10.4</v>
      </c>
      <c r="AF21" s="10">
        <v>15.4</v>
      </c>
      <c r="AG21" s="10">
        <v>11.9</v>
      </c>
      <c r="AH21" s="10">
        <v>4.5</v>
      </c>
      <c r="AI21" s="10">
        <v>0.9</v>
      </c>
      <c r="AJ21" s="10">
        <v>19.7</v>
      </c>
      <c r="AK21" s="10">
        <v>11.9</v>
      </c>
      <c r="AL21" s="10">
        <f t="shared" si="2"/>
        <v>9.620000000000001</v>
      </c>
      <c r="AM21" s="10">
        <v>8.6999999999999993</v>
      </c>
      <c r="AN21" s="10">
        <v>7.1</v>
      </c>
      <c r="AO21" s="10">
        <v>15.7</v>
      </c>
      <c r="AP21" s="10">
        <v>6.2</v>
      </c>
      <c r="AQ21" s="10">
        <v>8.1</v>
      </c>
      <c r="AR21" s="10">
        <v>6.1</v>
      </c>
      <c r="AS21" s="10">
        <v>13</v>
      </c>
      <c r="AT21" s="10">
        <v>7.3</v>
      </c>
      <c r="AU21" s="10">
        <v>1</v>
      </c>
      <c r="AV21" s="10">
        <v>12.2</v>
      </c>
      <c r="AW21" s="10">
        <f t="shared" si="3"/>
        <v>8.5400000000000009</v>
      </c>
      <c r="AX21" s="10">
        <v>19</v>
      </c>
      <c r="AY21" s="10">
        <v>6.7</v>
      </c>
      <c r="AZ21" s="10">
        <v>6.6</v>
      </c>
      <c r="BA21" s="10">
        <v>9.3000000000000007</v>
      </c>
      <c r="BB21" s="10">
        <v>11.4</v>
      </c>
      <c r="BC21" s="10">
        <v>8.8000000000000007</v>
      </c>
      <c r="BD21" s="10">
        <v>15.2</v>
      </c>
      <c r="BE21" s="11">
        <v>14.1</v>
      </c>
      <c r="BF21" s="11">
        <v>16.5</v>
      </c>
      <c r="BG21" s="10">
        <v>20.2</v>
      </c>
      <c r="BH21" s="10">
        <v>6</v>
      </c>
      <c r="BI21" s="9" t="s">
        <v>43</v>
      </c>
    </row>
    <row r="22" spans="1:61" s="12" customFormat="1" ht="18.75" customHeight="1" x14ac:dyDescent="0.25">
      <c r="A22" s="8">
        <v>18</v>
      </c>
      <c r="B22" s="9" t="s">
        <v>44</v>
      </c>
      <c r="C22" s="10">
        <v>4</v>
      </c>
      <c r="D22" s="10">
        <v>3.25</v>
      </c>
      <c r="E22" s="10">
        <v>2.75</v>
      </c>
      <c r="F22" s="10">
        <v>3.5</v>
      </c>
      <c r="G22" s="10">
        <v>2.25</v>
      </c>
      <c r="H22" s="10">
        <v>4.5</v>
      </c>
      <c r="I22" s="10">
        <v>4.75</v>
      </c>
      <c r="J22" s="10">
        <v>1.75</v>
      </c>
      <c r="K22" s="10">
        <v>5</v>
      </c>
      <c r="L22" s="10">
        <v>7.25</v>
      </c>
      <c r="M22" s="10">
        <v>2.25</v>
      </c>
      <c r="N22" s="10">
        <v>4</v>
      </c>
      <c r="O22" s="10">
        <v>3</v>
      </c>
      <c r="P22" s="10">
        <f t="shared" si="0"/>
        <v>3.8250000000000002</v>
      </c>
      <c r="Q22" s="10">
        <v>4.5</v>
      </c>
      <c r="R22" s="10">
        <v>4.25</v>
      </c>
      <c r="S22" s="10">
        <v>3.5</v>
      </c>
      <c r="T22" s="10">
        <v>5</v>
      </c>
      <c r="U22" s="10">
        <v>4</v>
      </c>
      <c r="V22" s="10">
        <v>4.25</v>
      </c>
      <c r="W22" s="10">
        <v>6</v>
      </c>
      <c r="X22" s="10">
        <v>4.5</v>
      </c>
      <c r="Y22" s="10">
        <v>5.75</v>
      </c>
      <c r="Z22" s="10">
        <v>4.5</v>
      </c>
      <c r="AA22" s="10">
        <f t="shared" si="1"/>
        <v>4.625</v>
      </c>
      <c r="AB22" s="10">
        <v>1</v>
      </c>
      <c r="AC22" s="10">
        <v>2.25</v>
      </c>
      <c r="AD22" s="10">
        <v>2</v>
      </c>
      <c r="AE22" s="10">
        <v>2.5</v>
      </c>
      <c r="AF22" s="10">
        <v>4</v>
      </c>
      <c r="AG22" s="10">
        <v>2</v>
      </c>
      <c r="AH22" s="10">
        <v>5.75</v>
      </c>
      <c r="AI22" s="10">
        <v>5.75</v>
      </c>
      <c r="AJ22" s="10">
        <v>8.25</v>
      </c>
      <c r="AK22" s="10">
        <v>2</v>
      </c>
      <c r="AL22" s="10">
        <f t="shared" si="2"/>
        <v>3.55</v>
      </c>
      <c r="AM22" s="10">
        <v>5.5</v>
      </c>
      <c r="AN22" s="10">
        <v>6.75</v>
      </c>
      <c r="AO22" s="10">
        <v>4.5</v>
      </c>
      <c r="AP22" s="10">
        <v>6.75</v>
      </c>
      <c r="AQ22" s="10">
        <v>1.75</v>
      </c>
      <c r="AR22" s="10">
        <v>6.25</v>
      </c>
      <c r="AS22" s="10">
        <v>4.25</v>
      </c>
      <c r="AT22" s="10">
        <v>5.5</v>
      </c>
      <c r="AU22" s="10">
        <v>6</v>
      </c>
      <c r="AV22" s="10">
        <v>7</v>
      </c>
      <c r="AW22" s="10">
        <f t="shared" si="3"/>
        <v>5.4249999999999998</v>
      </c>
      <c r="AX22" s="10">
        <v>3.5</v>
      </c>
      <c r="AY22" s="10">
        <v>3</v>
      </c>
      <c r="AZ22" s="10">
        <v>10</v>
      </c>
      <c r="BA22" s="10">
        <v>4</v>
      </c>
      <c r="BB22" s="10">
        <v>5</v>
      </c>
      <c r="BC22" s="10">
        <v>2.5</v>
      </c>
      <c r="BD22" s="10">
        <v>2.5</v>
      </c>
      <c r="BE22" s="11">
        <v>7.5</v>
      </c>
      <c r="BF22" s="11">
        <v>1.5</v>
      </c>
      <c r="BG22" s="10">
        <v>11.25</v>
      </c>
      <c r="BH22" s="10">
        <v>4</v>
      </c>
      <c r="BI22" s="9" t="s">
        <v>45</v>
      </c>
    </row>
    <row r="23" spans="1:61" s="12" customFormat="1" ht="18.75" customHeight="1" x14ac:dyDescent="0.25">
      <c r="A23" s="8">
        <v>19</v>
      </c>
      <c r="B23" s="9" t="s">
        <v>46</v>
      </c>
      <c r="C23" s="10">
        <v>5.5</v>
      </c>
      <c r="D23" s="10">
        <v>3.5</v>
      </c>
      <c r="E23" s="10">
        <v>4.5</v>
      </c>
      <c r="F23" s="10">
        <v>5</v>
      </c>
      <c r="G23" s="10">
        <v>0</v>
      </c>
      <c r="H23" s="10">
        <v>10.5</v>
      </c>
      <c r="I23" s="10">
        <v>3.5</v>
      </c>
      <c r="J23" s="10">
        <v>0</v>
      </c>
      <c r="K23" s="10">
        <v>3</v>
      </c>
      <c r="L23" s="10">
        <v>3</v>
      </c>
      <c r="M23" s="10">
        <v>3.5</v>
      </c>
      <c r="N23" s="10">
        <v>5.5</v>
      </c>
      <c r="O23" s="10">
        <v>12.5</v>
      </c>
      <c r="P23" s="10">
        <f t="shared" si="0"/>
        <v>4.6500000000000004</v>
      </c>
      <c r="Q23" s="10">
        <v>11</v>
      </c>
      <c r="R23" s="10">
        <v>4.5</v>
      </c>
      <c r="S23" s="10">
        <v>3</v>
      </c>
      <c r="T23" s="10">
        <v>11</v>
      </c>
      <c r="U23" s="10">
        <v>10</v>
      </c>
      <c r="V23" s="10">
        <v>1.5</v>
      </c>
      <c r="W23" s="10">
        <v>3.5</v>
      </c>
      <c r="X23" s="10">
        <v>4.5</v>
      </c>
      <c r="Y23" s="10">
        <v>11</v>
      </c>
      <c r="Z23" s="10">
        <v>5.5</v>
      </c>
      <c r="AA23" s="10">
        <f t="shared" si="1"/>
        <v>6.55</v>
      </c>
      <c r="AB23" s="10">
        <v>1</v>
      </c>
      <c r="AC23" s="10">
        <v>4</v>
      </c>
      <c r="AD23" s="10">
        <v>7.5</v>
      </c>
      <c r="AE23" s="10">
        <v>9.5</v>
      </c>
      <c r="AF23" s="10">
        <v>8</v>
      </c>
      <c r="AG23" s="10">
        <v>9.5</v>
      </c>
      <c r="AH23" s="10">
        <v>5.5</v>
      </c>
      <c r="AI23" s="10">
        <v>4</v>
      </c>
      <c r="AJ23" s="10">
        <v>9.5</v>
      </c>
      <c r="AK23" s="10">
        <v>1</v>
      </c>
      <c r="AL23" s="10">
        <f t="shared" si="2"/>
        <v>5.95</v>
      </c>
      <c r="AM23" s="10">
        <v>2.5</v>
      </c>
      <c r="AN23" s="10">
        <v>2.5</v>
      </c>
      <c r="AO23" s="10">
        <v>3</v>
      </c>
      <c r="AP23" s="10">
        <v>4</v>
      </c>
      <c r="AQ23" s="10">
        <v>1</v>
      </c>
      <c r="AR23" s="10">
        <v>12</v>
      </c>
      <c r="AS23" s="10">
        <v>0</v>
      </c>
      <c r="AT23" s="10">
        <v>0.5</v>
      </c>
      <c r="AU23" s="10">
        <v>0</v>
      </c>
      <c r="AV23" s="10">
        <v>5.5</v>
      </c>
      <c r="AW23" s="10">
        <f t="shared" si="3"/>
        <v>3.1</v>
      </c>
      <c r="AX23" s="10">
        <v>12.5</v>
      </c>
      <c r="AY23" s="10">
        <v>0</v>
      </c>
      <c r="AZ23" s="10">
        <v>9</v>
      </c>
      <c r="BA23" s="10">
        <v>6</v>
      </c>
      <c r="BB23" s="10">
        <v>1.5</v>
      </c>
      <c r="BC23" s="10">
        <v>7</v>
      </c>
      <c r="BD23" s="10">
        <v>13.5</v>
      </c>
      <c r="BE23" s="11">
        <v>4.5</v>
      </c>
      <c r="BF23" s="11">
        <v>0</v>
      </c>
      <c r="BG23" s="10">
        <v>10</v>
      </c>
      <c r="BH23" s="10">
        <v>2</v>
      </c>
      <c r="BI23" s="9" t="s">
        <v>47</v>
      </c>
    </row>
    <row r="24" spans="1:61" s="12" customFormat="1" ht="18.75" customHeight="1" x14ac:dyDescent="0.25">
      <c r="A24" s="8">
        <v>20</v>
      </c>
      <c r="B24" s="9" t="s">
        <v>48</v>
      </c>
      <c r="C24" s="10">
        <v>8.875</v>
      </c>
      <c r="D24" s="10">
        <v>3.875</v>
      </c>
      <c r="E24" s="10">
        <v>9.875</v>
      </c>
      <c r="F24" s="10">
        <v>9</v>
      </c>
      <c r="G24" s="10">
        <v>0.625</v>
      </c>
      <c r="H24" s="10">
        <v>20.375</v>
      </c>
      <c r="I24" s="10">
        <v>8.75</v>
      </c>
      <c r="J24" s="10">
        <v>5</v>
      </c>
      <c r="K24" s="10">
        <v>9.875</v>
      </c>
      <c r="L24" s="10">
        <v>5.375</v>
      </c>
      <c r="M24" s="10">
        <v>3.25</v>
      </c>
      <c r="N24" s="10">
        <v>10</v>
      </c>
      <c r="O24" s="10">
        <v>8.875</v>
      </c>
      <c r="P24" s="10">
        <f t="shared" si="0"/>
        <v>8.1125000000000007</v>
      </c>
      <c r="Q24" s="10">
        <v>13.25</v>
      </c>
      <c r="R24" s="10">
        <v>8</v>
      </c>
      <c r="S24" s="10">
        <v>2.25</v>
      </c>
      <c r="T24" s="10">
        <v>4</v>
      </c>
      <c r="U24" s="10">
        <v>11.375</v>
      </c>
      <c r="V24" s="10">
        <v>8.25</v>
      </c>
      <c r="W24" s="10">
        <v>3.5</v>
      </c>
      <c r="X24" s="10">
        <v>14.75</v>
      </c>
      <c r="Y24" s="10">
        <v>14.125</v>
      </c>
      <c r="Z24" s="10">
        <v>4.75</v>
      </c>
      <c r="AA24" s="10">
        <f t="shared" si="1"/>
        <v>8.4250000000000007</v>
      </c>
      <c r="AB24" s="10">
        <v>3.375</v>
      </c>
      <c r="AC24" s="10">
        <v>6.75</v>
      </c>
      <c r="AD24" s="10">
        <v>6.75</v>
      </c>
      <c r="AE24" s="10">
        <v>9.75</v>
      </c>
      <c r="AF24" s="10">
        <v>11.5</v>
      </c>
      <c r="AG24" s="10">
        <v>16.375</v>
      </c>
      <c r="AH24" s="10">
        <v>5.5</v>
      </c>
      <c r="AI24" s="10">
        <v>2.75</v>
      </c>
      <c r="AJ24" s="10">
        <v>9.75</v>
      </c>
      <c r="AK24" s="10">
        <v>10.375</v>
      </c>
      <c r="AL24" s="10">
        <f t="shared" si="2"/>
        <v>8.2874999999999996</v>
      </c>
      <c r="AM24" s="10">
        <v>2</v>
      </c>
      <c r="AN24" s="10">
        <v>3.25</v>
      </c>
      <c r="AO24" s="10">
        <v>3.875</v>
      </c>
      <c r="AP24" s="10">
        <v>5.25</v>
      </c>
      <c r="AQ24" s="10">
        <v>4.875</v>
      </c>
      <c r="AR24" s="10">
        <v>13.5</v>
      </c>
      <c r="AS24" s="10">
        <v>3.125</v>
      </c>
      <c r="AT24" s="10">
        <v>2.875</v>
      </c>
      <c r="AU24" s="10">
        <v>1.375</v>
      </c>
      <c r="AV24" s="10">
        <v>10.25</v>
      </c>
      <c r="AW24" s="10">
        <f t="shared" si="3"/>
        <v>5.0374999999999996</v>
      </c>
      <c r="AX24" s="10">
        <v>16.125</v>
      </c>
      <c r="AY24" s="10">
        <v>2.375</v>
      </c>
      <c r="AZ24" s="10">
        <v>17</v>
      </c>
      <c r="BA24" s="10">
        <v>5.875</v>
      </c>
      <c r="BB24" s="10">
        <v>9.125</v>
      </c>
      <c r="BC24" s="10">
        <v>8</v>
      </c>
      <c r="BD24" s="10">
        <v>4.625</v>
      </c>
      <c r="BE24" s="11">
        <v>4.25</v>
      </c>
      <c r="BF24" s="11">
        <v>5.875</v>
      </c>
      <c r="BG24" s="10">
        <v>12.625</v>
      </c>
      <c r="BH24" s="10">
        <v>2</v>
      </c>
      <c r="BI24" s="9" t="s">
        <v>49</v>
      </c>
    </row>
    <row r="25" spans="1:61" s="12" customFormat="1" ht="18.75" customHeight="1" x14ac:dyDescent="0.25">
      <c r="A25" s="8">
        <v>21</v>
      </c>
      <c r="B25" s="9" t="s">
        <v>50</v>
      </c>
      <c r="C25" s="10">
        <v>6</v>
      </c>
      <c r="D25" s="10">
        <v>4</v>
      </c>
      <c r="E25" s="10">
        <v>14</v>
      </c>
      <c r="F25" s="10">
        <v>15</v>
      </c>
      <c r="G25" s="10">
        <v>3</v>
      </c>
      <c r="H25" s="10">
        <v>22</v>
      </c>
      <c r="I25" s="10">
        <v>14</v>
      </c>
      <c r="J25" s="10">
        <v>15</v>
      </c>
      <c r="K25" s="10" t="s">
        <v>18</v>
      </c>
      <c r="L25" s="10">
        <v>2</v>
      </c>
      <c r="M25" s="10">
        <v>2</v>
      </c>
      <c r="N25" s="10">
        <v>6</v>
      </c>
      <c r="O25" s="10">
        <v>0</v>
      </c>
      <c r="P25" s="10">
        <f t="shared" si="0"/>
        <v>8.7777777777777786</v>
      </c>
      <c r="Q25" s="10">
        <v>4</v>
      </c>
      <c r="R25" s="10">
        <v>1</v>
      </c>
      <c r="S25" s="10">
        <v>0</v>
      </c>
      <c r="T25" s="10">
        <v>4</v>
      </c>
      <c r="U25" s="10">
        <v>10</v>
      </c>
      <c r="V25" s="10">
        <v>9</v>
      </c>
      <c r="W25" s="10">
        <v>3</v>
      </c>
      <c r="X25" s="10">
        <v>6</v>
      </c>
      <c r="Y25" s="10">
        <v>13</v>
      </c>
      <c r="Z25" s="10">
        <v>0</v>
      </c>
      <c r="AA25" s="10">
        <f t="shared" si="1"/>
        <v>5</v>
      </c>
      <c r="AB25" s="10">
        <v>1</v>
      </c>
      <c r="AC25" s="10">
        <v>2</v>
      </c>
      <c r="AD25" s="10">
        <v>2</v>
      </c>
      <c r="AE25" s="10">
        <v>3</v>
      </c>
      <c r="AF25" s="10">
        <v>6</v>
      </c>
      <c r="AG25" s="10">
        <v>18</v>
      </c>
      <c r="AH25" s="10">
        <v>0</v>
      </c>
      <c r="AI25" s="10">
        <v>0</v>
      </c>
      <c r="AJ25" s="10">
        <v>0</v>
      </c>
      <c r="AK25" s="10">
        <v>16</v>
      </c>
      <c r="AL25" s="10">
        <f t="shared" si="2"/>
        <v>4.8</v>
      </c>
      <c r="AM25" s="10">
        <v>0</v>
      </c>
      <c r="AN25" s="10">
        <v>2</v>
      </c>
      <c r="AO25" s="10">
        <v>0</v>
      </c>
      <c r="AP25" s="10">
        <v>2</v>
      </c>
      <c r="AQ25" s="10">
        <v>8</v>
      </c>
      <c r="AR25" s="10">
        <v>7</v>
      </c>
      <c r="AS25" s="10">
        <v>0</v>
      </c>
      <c r="AT25" s="10">
        <v>3</v>
      </c>
      <c r="AU25" s="10">
        <v>0</v>
      </c>
      <c r="AV25" s="10">
        <v>17</v>
      </c>
      <c r="AW25" s="10">
        <f t="shared" si="3"/>
        <v>3.9</v>
      </c>
      <c r="AX25" s="10">
        <v>32</v>
      </c>
      <c r="AY25" s="10">
        <v>0</v>
      </c>
      <c r="AZ25" s="10">
        <v>27</v>
      </c>
      <c r="BA25" s="10">
        <v>2</v>
      </c>
      <c r="BB25" s="10">
        <v>3</v>
      </c>
      <c r="BC25" s="10">
        <v>2</v>
      </c>
      <c r="BD25" s="10">
        <v>9</v>
      </c>
      <c r="BE25" s="11">
        <v>4</v>
      </c>
      <c r="BF25" s="11">
        <v>5</v>
      </c>
      <c r="BG25" s="10">
        <v>13</v>
      </c>
      <c r="BH25" s="10">
        <v>0</v>
      </c>
      <c r="BI25" s="9" t="s">
        <v>51</v>
      </c>
    </row>
    <row r="26" spans="1:61" s="12" customFormat="1" ht="18.75" customHeight="1" x14ac:dyDescent="0.25">
      <c r="A26" s="8">
        <v>22</v>
      </c>
      <c r="B26" s="9" t="s">
        <v>52</v>
      </c>
      <c r="C26" s="10">
        <v>2.6666666666666701</v>
      </c>
      <c r="D26" s="10">
        <v>9.6666666666666661</v>
      </c>
      <c r="E26" s="10">
        <v>2</v>
      </c>
      <c r="F26" s="10">
        <v>4</v>
      </c>
      <c r="G26" s="10">
        <v>0</v>
      </c>
      <c r="H26" s="10">
        <v>13.666666666666666</v>
      </c>
      <c r="I26" s="10">
        <v>7.666666666666667</v>
      </c>
      <c r="J26" s="10">
        <v>1.6666666666666667</v>
      </c>
      <c r="K26" s="10">
        <v>6</v>
      </c>
      <c r="L26" s="10">
        <v>3</v>
      </c>
      <c r="M26" s="10">
        <v>0.33333333333333331</v>
      </c>
      <c r="N26" s="10">
        <v>1</v>
      </c>
      <c r="O26" s="10">
        <v>12</v>
      </c>
      <c r="P26" s="10">
        <f t="shared" si="0"/>
        <v>4.9333333333333336</v>
      </c>
      <c r="Q26" s="10">
        <v>2.3333333333333335</v>
      </c>
      <c r="R26" s="10">
        <v>0</v>
      </c>
      <c r="S26" s="10">
        <v>1.3333333333333333</v>
      </c>
      <c r="T26" s="10">
        <v>0.33333333333333331</v>
      </c>
      <c r="U26" s="10">
        <v>2.3333333333333335</v>
      </c>
      <c r="V26" s="10">
        <v>1</v>
      </c>
      <c r="W26" s="10">
        <v>2</v>
      </c>
      <c r="X26" s="10">
        <v>4</v>
      </c>
      <c r="Y26" s="10">
        <v>1.3333333333333333</v>
      </c>
      <c r="Z26" s="10">
        <v>7.666666666666667</v>
      </c>
      <c r="AA26" s="10">
        <f t="shared" si="1"/>
        <v>2.2333333333333334</v>
      </c>
      <c r="AB26" s="10">
        <v>0</v>
      </c>
      <c r="AC26" s="10">
        <v>0</v>
      </c>
      <c r="AD26" s="10">
        <v>4.666666666666667</v>
      </c>
      <c r="AE26" s="10">
        <v>0</v>
      </c>
      <c r="AF26" s="10">
        <v>4.666666666666667</v>
      </c>
      <c r="AG26" s="10">
        <v>12</v>
      </c>
      <c r="AH26" s="10">
        <v>2.3333333333333335</v>
      </c>
      <c r="AI26" s="10">
        <v>1.6666666666666667</v>
      </c>
      <c r="AJ26" s="10">
        <v>3</v>
      </c>
      <c r="AK26" s="10">
        <v>0</v>
      </c>
      <c r="AL26" s="10">
        <f t="shared" si="2"/>
        <v>2.8333333333333335</v>
      </c>
      <c r="AM26" s="10">
        <v>1</v>
      </c>
      <c r="AN26" s="10">
        <v>0</v>
      </c>
      <c r="AO26" s="10">
        <v>0.66666666666666663</v>
      </c>
      <c r="AP26" s="10">
        <v>1.6666666666666667</v>
      </c>
      <c r="AQ26" s="10">
        <v>1.6666666666666667</v>
      </c>
      <c r="AR26" s="10">
        <v>2.6666666666666665</v>
      </c>
      <c r="AS26" s="10">
        <v>1.6666666666666667</v>
      </c>
      <c r="AT26" s="10">
        <v>3</v>
      </c>
      <c r="AU26" s="10">
        <v>0.33333333333333331</v>
      </c>
      <c r="AV26" s="10">
        <v>6</v>
      </c>
      <c r="AW26" s="10">
        <f t="shared" si="3"/>
        <v>1.8666666666666665</v>
      </c>
      <c r="AX26" s="10">
        <v>1.3333333333333333</v>
      </c>
      <c r="AY26" s="10">
        <v>0.66666666666666663</v>
      </c>
      <c r="AZ26" s="10">
        <v>6</v>
      </c>
      <c r="BA26" s="10">
        <v>3</v>
      </c>
      <c r="BB26" s="10">
        <v>11.666666666666666</v>
      </c>
      <c r="BC26" s="10">
        <v>1</v>
      </c>
      <c r="BD26" s="10">
        <v>5</v>
      </c>
      <c r="BE26" s="11">
        <v>1.6666666666666667</v>
      </c>
      <c r="BF26" s="11">
        <v>2</v>
      </c>
      <c r="BG26" s="10">
        <v>2.6666666666666665</v>
      </c>
      <c r="BH26" s="10">
        <v>0</v>
      </c>
      <c r="BI26" s="9" t="s">
        <v>53</v>
      </c>
    </row>
    <row r="27" spans="1:61" s="12" customFormat="1" ht="18.75" customHeight="1" x14ac:dyDescent="0.25">
      <c r="A27" s="8">
        <v>23</v>
      </c>
      <c r="B27" s="9" t="s">
        <v>54</v>
      </c>
      <c r="C27" s="10" t="s">
        <v>55</v>
      </c>
      <c r="D27" s="10" t="s">
        <v>55</v>
      </c>
      <c r="E27" s="10" t="s">
        <v>55</v>
      </c>
      <c r="F27" s="10" t="s">
        <v>55</v>
      </c>
      <c r="G27" s="10" t="s">
        <v>55</v>
      </c>
      <c r="H27" s="10" t="s">
        <v>55</v>
      </c>
      <c r="I27" s="10" t="s">
        <v>55</v>
      </c>
      <c r="J27" s="10" t="s">
        <v>55</v>
      </c>
      <c r="K27" s="10" t="s">
        <v>55</v>
      </c>
      <c r="L27" s="10" t="s">
        <v>55</v>
      </c>
      <c r="M27" s="10" t="s">
        <v>55</v>
      </c>
      <c r="N27" s="10" t="s">
        <v>55</v>
      </c>
      <c r="O27" s="10" t="s">
        <v>55</v>
      </c>
      <c r="P27" s="10" t="s">
        <v>55</v>
      </c>
      <c r="Q27" s="10" t="s">
        <v>55</v>
      </c>
      <c r="R27" s="10" t="s">
        <v>55</v>
      </c>
      <c r="S27" s="10" t="s">
        <v>55</v>
      </c>
      <c r="T27" s="10" t="s">
        <v>55</v>
      </c>
      <c r="U27" s="10" t="s">
        <v>55</v>
      </c>
      <c r="V27" s="10" t="s">
        <v>55</v>
      </c>
      <c r="W27" s="10" t="s">
        <v>55</v>
      </c>
      <c r="X27" s="10" t="s">
        <v>55</v>
      </c>
      <c r="Y27" s="10" t="s">
        <v>55</v>
      </c>
      <c r="Z27" s="10" t="s">
        <v>55</v>
      </c>
      <c r="AA27" s="10" t="s">
        <v>55</v>
      </c>
      <c r="AB27" s="10" t="s">
        <v>55</v>
      </c>
      <c r="AC27" s="10" t="s">
        <v>55</v>
      </c>
      <c r="AD27" s="10" t="s">
        <v>55</v>
      </c>
      <c r="AE27" s="10" t="s">
        <v>55</v>
      </c>
      <c r="AF27" s="10" t="s">
        <v>55</v>
      </c>
      <c r="AG27" s="10" t="s">
        <v>55</v>
      </c>
      <c r="AH27" s="10" t="s">
        <v>55</v>
      </c>
      <c r="AI27" s="10" t="s">
        <v>55</v>
      </c>
      <c r="AJ27" s="10" t="s">
        <v>55</v>
      </c>
      <c r="AK27" s="10" t="s">
        <v>55</v>
      </c>
      <c r="AL27" s="10" t="s">
        <v>55</v>
      </c>
      <c r="AM27" s="10" t="s">
        <v>55</v>
      </c>
      <c r="AN27" s="10" t="s">
        <v>55</v>
      </c>
      <c r="AO27" s="10" t="s">
        <v>55</v>
      </c>
      <c r="AP27" s="10" t="s">
        <v>55</v>
      </c>
      <c r="AQ27" s="10" t="s">
        <v>55</v>
      </c>
      <c r="AR27" s="10" t="s">
        <v>55</v>
      </c>
      <c r="AS27" s="10" t="s">
        <v>55</v>
      </c>
      <c r="AT27" s="10" t="s">
        <v>55</v>
      </c>
      <c r="AU27" s="10" t="s">
        <v>55</v>
      </c>
      <c r="AV27" s="10" t="s">
        <v>55</v>
      </c>
      <c r="AW27" s="10" t="s">
        <v>55</v>
      </c>
      <c r="AX27" s="10" t="s">
        <v>55</v>
      </c>
      <c r="AY27" s="10" t="s">
        <v>55</v>
      </c>
      <c r="AZ27" s="10" t="s">
        <v>55</v>
      </c>
      <c r="BA27" s="10" t="s">
        <v>55</v>
      </c>
      <c r="BB27" s="10" t="s">
        <v>55</v>
      </c>
      <c r="BC27" s="10" t="s">
        <v>55</v>
      </c>
      <c r="BD27" s="10" t="s">
        <v>55</v>
      </c>
      <c r="BE27" s="10" t="s">
        <v>55</v>
      </c>
      <c r="BF27" s="10" t="s">
        <v>55</v>
      </c>
      <c r="BG27" s="10" t="s">
        <v>55</v>
      </c>
      <c r="BH27" s="10" t="s">
        <v>18</v>
      </c>
      <c r="BI27" s="9" t="s">
        <v>56</v>
      </c>
    </row>
    <row r="28" spans="1:61" s="12" customFormat="1" ht="18.75" customHeight="1" x14ac:dyDescent="0.25">
      <c r="A28" s="8">
        <v>24</v>
      </c>
      <c r="B28" s="9" t="s">
        <v>57</v>
      </c>
      <c r="C28" s="10" t="s">
        <v>55</v>
      </c>
      <c r="D28" s="10" t="s">
        <v>55</v>
      </c>
      <c r="E28" s="10" t="s">
        <v>55</v>
      </c>
      <c r="F28" s="10" t="s">
        <v>55</v>
      </c>
      <c r="G28" s="10" t="s">
        <v>55</v>
      </c>
      <c r="H28" s="10" t="s">
        <v>55</v>
      </c>
      <c r="I28" s="10" t="s">
        <v>55</v>
      </c>
      <c r="J28" s="10" t="s">
        <v>55</v>
      </c>
      <c r="K28" s="10" t="s">
        <v>55</v>
      </c>
      <c r="L28" s="10" t="s">
        <v>55</v>
      </c>
      <c r="M28" s="10" t="s">
        <v>55</v>
      </c>
      <c r="N28" s="10" t="s">
        <v>55</v>
      </c>
      <c r="O28" s="10" t="s">
        <v>55</v>
      </c>
      <c r="P28" s="10" t="s">
        <v>55</v>
      </c>
      <c r="Q28" s="10" t="s">
        <v>55</v>
      </c>
      <c r="R28" s="10" t="s">
        <v>55</v>
      </c>
      <c r="S28" s="10" t="s">
        <v>55</v>
      </c>
      <c r="T28" s="10" t="s">
        <v>55</v>
      </c>
      <c r="U28" s="10" t="s">
        <v>55</v>
      </c>
      <c r="V28" s="10" t="s">
        <v>55</v>
      </c>
      <c r="W28" s="10" t="s">
        <v>55</v>
      </c>
      <c r="X28" s="10" t="s">
        <v>55</v>
      </c>
      <c r="Y28" s="10" t="s">
        <v>55</v>
      </c>
      <c r="Z28" s="10" t="s">
        <v>55</v>
      </c>
      <c r="AA28" s="10" t="s">
        <v>55</v>
      </c>
      <c r="AB28" s="10" t="s">
        <v>55</v>
      </c>
      <c r="AC28" s="10" t="s">
        <v>55</v>
      </c>
      <c r="AD28" s="10" t="s">
        <v>55</v>
      </c>
      <c r="AE28" s="10" t="s">
        <v>55</v>
      </c>
      <c r="AF28" s="10" t="s">
        <v>55</v>
      </c>
      <c r="AG28" s="10" t="s">
        <v>55</v>
      </c>
      <c r="AH28" s="10" t="s">
        <v>55</v>
      </c>
      <c r="AI28" s="10" t="s">
        <v>55</v>
      </c>
      <c r="AJ28" s="10" t="s">
        <v>55</v>
      </c>
      <c r="AK28" s="10" t="s">
        <v>55</v>
      </c>
      <c r="AL28" s="10" t="s">
        <v>55</v>
      </c>
      <c r="AM28" s="10" t="s">
        <v>55</v>
      </c>
      <c r="AN28" s="10" t="s">
        <v>55</v>
      </c>
      <c r="AO28" s="10" t="s">
        <v>55</v>
      </c>
      <c r="AP28" s="10" t="s">
        <v>55</v>
      </c>
      <c r="AQ28" s="10" t="s">
        <v>55</v>
      </c>
      <c r="AR28" s="10" t="s">
        <v>55</v>
      </c>
      <c r="AS28" s="10" t="s">
        <v>55</v>
      </c>
      <c r="AT28" s="10" t="s">
        <v>55</v>
      </c>
      <c r="AU28" s="10" t="s">
        <v>55</v>
      </c>
      <c r="AV28" s="10" t="s">
        <v>55</v>
      </c>
      <c r="AW28" s="10" t="s">
        <v>55</v>
      </c>
      <c r="AX28" s="10" t="s">
        <v>55</v>
      </c>
      <c r="AY28" s="10" t="s">
        <v>55</v>
      </c>
      <c r="AZ28" s="10" t="s">
        <v>55</v>
      </c>
      <c r="BA28" s="10" t="s">
        <v>55</v>
      </c>
      <c r="BB28" s="10" t="s">
        <v>55</v>
      </c>
      <c r="BC28" s="10" t="s">
        <v>55</v>
      </c>
      <c r="BD28" s="10" t="s">
        <v>55</v>
      </c>
      <c r="BE28" s="10" t="s">
        <v>55</v>
      </c>
      <c r="BF28" s="10" t="s">
        <v>55</v>
      </c>
      <c r="BG28" s="10" t="s">
        <v>55</v>
      </c>
      <c r="BH28" s="10" t="s">
        <v>18</v>
      </c>
      <c r="BI28" s="9" t="s">
        <v>58</v>
      </c>
    </row>
    <row r="29" spans="1:61" s="15" customFormat="1" ht="1.5" customHeight="1" x14ac:dyDescent="0.25">
      <c r="A29" s="216"/>
      <c r="B29" s="216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4"/>
    </row>
    <row r="30" spans="1:61" s="12" customFormat="1" ht="17.25" customHeight="1" x14ac:dyDescent="0.25">
      <c r="A30" s="217" t="s">
        <v>59</v>
      </c>
      <c r="B30" s="217"/>
      <c r="C30" s="217"/>
      <c r="D30" s="217"/>
      <c r="E30" s="217"/>
      <c r="F30" s="217"/>
      <c r="G30" s="217"/>
      <c r="H30" s="217"/>
      <c r="I30" s="217"/>
      <c r="J30" s="217"/>
      <c r="K30" s="217"/>
      <c r="L30" s="217"/>
      <c r="M30" s="217"/>
      <c r="N30" s="217"/>
      <c r="O30" s="217"/>
      <c r="P30" s="217"/>
      <c r="Q30" s="217"/>
      <c r="R30" s="217"/>
      <c r="S30" s="217"/>
      <c r="T30" s="217"/>
      <c r="U30" s="217"/>
      <c r="V30" s="217"/>
      <c r="W30" s="217"/>
      <c r="X30" s="217"/>
      <c r="Y30" s="217"/>
      <c r="Z30" s="217"/>
      <c r="AA30" s="217"/>
      <c r="AB30" s="217"/>
      <c r="AC30" s="217"/>
      <c r="AD30" s="217"/>
      <c r="AE30" s="217"/>
      <c r="AF30" s="217"/>
      <c r="AG30" s="217"/>
      <c r="AH30" s="217"/>
      <c r="AI30" s="217"/>
      <c r="AJ30" s="217"/>
      <c r="AK30" s="217"/>
      <c r="AL30" s="217"/>
      <c r="AM30" s="217"/>
      <c r="AN30" s="217"/>
      <c r="AO30" s="217"/>
      <c r="AP30" s="217"/>
      <c r="AQ30" s="217"/>
      <c r="AR30" s="217"/>
      <c r="AS30" s="217"/>
      <c r="AT30" s="217"/>
      <c r="AU30" s="217"/>
      <c r="AV30" s="217"/>
      <c r="AW30" s="217"/>
      <c r="AX30" s="217"/>
      <c r="AY30" s="217"/>
      <c r="AZ30" s="217"/>
      <c r="BA30" s="217"/>
      <c r="BB30" s="217"/>
      <c r="BC30" s="217"/>
      <c r="BD30" s="217"/>
      <c r="BE30" s="217"/>
      <c r="BF30" s="217"/>
      <c r="BG30" s="217"/>
      <c r="BH30" s="217"/>
      <c r="BI30" s="217"/>
    </row>
    <row r="31" spans="1:61" x14ac:dyDescent="0.25">
      <c r="A31" s="206" t="s">
        <v>496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</row>
    <row r="35" spans="50:50" hidden="1" x14ac:dyDescent="0.25">
      <c r="AX35" s="2" t="s">
        <v>60</v>
      </c>
    </row>
  </sheetData>
  <mergeCells count="4">
    <mergeCell ref="A1:BI1"/>
    <mergeCell ref="A2:BI2"/>
    <mergeCell ref="A29:B29"/>
    <mergeCell ref="A30:BI30"/>
  </mergeCells>
  <conditionalFormatting sqref="A4:BH4 A5:BI29">
    <cfRule type="expression" dxfId="28" priority="5">
      <formula>MOD(ROW(),3)=1</formula>
    </cfRule>
    <cfRule type="expression" dxfId="27" priority="6">
      <formula>MOD(r0w(),3)=1</formula>
    </cfRule>
  </conditionalFormatting>
  <conditionalFormatting sqref="A5:BI29">
    <cfRule type="expression" dxfId="26" priority="4">
      <formula>"write = mod(row(),3)=1"</formula>
    </cfRule>
  </conditionalFormatting>
  <conditionalFormatting sqref="A6:XFD6">
    <cfRule type="expression" priority="3">
      <formula>MOD(row,3)=1</formula>
    </cfRule>
  </conditionalFormatting>
  <conditionalFormatting sqref="BI4">
    <cfRule type="expression" dxfId="25" priority="1">
      <formula>MOD(ROW(),3)=1</formula>
    </cfRule>
    <cfRule type="expression" dxfId="24" priority="2">
      <formula>MOD(r0w(),3)=1</formula>
    </cfRule>
  </conditionalFormatting>
  <printOptions horizontalCentered="1"/>
  <pageMargins left="0.25" right="0.25" top="0.69" bottom="0.52" header="0.3" footer="0.3"/>
  <pageSetup paperSize="9" scale="8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BE32"/>
  <sheetViews>
    <sheetView view="pageBreakPreview" zoomScaleSheetLayoutView="100" zoomScalePageLayoutView="80" workbookViewId="0">
      <selection activeCell="BH12" sqref="BH12"/>
    </sheetView>
  </sheetViews>
  <sheetFormatPr defaultColWidth="9.140625" defaultRowHeight="15" x14ac:dyDescent="0.25"/>
  <cols>
    <col min="1" max="1" width="6.140625" style="17" customWidth="1"/>
    <col min="2" max="2" width="18.85546875" style="2" bestFit="1" customWidth="1"/>
    <col min="3" max="11" width="9.140625" style="2" hidden="1" customWidth="1"/>
    <col min="12" max="12" width="7.7109375" style="2" customWidth="1"/>
    <col min="13" max="22" width="9.140625" style="2" hidden="1" customWidth="1"/>
    <col min="23" max="23" width="7.7109375" style="2" customWidth="1"/>
    <col min="24" max="33" width="9.140625" style="2" hidden="1" customWidth="1"/>
    <col min="34" max="34" width="7.7109375" style="2" customWidth="1"/>
    <col min="35" max="44" width="9.140625" style="2" hidden="1" customWidth="1"/>
    <col min="45" max="56" width="7.7109375" style="2" customWidth="1"/>
    <col min="57" max="57" width="21" style="2" customWidth="1"/>
    <col min="58" max="16384" width="9.140625" style="2"/>
  </cols>
  <sheetData>
    <row r="1" spans="1:57" ht="20.25" customHeight="1" x14ac:dyDescent="0.25">
      <c r="A1" s="218" t="s">
        <v>61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  <c r="AB1" s="218"/>
      <c r="AC1" s="218"/>
      <c r="AD1" s="218"/>
      <c r="AE1" s="218"/>
      <c r="AF1" s="218"/>
      <c r="AG1" s="218"/>
      <c r="AH1" s="218"/>
      <c r="AI1" s="218"/>
      <c r="AJ1" s="218"/>
      <c r="AK1" s="218"/>
      <c r="AL1" s="218"/>
      <c r="AM1" s="218"/>
      <c r="AN1" s="218"/>
      <c r="AO1" s="218"/>
      <c r="AP1" s="218"/>
      <c r="AQ1" s="218"/>
      <c r="AR1" s="218"/>
      <c r="AS1" s="218"/>
      <c r="AT1" s="218"/>
      <c r="AU1" s="218"/>
      <c r="AV1" s="218"/>
      <c r="AW1" s="218"/>
      <c r="AX1" s="218"/>
      <c r="AY1" s="218"/>
      <c r="AZ1" s="218"/>
      <c r="BA1" s="218"/>
      <c r="BB1" s="218"/>
      <c r="BC1" s="218"/>
      <c r="BD1" s="218"/>
      <c r="BE1" s="218"/>
    </row>
    <row r="2" spans="1:57" ht="20.25" customHeight="1" x14ac:dyDescent="0.25">
      <c r="A2" s="218" t="s">
        <v>62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  <c r="AB2" s="218"/>
      <c r="AC2" s="218"/>
      <c r="AD2" s="218"/>
      <c r="AE2" s="218"/>
      <c r="AF2" s="218"/>
      <c r="AG2" s="218"/>
      <c r="AH2" s="218"/>
      <c r="AI2" s="218"/>
      <c r="AJ2" s="218"/>
      <c r="AK2" s="218"/>
      <c r="AL2" s="218"/>
      <c r="AM2" s="218"/>
      <c r="AN2" s="218"/>
      <c r="AO2" s="218"/>
      <c r="AP2" s="218"/>
      <c r="AQ2" s="218"/>
      <c r="AR2" s="218"/>
      <c r="AS2" s="218"/>
      <c r="AT2" s="218"/>
      <c r="AU2" s="218"/>
      <c r="AV2" s="218"/>
      <c r="AW2" s="218"/>
      <c r="AX2" s="218"/>
      <c r="AY2" s="218"/>
      <c r="AZ2" s="218"/>
      <c r="BA2" s="218"/>
      <c r="BB2" s="218"/>
      <c r="BC2" s="218"/>
      <c r="BD2" s="218"/>
      <c r="BE2" s="218"/>
    </row>
    <row r="3" spans="1:57" ht="5.25" customHeight="1" x14ac:dyDescent="0.2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</row>
    <row r="4" spans="1:57" s="20" customFormat="1" ht="51" customHeight="1" x14ac:dyDescent="0.25">
      <c r="A4" s="4" t="s">
        <v>2</v>
      </c>
      <c r="B4" s="5" t="s">
        <v>63</v>
      </c>
      <c r="C4" s="5">
        <v>1971</v>
      </c>
      <c r="D4" s="5">
        <v>1972</v>
      </c>
      <c r="E4" s="5">
        <v>1973</v>
      </c>
      <c r="F4" s="5">
        <v>1974</v>
      </c>
      <c r="G4" s="5">
        <v>1975</v>
      </c>
      <c r="H4" s="5">
        <v>1976</v>
      </c>
      <c r="I4" s="5">
        <v>1977</v>
      </c>
      <c r="J4" s="5">
        <v>1978</v>
      </c>
      <c r="K4" s="5">
        <v>1979</v>
      </c>
      <c r="L4" s="6" t="s">
        <v>64</v>
      </c>
      <c r="M4" s="6">
        <v>1980</v>
      </c>
      <c r="N4" s="6">
        <v>1981</v>
      </c>
      <c r="O4" s="6">
        <v>1982</v>
      </c>
      <c r="P4" s="6">
        <v>1983</v>
      </c>
      <c r="Q4" s="6">
        <v>1984</v>
      </c>
      <c r="R4" s="6">
        <v>1985</v>
      </c>
      <c r="S4" s="6">
        <v>1986</v>
      </c>
      <c r="T4" s="6">
        <v>1987</v>
      </c>
      <c r="U4" s="6">
        <v>1988</v>
      </c>
      <c r="V4" s="6">
        <v>1989</v>
      </c>
      <c r="W4" s="6" t="s">
        <v>5</v>
      </c>
      <c r="X4" s="6">
        <v>1990</v>
      </c>
      <c r="Y4" s="6">
        <v>1991</v>
      </c>
      <c r="Z4" s="6">
        <v>1992</v>
      </c>
      <c r="AA4" s="6">
        <v>1993</v>
      </c>
      <c r="AB4" s="6">
        <v>1994</v>
      </c>
      <c r="AC4" s="6">
        <v>1995</v>
      </c>
      <c r="AD4" s="6">
        <v>1996</v>
      </c>
      <c r="AE4" s="6">
        <v>1997</v>
      </c>
      <c r="AF4" s="6">
        <v>1998</v>
      </c>
      <c r="AG4" s="6">
        <v>1999</v>
      </c>
      <c r="AH4" s="6" t="s">
        <v>6</v>
      </c>
      <c r="AI4" s="6">
        <v>2000</v>
      </c>
      <c r="AJ4" s="6">
        <v>2001</v>
      </c>
      <c r="AK4" s="6">
        <v>2002</v>
      </c>
      <c r="AL4" s="6">
        <v>2003</v>
      </c>
      <c r="AM4" s="6">
        <v>2004</v>
      </c>
      <c r="AN4" s="6">
        <v>2005</v>
      </c>
      <c r="AO4" s="6">
        <v>2006</v>
      </c>
      <c r="AP4" s="6">
        <v>2007</v>
      </c>
      <c r="AQ4" s="6">
        <v>2008</v>
      </c>
      <c r="AR4" s="6">
        <v>2009</v>
      </c>
      <c r="AS4" s="6" t="s">
        <v>7</v>
      </c>
      <c r="AT4" s="6">
        <v>2010</v>
      </c>
      <c r="AU4" s="6">
        <v>2011</v>
      </c>
      <c r="AV4" s="6">
        <v>2012</v>
      </c>
      <c r="AW4" s="6">
        <v>2013</v>
      </c>
      <c r="AX4" s="6">
        <v>2014</v>
      </c>
      <c r="AY4" s="6">
        <v>2015</v>
      </c>
      <c r="AZ4" s="6">
        <v>2016</v>
      </c>
      <c r="BA4" s="6">
        <v>2017</v>
      </c>
      <c r="BB4" s="6">
        <v>2018</v>
      </c>
      <c r="BC4" s="6">
        <v>2019</v>
      </c>
      <c r="BD4" s="6">
        <v>2020</v>
      </c>
      <c r="BE4" s="19" t="s">
        <v>65</v>
      </c>
    </row>
    <row r="5" spans="1:57" s="12" customFormat="1" ht="18" customHeight="1" x14ac:dyDescent="0.25">
      <c r="A5" s="8">
        <v>1</v>
      </c>
      <c r="B5" s="9" t="s">
        <v>66</v>
      </c>
      <c r="C5" s="10">
        <v>15</v>
      </c>
      <c r="D5" s="10">
        <v>0</v>
      </c>
      <c r="E5" s="10">
        <v>0</v>
      </c>
      <c r="F5" s="10">
        <v>1</v>
      </c>
      <c r="G5" s="10">
        <v>4</v>
      </c>
      <c r="H5" s="10">
        <v>8</v>
      </c>
      <c r="I5" s="10">
        <v>0</v>
      </c>
      <c r="J5" s="10">
        <v>0</v>
      </c>
      <c r="K5" s="10">
        <v>0</v>
      </c>
      <c r="L5" s="10">
        <f>AVERAGE(C5:K5)</f>
        <v>3.1111111111111112</v>
      </c>
      <c r="M5" s="10">
        <v>0</v>
      </c>
      <c r="N5" s="10">
        <v>1</v>
      </c>
      <c r="O5" s="10">
        <v>4</v>
      </c>
      <c r="P5" s="10">
        <v>0</v>
      </c>
      <c r="Q5" s="10">
        <v>0</v>
      </c>
      <c r="R5" s="10">
        <v>0</v>
      </c>
      <c r="S5" s="10">
        <v>0</v>
      </c>
      <c r="T5" s="10">
        <v>0</v>
      </c>
      <c r="U5" s="10">
        <v>1</v>
      </c>
      <c r="V5" s="10">
        <v>2</v>
      </c>
      <c r="W5" s="10">
        <f>AVERAGE(M5:V5)</f>
        <v>0.8</v>
      </c>
      <c r="X5" s="10">
        <v>1</v>
      </c>
      <c r="Y5" s="10">
        <v>0</v>
      </c>
      <c r="Z5" s="10">
        <v>5</v>
      </c>
      <c r="AA5" s="10">
        <v>2</v>
      </c>
      <c r="AB5" s="10">
        <v>0</v>
      </c>
      <c r="AC5" s="10">
        <v>3</v>
      </c>
      <c r="AD5" s="10">
        <v>0</v>
      </c>
      <c r="AE5" s="10">
        <v>1</v>
      </c>
      <c r="AF5" s="10">
        <v>0</v>
      </c>
      <c r="AG5" s="10">
        <v>0</v>
      </c>
      <c r="AH5" s="10">
        <f>AVERAGE(X5:AG5)</f>
        <v>1.2</v>
      </c>
      <c r="AI5" s="10">
        <v>0</v>
      </c>
      <c r="AJ5" s="10">
        <v>6</v>
      </c>
      <c r="AK5" s="10">
        <v>6</v>
      </c>
      <c r="AL5" s="10">
        <v>2</v>
      </c>
      <c r="AM5" s="10">
        <v>4</v>
      </c>
      <c r="AN5" s="10">
        <v>4</v>
      </c>
      <c r="AO5" s="10">
        <v>16</v>
      </c>
      <c r="AP5" s="10">
        <v>5</v>
      </c>
      <c r="AQ5" s="10">
        <v>14</v>
      </c>
      <c r="AR5" s="10">
        <v>13</v>
      </c>
      <c r="AS5" s="10">
        <f>AVERAGE(AI5:AR5)</f>
        <v>7</v>
      </c>
      <c r="AT5" s="10">
        <v>2</v>
      </c>
      <c r="AU5" s="10">
        <v>20</v>
      </c>
      <c r="AV5" s="10">
        <v>16</v>
      </c>
      <c r="AW5" s="10">
        <v>2</v>
      </c>
      <c r="AX5" s="10">
        <v>3</v>
      </c>
      <c r="AY5" s="10">
        <v>5</v>
      </c>
      <c r="AZ5" s="10">
        <v>1</v>
      </c>
      <c r="BA5" s="10">
        <v>3</v>
      </c>
      <c r="BB5" s="10">
        <v>8</v>
      </c>
      <c r="BC5" s="10">
        <v>1</v>
      </c>
      <c r="BD5" s="10">
        <v>6</v>
      </c>
      <c r="BE5" s="247" t="s">
        <v>67</v>
      </c>
    </row>
    <row r="6" spans="1:57" s="12" customFormat="1" ht="18" customHeight="1" x14ac:dyDescent="0.25">
      <c r="A6" s="8">
        <v>2</v>
      </c>
      <c r="B6" s="9" t="s">
        <v>11</v>
      </c>
      <c r="C6" s="10">
        <v>5.5</v>
      </c>
      <c r="D6" s="10">
        <v>2</v>
      </c>
      <c r="E6" s="10">
        <v>2</v>
      </c>
      <c r="F6" s="10">
        <v>0.5</v>
      </c>
      <c r="G6" s="10">
        <v>2</v>
      </c>
      <c r="H6" s="10">
        <v>0</v>
      </c>
      <c r="I6" s="10">
        <v>8</v>
      </c>
      <c r="J6" s="10">
        <v>2</v>
      </c>
      <c r="K6" s="10">
        <v>6</v>
      </c>
      <c r="L6" s="10">
        <f>AVERAGE(C6:K6)</f>
        <v>3.1111111111111112</v>
      </c>
      <c r="M6" s="10">
        <v>1</v>
      </c>
      <c r="N6" s="10">
        <v>0</v>
      </c>
      <c r="O6" s="10">
        <v>0.5</v>
      </c>
      <c r="P6" s="10">
        <v>11</v>
      </c>
      <c r="Q6" s="10">
        <v>5.5</v>
      </c>
      <c r="R6" s="10">
        <v>0.5</v>
      </c>
      <c r="S6" s="10">
        <v>0.5</v>
      </c>
      <c r="T6" s="10">
        <v>0.5</v>
      </c>
      <c r="U6" s="10">
        <v>0</v>
      </c>
      <c r="V6" s="10">
        <v>2.5</v>
      </c>
      <c r="W6" s="10">
        <f>AVERAGE(M6:V6)</f>
        <v>2.2000000000000002</v>
      </c>
      <c r="X6" s="10">
        <v>0.5</v>
      </c>
      <c r="Y6" s="10">
        <v>1</v>
      </c>
      <c r="Z6" s="10">
        <v>2</v>
      </c>
      <c r="AA6" s="10">
        <v>0.5</v>
      </c>
      <c r="AB6" s="10">
        <v>0.5</v>
      </c>
      <c r="AC6" s="10">
        <v>0</v>
      </c>
      <c r="AD6" s="10">
        <v>0</v>
      </c>
      <c r="AE6" s="10">
        <v>0</v>
      </c>
      <c r="AF6" s="10">
        <v>0</v>
      </c>
      <c r="AG6" s="10">
        <v>0</v>
      </c>
      <c r="AH6" s="10">
        <f>AVERAGE(X6:AG6)</f>
        <v>0.45</v>
      </c>
      <c r="AI6" s="10">
        <v>0.5</v>
      </c>
      <c r="AJ6" s="10">
        <v>0.5</v>
      </c>
      <c r="AK6" s="10">
        <v>0</v>
      </c>
      <c r="AL6" s="10">
        <v>1</v>
      </c>
      <c r="AM6" s="10">
        <v>0</v>
      </c>
      <c r="AN6" s="10">
        <v>0</v>
      </c>
      <c r="AO6" s="10">
        <v>0</v>
      </c>
      <c r="AP6" s="10">
        <v>1.5</v>
      </c>
      <c r="AQ6" s="10">
        <v>0</v>
      </c>
      <c r="AR6" s="10">
        <v>0</v>
      </c>
      <c r="AS6" s="10">
        <f>AVERAGE(AI6:AR6)</f>
        <v>0.35</v>
      </c>
      <c r="AT6" s="10">
        <v>0</v>
      </c>
      <c r="AU6" s="10">
        <v>0</v>
      </c>
      <c r="AV6" s="10">
        <v>0.5</v>
      </c>
      <c r="AW6" s="10">
        <v>1.5</v>
      </c>
      <c r="AX6" s="10">
        <v>1</v>
      </c>
      <c r="AY6" s="10">
        <v>1</v>
      </c>
      <c r="AZ6" s="10">
        <v>0</v>
      </c>
      <c r="BA6" s="10">
        <v>0.5</v>
      </c>
      <c r="BB6" s="10">
        <v>0</v>
      </c>
      <c r="BC6" s="10">
        <v>1</v>
      </c>
      <c r="BD6" s="10">
        <v>0</v>
      </c>
      <c r="BE6" s="247" t="s">
        <v>68</v>
      </c>
    </row>
    <row r="7" spans="1:57" s="12" customFormat="1" ht="18" customHeight="1" x14ac:dyDescent="0.25">
      <c r="A7" s="8">
        <v>3</v>
      </c>
      <c r="B7" s="9" t="s">
        <v>13</v>
      </c>
      <c r="C7" s="10">
        <v>8.5</v>
      </c>
      <c r="D7" s="10">
        <v>11.5</v>
      </c>
      <c r="E7" s="10">
        <v>1</v>
      </c>
      <c r="F7" s="10">
        <v>10</v>
      </c>
      <c r="G7" s="10">
        <v>7.5</v>
      </c>
      <c r="H7" s="10">
        <v>1.5</v>
      </c>
      <c r="I7" s="10">
        <v>7.5</v>
      </c>
      <c r="J7" s="10">
        <v>1.5</v>
      </c>
      <c r="K7" s="10">
        <v>1.5</v>
      </c>
      <c r="L7" s="10">
        <f>AVERAGE(C7:K7)</f>
        <v>5.6111111111111107</v>
      </c>
      <c r="M7" s="10">
        <v>0</v>
      </c>
      <c r="N7" s="10">
        <v>0.5</v>
      </c>
      <c r="O7" s="10">
        <v>6.5</v>
      </c>
      <c r="P7" s="10">
        <v>6</v>
      </c>
      <c r="Q7" s="10">
        <v>9.5</v>
      </c>
      <c r="R7" s="10">
        <v>0</v>
      </c>
      <c r="S7" s="10">
        <v>1.5</v>
      </c>
      <c r="T7" s="10">
        <v>2</v>
      </c>
      <c r="U7" s="10">
        <v>2.5</v>
      </c>
      <c r="V7" s="10">
        <v>12.5</v>
      </c>
      <c r="W7" s="10">
        <f>AVERAGE(M7:V7)</f>
        <v>4.0999999999999996</v>
      </c>
      <c r="X7" s="10">
        <v>3</v>
      </c>
      <c r="Y7" s="10">
        <v>2.5</v>
      </c>
      <c r="Z7" s="10">
        <v>1</v>
      </c>
      <c r="AA7" s="10">
        <v>4</v>
      </c>
      <c r="AB7" s="10">
        <v>0</v>
      </c>
      <c r="AC7" s="10">
        <v>4.5</v>
      </c>
      <c r="AD7" s="10">
        <v>1</v>
      </c>
      <c r="AE7" s="10">
        <v>6.5</v>
      </c>
      <c r="AF7" s="10">
        <v>0.5</v>
      </c>
      <c r="AG7" s="10">
        <v>5.5</v>
      </c>
      <c r="AH7" s="10">
        <f>AVERAGE(X7:AG7)</f>
        <v>2.85</v>
      </c>
      <c r="AI7" s="10">
        <v>1</v>
      </c>
      <c r="AJ7" s="10">
        <v>5.5</v>
      </c>
      <c r="AK7" s="10">
        <v>2.5</v>
      </c>
      <c r="AL7" s="10">
        <v>10.5</v>
      </c>
      <c r="AM7" s="10">
        <v>5.5</v>
      </c>
      <c r="AN7" s="10">
        <v>2.5</v>
      </c>
      <c r="AO7" s="10">
        <v>3.5</v>
      </c>
      <c r="AP7" s="10">
        <v>2</v>
      </c>
      <c r="AQ7" s="10">
        <v>5</v>
      </c>
      <c r="AR7" s="10">
        <v>0</v>
      </c>
      <c r="AS7" s="10">
        <f>AVERAGE(AI7:AR7)</f>
        <v>3.8</v>
      </c>
      <c r="AT7" s="10">
        <v>4</v>
      </c>
      <c r="AU7" s="10">
        <v>5.5</v>
      </c>
      <c r="AV7" s="10">
        <v>6.5</v>
      </c>
      <c r="AW7" s="10">
        <v>11</v>
      </c>
      <c r="AX7" s="10">
        <v>3.5</v>
      </c>
      <c r="AY7" s="10">
        <v>6.5</v>
      </c>
      <c r="AZ7" s="10">
        <v>2</v>
      </c>
      <c r="BA7" s="10">
        <v>2</v>
      </c>
      <c r="BB7" s="10">
        <v>5</v>
      </c>
      <c r="BC7" s="10">
        <v>9</v>
      </c>
      <c r="BD7" s="10">
        <v>5</v>
      </c>
      <c r="BE7" s="247" t="s">
        <v>69</v>
      </c>
    </row>
    <row r="8" spans="1:57" s="12" customFormat="1" ht="18" customHeight="1" x14ac:dyDescent="0.25">
      <c r="A8" s="8">
        <v>4</v>
      </c>
      <c r="B8" s="9" t="s">
        <v>54</v>
      </c>
      <c r="C8" s="10" t="s">
        <v>18</v>
      </c>
      <c r="D8" s="10" t="s">
        <v>18</v>
      </c>
      <c r="E8" s="10" t="s">
        <v>18</v>
      </c>
      <c r="F8" s="10" t="s">
        <v>18</v>
      </c>
      <c r="G8" s="10" t="s">
        <v>18</v>
      </c>
      <c r="H8" s="10" t="s">
        <v>18</v>
      </c>
      <c r="I8" s="10" t="s">
        <v>18</v>
      </c>
      <c r="J8" s="10" t="s">
        <v>18</v>
      </c>
      <c r="K8" s="10" t="s">
        <v>18</v>
      </c>
      <c r="L8" s="10" t="s">
        <v>18</v>
      </c>
      <c r="M8" s="10" t="s">
        <v>18</v>
      </c>
      <c r="N8" s="10" t="s">
        <v>18</v>
      </c>
      <c r="O8" s="10" t="s">
        <v>18</v>
      </c>
      <c r="P8" s="10" t="s">
        <v>18</v>
      </c>
      <c r="Q8" s="10" t="s">
        <v>18</v>
      </c>
      <c r="R8" s="10" t="s">
        <v>18</v>
      </c>
      <c r="S8" s="10" t="s">
        <v>18</v>
      </c>
      <c r="T8" s="10" t="s">
        <v>18</v>
      </c>
      <c r="U8" s="10" t="s">
        <v>18</v>
      </c>
      <c r="V8" s="10" t="s">
        <v>18</v>
      </c>
      <c r="W8" s="10" t="s">
        <v>18</v>
      </c>
      <c r="X8" s="10" t="s">
        <v>18</v>
      </c>
      <c r="Y8" s="10" t="s">
        <v>18</v>
      </c>
      <c r="Z8" s="10" t="s">
        <v>18</v>
      </c>
      <c r="AA8" s="10" t="s">
        <v>18</v>
      </c>
      <c r="AB8" s="10" t="s">
        <v>18</v>
      </c>
      <c r="AC8" s="10" t="s">
        <v>18</v>
      </c>
      <c r="AD8" s="10" t="s">
        <v>18</v>
      </c>
      <c r="AE8" s="10" t="s">
        <v>18</v>
      </c>
      <c r="AF8" s="10" t="s">
        <v>18</v>
      </c>
      <c r="AG8" s="10" t="s">
        <v>18</v>
      </c>
      <c r="AH8" s="10" t="s">
        <v>18</v>
      </c>
      <c r="AI8" s="10" t="s">
        <v>18</v>
      </c>
      <c r="AJ8" s="10" t="s">
        <v>18</v>
      </c>
      <c r="AK8" s="10" t="s">
        <v>18</v>
      </c>
      <c r="AL8" s="10" t="s">
        <v>18</v>
      </c>
      <c r="AM8" s="10" t="s">
        <v>18</v>
      </c>
      <c r="AN8" s="10" t="s">
        <v>18</v>
      </c>
      <c r="AO8" s="10" t="s">
        <v>18</v>
      </c>
      <c r="AP8" s="10" t="s">
        <v>18</v>
      </c>
      <c r="AQ8" s="10" t="s">
        <v>18</v>
      </c>
      <c r="AR8" s="10" t="s">
        <v>18</v>
      </c>
      <c r="AS8" s="10" t="s">
        <v>18</v>
      </c>
      <c r="AT8" s="10" t="s">
        <v>18</v>
      </c>
      <c r="AU8" s="10" t="s">
        <v>18</v>
      </c>
      <c r="AV8" s="10" t="s">
        <v>18</v>
      </c>
      <c r="AW8" s="10" t="s">
        <v>18</v>
      </c>
      <c r="AX8" s="10" t="s">
        <v>18</v>
      </c>
      <c r="AY8" s="10" t="s">
        <v>18</v>
      </c>
      <c r="AZ8" s="10" t="s">
        <v>18</v>
      </c>
      <c r="BA8" s="10" t="s">
        <v>18</v>
      </c>
      <c r="BB8" s="10" t="s">
        <v>18</v>
      </c>
      <c r="BC8" s="10" t="s">
        <v>18</v>
      </c>
      <c r="BD8" s="10" t="s">
        <v>18</v>
      </c>
      <c r="BE8" s="247" t="s">
        <v>70</v>
      </c>
    </row>
    <row r="9" spans="1:57" s="12" customFormat="1" ht="18" customHeight="1" x14ac:dyDescent="0.25">
      <c r="A9" s="8">
        <v>5</v>
      </c>
      <c r="B9" s="21" t="s">
        <v>71</v>
      </c>
      <c r="C9" s="10">
        <v>3.5</v>
      </c>
      <c r="D9" s="10">
        <v>4.5</v>
      </c>
      <c r="E9" s="10">
        <v>1</v>
      </c>
      <c r="F9" s="10">
        <v>3.5</v>
      </c>
      <c r="G9" s="10">
        <v>3.5</v>
      </c>
      <c r="H9" s="10">
        <v>1</v>
      </c>
      <c r="I9" s="10">
        <v>1.5</v>
      </c>
      <c r="J9" s="10">
        <v>6</v>
      </c>
      <c r="K9" s="10">
        <v>2.5</v>
      </c>
      <c r="L9" s="10">
        <f t="shared" ref="L9:L28" si="0">AVERAGE(C9:K9)</f>
        <v>3</v>
      </c>
      <c r="M9" s="10">
        <v>0.5</v>
      </c>
      <c r="N9" s="10">
        <v>5.5</v>
      </c>
      <c r="O9" s="10">
        <v>1.5</v>
      </c>
      <c r="P9" s="10">
        <v>5.5</v>
      </c>
      <c r="Q9" s="10">
        <v>5.5</v>
      </c>
      <c r="R9" s="10">
        <v>9.5</v>
      </c>
      <c r="S9" s="10">
        <v>4</v>
      </c>
      <c r="T9" s="10">
        <v>7.5</v>
      </c>
      <c r="U9" s="10">
        <v>2</v>
      </c>
      <c r="V9" s="10">
        <v>9</v>
      </c>
      <c r="W9" s="10">
        <f t="shared" ref="W9:W28" si="1">AVERAGE(M9:V9)</f>
        <v>5.05</v>
      </c>
      <c r="X9" s="10">
        <v>2</v>
      </c>
      <c r="Y9" s="10">
        <v>1</v>
      </c>
      <c r="Z9" s="10">
        <v>7.5</v>
      </c>
      <c r="AA9" s="10">
        <v>2</v>
      </c>
      <c r="AB9" s="10">
        <v>1.5</v>
      </c>
      <c r="AC9" s="10">
        <v>1</v>
      </c>
      <c r="AD9" s="10">
        <v>0.5</v>
      </c>
      <c r="AE9" s="10">
        <v>9</v>
      </c>
      <c r="AF9" s="10">
        <v>0</v>
      </c>
      <c r="AG9" s="10">
        <v>5</v>
      </c>
      <c r="AH9" s="10">
        <f t="shared" ref="AH9:AH28" si="2">AVERAGE(X9:AG9)</f>
        <v>2.95</v>
      </c>
      <c r="AI9" s="10">
        <v>1.5</v>
      </c>
      <c r="AJ9" s="10">
        <v>3.5</v>
      </c>
      <c r="AK9" s="10">
        <v>1.5</v>
      </c>
      <c r="AL9" s="10">
        <v>2.5</v>
      </c>
      <c r="AM9" s="10">
        <v>4</v>
      </c>
      <c r="AN9" s="10">
        <v>0</v>
      </c>
      <c r="AO9" s="10">
        <v>2</v>
      </c>
      <c r="AP9" s="10">
        <v>0.5</v>
      </c>
      <c r="AQ9" s="10">
        <v>7</v>
      </c>
      <c r="AR9" s="10">
        <v>2.5</v>
      </c>
      <c r="AS9" s="10">
        <f t="shared" ref="AS9:AS28" si="3">AVERAGE(AI9:AR9)</f>
        <v>2.5</v>
      </c>
      <c r="AT9" s="10">
        <v>7</v>
      </c>
      <c r="AU9" s="10">
        <v>10</v>
      </c>
      <c r="AV9" s="10">
        <v>7</v>
      </c>
      <c r="AW9" s="10">
        <v>5</v>
      </c>
      <c r="AX9" s="10">
        <v>3.5</v>
      </c>
      <c r="AY9" s="10">
        <v>9.5</v>
      </c>
      <c r="AZ9" s="10">
        <v>5</v>
      </c>
      <c r="BA9" s="10">
        <v>3.5</v>
      </c>
      <c r="BB9" s="10">
        <v>1.5</v>
      </c>
      <c r="BC9" s="10">
        <v>5.5</v>
      </c>
      <c r="BD9" s="10">
        <v>6</v>
      </c>
      <c r="BE9" s="247" t="s">
        <v>72</v>
      </c>
    </row>
    <row r="10" spans="1:57" s="12" customFormat="1" ht="18" customHeight="1" x14ac:dyDescent="0.25">
      <c r="A10" s="8">
        <v>6</v>
      </c>
      <c r="B10" s="9" t="s">
        <v>17</v>
      </c>
      <c r="C10" s="10">
        <v>4</v>
      </c>
      <c r="D10" s="10">
        <v>11</v>
      </c>
      <c r="E10" s="10">
        <v>2</v>
      </c>
      <c r="F10" s="10">
        <v>14</v>
      </c>
      <c r="G10" s="10">
        <v>3</v>
      </c>
      <c r="H10" s="10">
        <v>0</v>
      </c>
      <c r="I10" s="10">
        <v>4</v>
      </c>
      <c r="J10" s="10">
        <v>1</v>
      </c>
      <c r="K10" s="10">
        <v>0</v>
      </c>
      <c r="L10" s="10">
        <f t="shared" si="0"/>
        <v>4.333333333333333</v>
      </c>
      <c r="M10" s="10">
        <v>2</v>
      </c>
      <c r="N10" s="10">
        <v>0</v>
      </c>
      <c r="O10" s="10">
        <v>2</v>
      </c>
      <c r="P10" s="10">
        <v>0</v>
      </c>
      <c r="Q10" s="10">
        <v>9</v>
      </c>
      <c r="R10" s="10">
        <v>1</v>
      </c>
      <c r="S10" s="10">
        <v>1</v>
      </c>
      <c r="T10" s="10">
        <v>6</v>
      </c>
      <c r="U10" s="10">
        <v>1</v>
      </c>
      <c r="V10" s="10">
        <v>9</v>
      </c>
      <c r="W10" s="10">
        <f t="shared" si="1"/>
        <v>3.1</v>
      </c>
      <c r="X10" s="10">
        <v>0</v>
      </c>
      <c r="Y10" s="10">
        <v>5</v>
      </c>
      <c r="Z10" s="10">
        <v>2</v>
      </c>
      <c r="AA10" s="10">
        <v>0</v>
      </c>
      <c r="AB10" s="10">
        <v>2</v>
      </c>
      <c r="AC10" s="10">
        <v>1</v>
      </c>
      <c r="AD10" s="10">
        <v>0</v>
      </c>
      <c r="AE10" s="10">
        <v>16</v>
      </c>
      <c r="AF10" s="10">
        <v>7</v>
      </c>
      <c r="AG10" s="10">
        <v>2</v>
      </c>
      <c r="AH10" s="10">
        <f t="shared" si="2"/>
        <v>3.5</v>
      </c>
      <c r="AI10" s="10">
        <v>1</v>
      </c>
      <c r="AJ10" s="10">
        <v>7</v>
      </c>
      <c r="AK10" s="10">
        <v>1</v>
      </c>
      <c r="AL10" s="10">
        <v>3</v>
      </c>
      <c r="AM10" s="10">
        <v>1</v>
      </c>
      <c r="AN10" s="10">
        <v>0</v>
      </c>
      <c r="AO10" s="10">
        <v>11</v>
      </c>
      <c r="AP10" s="10">
        <v>4</v>
      </c>
      <c r="AQ10" s="10">
        <v>24</v>
      </c>
      <c r="AR10" s="10">
        <v>0</v>
      </c>
      <c r="AS10" s="10">
        <f t="shared" si="3"/>
        <v>5.2</v>
      </c>
      <c r="AT10" s="10">
        <v>0</v>
      </c>
      <c r="AU10" s="10">
        <v>1</v>
      </c>
      <c r="AV10" s="10">
        <v>7</v>
      </c>
      <c r="AW10" s="10">
        <v>4</v>
      </c>
      <c r="AX10" s="10">
        <v>5</v>
      </c>
      <c r="AY10" s="10">
        <v>5</v>
      </c>
      <c r="AZ10" s="10">
        <v>0</v>
      </c>
      <c r="BA10" s="10">
        <v>3</v>
      </c>
      <c r="BB10" s="10">
        <v>0</v>
      </c>
      <c r="BC10" s="10">
        <v>9</v>
      </c>
      <c r="BD10" s="10">
        <v>6</v>
      </c>
      <c r="BE10" s="247" t="s">
        <v>73</v>
      </c>
    </row>
    <row r="11" spans="1:57" s="12" customFormat="1" ht="18" customHeight="1" x14ac:dyDescent="0.25">
      <c r="A11" s="8">
        <v>7</v>
      </c>
      <c r="B11" s="9" t="s">
        <v>20</v>
      </c>
      <c r="C11" s="10">
        <v>8</v>
      </c>
      <c r="D11" s="10">
        <v>9.7142857142857135</v>
      </c>
      <c r="E11" s="10">
        <v>9.1428571428571423</v>
      </c>
      <c r="F11" s="10">
        <v>10.285714285714286</v>
      </c>
      <c r="G11" s="10">
        <v>5.1428571428571432</v>
      </c>
      <c r="H11" s="10">
        <v>1.2857142857142858</v>
      </c>
      <c r="I11" s="10">
        <v>5</v>
      </c>
      <c r="J11" s="10">
        <v>4.5714285714285712</v>
      </c>
      <c r="K11" s="10">
        <v>2.8571428571428572</v>
      </c>
      <c r="L11" s="10">
        <f t="shared" si="0"/>
        <v>6.2222222222222223</v>
      </c>
      <c r="M11" s="10">
        <v>1.5714285714285714</v>
      </c>
      <c r="N11" s="10">
        <v>3.4285714285714284</v>
      </c>
      <c r="O11" s="10">
        <v>0.5714285714285714</v>
      </c>
      <c r="P11" s="10">
        <v>2.1428571428571428</v>
      </c>
      <c r="Q11" s="10">
        <v>13.285714285714286</v>
      </c>
      <c r="R11" s="10">
        <v>5.5714285714285712</v>
      </c>
      <c r="S11" s="10">
        <v>2.2857142857142856</v>
      </c>
      <c r="T11" s="10">
        <v>6.1428571428571432</v>
      </c>
      <c r="U11" s="10">
        <v>0.42857142857142855</v>
      </c>
      <c r="V11" s="10">
        <v>4</v>
      </c>
      <c r="W11" s="10">
        <f t="shared" si="1"/>
        <v>3.9428571428571431</v>
      </c>
      <c r="X11" s="10">
        <v>0.8571428571428571</v>
      </c>
      <c r="Y11" s="10">
        <v>7.2857142857142856</v>
      </c>
      <c r="Z11" s="10">
        <v>2.1428571428571428</v>
      </c>
      <c r="AA11" s="10">
        <v>0.7142857142857143</v>
      </c>
      <c r="AB11" s="10">
        <v>0.8571428571428571</v>
      </c>
      <c r="AC11" s="10">
        <v>0.2857142857142857</v>
      </c>
      <c r="AD11" s="10">
        <v>0.8571428571428571</v>
      </c>
      <c r="AE11" s="10">
        <v>2.7142857142857144</v>
      </c>
      <c r="AF11" s="10">
        <v>4.2857142857142856</v>
      </c>
      <c r="AG11" s="10">
        <v>1.5714285714285714</v>
      </c>
      <c r="AH11" s="10">
        <f t="shared" si="2"/>
        <v>2.1571428571428575</v>
      </c>
      <c r="AI11" s="10">
        <v>2</v>
      </c>
      <c r="AJ11" s="10">
        <v>4.1428571428571432</v>
      </c>
      <c r="AK11" s="10">
        <v>3.2857142857142856</v>
      </c>
      <c r="AL11" s="10">
        <v>1.1428571428571428</v>
      </c>
      <c r="AM11" s="10">
        <v>3.7142857142857144</v>
      </c>
      <c r="AN11" s="10">
        <v>5.4285714285714288</v>
      </c>
      <c r="AO11" s="10">
        <v>5.8571428571428568</v>
      </c>
      <c r="AP11" s="10">
        <v>0.14285714285714285</v>
      </c>
      <c r="AQ11" s="10">
        <v>6.8571428571428568</v>
      </c>
      <c r="AR11" s="10">
        <v>0</v>
      </c>
      <c r="AS11" s="10">
        <f t="shared" si="3"/>
        <v>3.2571428571428571</v>
      </c>
      <c r="AT11" s="10">
        <v>0</v>
      </c>
      <c r="AU11" s="10">
        <v>2.2857142857142856</v>
      </c>
      <c r="AV11" s="10">
        <v>3.8571428571428572</v>
      </c>
      <c r="AW11" s="10">
        <v>0.2857142857142857</v>
      </c>
      <c r="AX11" s="10">
        <v>1.7142857142857142</v>
      </c>
      <c r="AY11" s="10">
        <v>0.42857142857142855</v>
      </c>
      <c r="AZ11" s="10">
        <v>0.8571428571428571</v>
      </c>
      <c r="BA11" s="10">
        <v>0.14285714285714285</v>
      </c>
      <c r="BB11" s="10">
        <v>0</v>
      </c>
      <c r="BC11" s="10">
        <v>0.7142857142857143</v>
      </c>
      <c r="BD11" s="10">
        <v>0</v>
      </c>
      <c r="BE11" s="247" t="s">
        <v>74</v>
      </c>
    </row>
    <row r="12" spans="1:57" s="12" customFormat="1" ht="18" customHeight="1" x14ac:dyDescent="0.25">
      <c r="A12" s="8">
        <v>8</v>
      </c>
      <c r="B12" s="9" t="s">
        <v>22</v>
      </c>
      <c r="C12" s="10">
        <v>12</v>
      </c>
      <c r="D12" s="10">
        <v>16</v>
      </c>
      <c r="E12" s="10">
        <v>3.5</v>
      </c>
      <c r="F12" s="10">
        <v>16.5</v>
      </c>
      <c r="G12" s="10">
        <v>13</v>
      </c>
      <c r="H12" s="10">
        <v>3</v>
      </c>
      <c r="I12" s="10">
        <v>7</v>
      </c>
      <c r="J12" s="10">
        <v>10.5</v>
      </c>
      <c r="K12" s="10">
        <v>3</v>
      </c>
      <c r="L12" s="10">
        <f t="shared" si="0"/>
        <v>9.3888888888888893</v>
      </c>
      <c r="M12" s="10">
        <v>2.5</v>
      </c>
      <c r="N12" s="10">
        <v>1</v>
      </c>
      <c r="O12" s="10">
        <v>3</v>
      </c>
      <c r="P12" s="10">
        <v>2</v>
      </c>
      <c r="Q12" s="10">
        <v>18</v>
      </c>
      <c r="R12" s="10">
        <v>2.5</v>
      </c>
      <c r="S12" s="10">
        <v>3</v>
      </c>
      <c r="T12" s="10">
        <v>6</v>
      </c>
      <c r="U12" s="10">
        <v>1</v>
      </c>
      <c r="V12" s="10">
        <v>4</v>
      </c>
      <c r="W12" s="10">
        <f t="shared" si="1"/>
        <v>4.3</v>
      </c>
      <c r="X12" s="10">
        <v>1</v>
      </c>
      <c r="Y12" s="10">
        <v>4</v>
      </c>
      <c r="Z12" s="10">
        <v>0.5</v>
      </c>
      <c r="AA12" s="10">
        <v>1</v>
      </c>
      <c r="AB12" s="10">
        <v>4.5</v>
      </c>
      <c r="AC12" s="10">
        <v>11</v>
      </c>
      <c r="AD12" s="10">
        <v>0.5</v>
      </c>
      <c r="AE12" s="10">
        <v>9.5</v>
      </c>
      <c r="AF12" s="10">
        <v>0</v>
      </c>
      <c r="AG12" s="10">
        <v>0</v>
      </c>
      <c r="AH12" s="10">
        <f t="shared" si="2"/>
        <v>3.2</v>
      </c>
      <c r="AI12" s="10">
        <v>3.5</v>
      </c>
      <c r="AJ12" s="10">
        <v>6</v>
      </c>
      <c r="AK12" s="10">
        <v>1.5</v>
      </c>
      <c r="AL12" s="10">
        <v>6</v>
      </c>
      <c r="AM12" s="10">
        <v>1</v>
      </c>
      <c r="AN12" s="10">
        <v>3</v>
      </c>
      <c r="AO12" s="10">
        <v>4</v>
      </c>
      <c r="AP12" s="10">
        <v>1</v>
      </c>
      <c r="AQ12" s="10">
        <v>19</v>
      </c>
      <c r="AR12" s="10">
        <v>1</v>
      </c>
      <c r="AS12" s="10">
        <f t="shared" si="3"/>
        <v>4.5999999999999996</v>
      </c>
      <c r="AT12" s="10">
        <v>5.5</v>
      </c>
      <c r="AU12" s="10">
        <v>8.5</v>
      </c>
      <c r="AV12" s="10">
        <v>18</v>
      </c>
      <c r="AW12" s="10">
        <v>11</v>
      </c>
      <c r="AX12" s="10">
        <v>10.5</v>
      </c>
      <c r="AY12" s="10">
        <v>4.5</v>
      </c>
      <c r="AZ12" s="10">
        <v>5</v>
      </c>
      <c r="BA12" s="10">
        <v>4</v>
      </c>
      <c r="BB12" s="10">
        <v>5</v>
      </c>
      <c r="BC12" s="10">
        <v>10</v>
      </c>
      <c r="BD12" s="10">
        <v>9</v>
      </c>
      <c r="BE12" s="247" t="s">
        <v>75</v>
      </c>
    </row>
    <row r="13" spans="1:57" s="12" customFormat="1" ht="18" customHeight="1" x14ac:dyDescent="0.25">
      <c r="A13" s="8">
        <v>9</v>
      </c>
      <c r="B13" s="9" t="s">
        <v>24</v>
      </c>
      <c r="C13" s="10">
        <v>5</v>
      </c>
      <c r="D13" s="10">
        <v>14</v>
      </c>
      <c r="E13" s="10">
        <v>3</v>
      </c>
      <c r="F13" s="10">
        <v>11</v>
      </c>
      <c r="G13" s="10">
        <v>7</v>
      </c>
      <c r="H13" s="10">
        <v>3</v>
      </c>
      <c r="I13" s="10">
        <v>4</v>
      </c>
      <c r="J13" s="10">
        <v>2</v>
      </c>
      <c r="K13" s="10" t="s">
        <v>18</v>
      </c>
      <c r="L13" s="10">
        <f t="shared" si="0"/>
        <v>6.125</v>
      </c>
      <c r="M13" s="10">
        <v>1</v>
      </c>
      <c r="N13" s="10">
        <v>3</v>
      </c>
      <c r="O13" s="10">
        <v>3</v>
      </c>
      <c r="P13" s="10">
        <v>6</v>
      </c>
      <c r="Q13" s="10">
        <v>10</v>
      </c>
      <c r="R13" s="10">
        <v>1</v>
      </c>
      <c r="S13" s="10">
        <v>1</v>
      </c>
      <c r="T13" s="10">
        <v>1</v>
      </c>
      <c r="U13" s="10">
        <v>0</v>
      </c>
      <c r="V13" s="10">
        <v>5</v>
      </c>
      <c r="W13" s="10">
        <f t="shared" si="1"/>
        <v>3.1</v>
      </c>
      <c r="X13" s="10">
        <v>1</v>
      </c>
      <c r="Y13" s="10">
        <v>3</v>
      </c>
      <c r="Z13" s="10">
        <v>2</v>
      </c>
      <c r="AA13" s="10">
        <v>1</v>
      </c>
      <c r="AB13" s="10">
        <v>2</v>
      </c>
      <c r="AC13" s="10">
        <v>2</v>
      </c>
      <c r="AD13" s="10">
        <v>0</v>
      </c>
      <c r="AE13" s="10">
        <v>3</v>
      </c>
      <c r="AF13" s="10">
        <v>2</v>
      </c>
      <c r="AG13" s="10" t="s">
        <v>18</v>
      </c>
      <c r="AH13" s="10">
        <f t="shared" si="2"/>
        <v>1.7777777777777777</v>
      </c>
      <c r="AI13" s="10" t="s">
        <v>18</v>
      </c>
      <c r="AJ13" s="10" t="s">
        <v>18</v>
      </c>
      <c r="AK13" s="10" t="s">
        <v>18</v>
      </c>
      <c r="AL13" s="10">
        <v>0</v>
      </c>
      <c r="AM13" s="10" t="s">
        <v>18</v>
      </c>
      <c r="AN13" s="10" t="s">
        <v>18</v>
      </c>
      <c r="AO13" s="10">
        <v>0</v>
      </c>
      <c r="AP13" s="10">
        <v>8</v>
      </c>
      <c r="AQ13" s="10">
        <v>8</v>
      </c>
      <c r="AR13" s="10">
        <v>0</v>
      </c>
      <c r="AS13" s="10">
        <f t="shared" si="3"/>
        <v>3.2</v>
      </c>
      <c r="AT13" s="10">
        <v>3</v>
      </c>
      <c r="AU13" s="10">
        <v>16</v>
      </c>
      <c r="AV13" s="10">
        <v>13</v>
      </c>
      <c r="AW13" s="10">
        <v>0</v>
      </c>
      <c r="AX13" s="10">
        <v>0</v>
      </c>
      <c r="AY13" s="10">
        <v>0</v>
      </c>
      <c r="AZ13" s="10">
        <v>0</v>
      </c>
      <c r="BA13" s="10">
        <v>0</v>
      </c>
      <c r="BB13" s="10">
        <v>1</v>
      </c>
      <c r="BC13" s="10" t="s">
        <v>18</v>
      </c>
      <c r="BD13" s="10">
        <v>17</v>
      </c>
      <c r="BE13" s="247" t="s">
        <v>76</v>
      </c>
    </row>
    <row r="14" spans="1:57" s="12" customFormat="1" ht="18" customHeight="1" x14ac:dyDescent="0.25">
      <c r="A14" s="8">
        <v>10</v>
      </c>
      <c r="B14" s="9" t="s">
        <v>77</v>
      </c>
      <c r="C14" s="10">
        <v>12.5</v>
      </c>
      <c r="D14" s="10">
        <v>5.5</v>
      </c>
      <c r="E14" s="10" t="s">
        <v>18</v>
      </c>
      <c r="F14" s="10">
        <v>4.5</v>
      </c>
      <c r="G14" s="10">
        <v>1</v>
      </c>
      <c r="H14" s="10">
        <v>7.5</v>
      </c>
      <c r="I14" s="10">
        <v>4</v>
      </c>
      <c r="J14" s="10">
        <v>1.5</v>
      </c>
      <c r="K14" s="10">
        <v>5</v>
      </c>
      <c r="L14" s="10">
        <f t="shared" si="0"/>
        <v>5.1875</v>
      </c>
      <c r="M14" s="10" t="s">
        <v>18</v>
      </c>
      <c r="N14" s="10" t="s">
        <v>18</v>
      </c>
      <c r="O14" s="10">
        <v>8.5</v>
      </c>
      <c r="P14" s="10">
        <v>7</v>
      </c>
      <c r="Q14" s="10">
        <v>13.5</v>
      </c>
      <c r="R14" s="10">
        <v>2.5</v>
      </c>
      <c r="S14" s="10">
        <v>7.5</v>
      </c>
      <c r="T14" s="10">
        <v>7.5</v>
      </c>
      <c r="U14" s="10">
        <v>0.5</v>
      </c>
      <c r="V14" s="10">
        <v>6</v>
      </c>
      <c r="W14" s="10">
        <f t="shared" si="1"/>
        <v>6.625</v>
      </c>
      <c r="X14" s="10" t="s">
        <v>18</v>
      </c>
      <c r="Y14" s="10">
        <v>9.5</v>
      </c>
      <c r="Z14" s="10">
        <v>2</v>
      </c>
      <c r="AA14" s="10">
        <v>2.5</v>
      </c>
      <c r="AB14" s="10">
        <v>5.5</v>
      </c>
      <c r="AC14" s="10">
        <v>1</v>
      </c>
      <c r="AD14" s="10">
        <v>0</v>
      </c>
      <c r="AE14" s="10">
        <v>6.5</v>
      </c>
      <c r="AF14" s="10">
        <v>1.5</v>
      </c>
      <c r="AG14" s="10">
        <v>11.5</v>
      </c>
      <c r="AH14" s="10">
        <f t="shared" si="2"/>
        <v>4.4444444444444446</v>
      </c>
      <c r="AI14" s="10">
        <v>5.5</v>
      </c>
      <c r="AJ14" s="10">
        <v>8</v>
      </c>
      <c r="AK14" s="10">
        <v>5.5</v>
      </c>
      <c r="AL14" s="10">
        <v>10</v>
      </c>
      <c r="AM14" s="10">
        <v>0</v>
      </c>
      <c r="AN14" s="10">
        <v>2</v>
      </c>
      <c r="AO14" s="10">
        <v>8.5</v>
      </c>
      <c r="AP14" s="10">
        <v>5</v>
      </c>
      <c r="AQ14" s="10">
        <v>18.5</v>
      </c>
      <c r="AR14" s="10" t="s">
        <v>18</v>
      </c>
      <c r="AS14" s="10">
        <f t="shared" si="3"/>
        <v>7</v>
      </c>
      <c r="AT14" s="10">
        <v>4</v>
      </c>
      <c r="AU14" s="10">
        <v>3</v>
      </c>
      <c r="AV14" s="10">
        <v>9</v>
      </c>
      <c r="AW14" s="10">
        <v>5</v>
      </c>
      <c r="AX14" s="10">
        <v>6</v>
      </c>
      <c r="AY14" s="10">
        <v>7</v>
      </c>
      <c r="AZ14" s="10">
        <v>4</v>
      </c>
      <c r="BA14" s="10">
        <v>5</v>
      </c>
      <c r="BB14" s="10">
        <v>7</v>
      </c>
      <c r="BC14" s="10">
        <v>14</v>
      </c>
      <c r="BD14" s="10">
        <v>18</v>
      </c>
      <c r="BE14" s="247" t="s">
        <v>78</v>
      </c>
    </row>
    <row r="15" spans="1:57" s="12" customFormat="1" ht="18" customHeight="1" x14ac:dyDescent="0.25">
      <c r="A15" s="8">
        <v>11</v>
      </c>
      <c r="B15" s="9" t="s">
        <v>26</v>
      </c>
      <c r="C15" s="10">
        <v>9.6666666666666661</v>
      </c>
      <c r="D15" s="10">
        <v>10.333333333333334</v>
      </c>
      <c r="E15" s="10">
        <v>2</v>
      </c>
      <c r="F15" s="10">
        <v>13.666666666666666</v>
      </c>
      <c r="G15" s="10">
        <v>6</v>
      </c>
      <c r="H15" s="10">
        <v>9</v>
      </c>
      <c r="I15" s="10">
        <v>8.6666666666666661</v>
      </c>
      <c r="J15" s="10">
        <v>2.6666666666666665</v>
      </c>
      <c r="K15" s="10">
        <v>3.3333333333333335</v>
      </c>
      <c r="L15" s="10">
        <f t="shared" si="0"/>
        <v>7.2592592592592586</v>
      </c>
      <c r="M15" s="10">
        <v>1.6666666666666667</v>
      </c>
      <c r="N15" s="10">
        <v>0.66666666666666663</v>
      </c>
      <c r="O15" s="10">
        <v>0</v>
      </c>
      <c r="P15" s="10">
        <v>2</v>
      </c>
      <c r="Q15" s="10">
        <v>1</v>
      </c>
      <c r="R15" s="10">
        <v>1.6666666666666667</v>
      </c>
      <c r="S15" s="10">
        <v>2.3333333333333335</v>
      </c>
      <c r="T15" s="10">
        <v>1</v>
      </c>
      <c r="U15" s="10">
        <v>1.3333333333333333</v>
      </c>
      <c r="V15" s="10">
        <v>7.333333333333333</v>
      </c>
      <c r="W15" s="10">
        <f t="shared" si="1"/>
        <v>1.9</v>
      </c>
      <c r="X15" s="10">
        <v>0.33333333333333331</v>
      </c>
      <c r="Y15" s="10">
        <v>2.6666666666666665</v>
      </c>
      <c r="Z15" s="10">
        <v>0</v>
      </c>
      <c r="AA15" s="10">
        <v>1.6666666666666667</v>
      </c>
      <c r="AB15" s="10">
        <v>1</v>
      </c>
      <c r="AC15" s="10">
        <v>0</v>
      </c>
      <c r="AD15" s="10">
        <v>0.66666666666666663</v>
      </c>
      <c r="AE15" s="10">
        <v>1.6666666666666667</v>
      </c>
      <c r="AF15" s="10">
        <v>0</v>
      </c>
      <c r="AG15" s="10">
        <v>1.3333333333333333</v>
      </c>
      <c r="AH15" s="10">
        <f t="shared" si="2"/>
        <v>0.93333333333333335</v>
      </c>
      <c r="AI15" s="10">
        <v>0</v>
      </c>
      <c r="AJ15" s="10">
        <v>9.6666666666666661</v>
      </c>
      <c r="AK15" s="10">
        <v>0</v>
      </c>
      <c r="AL15" s="10">
        <v>11</v>
      </c>
      <c r="AM15" s="10">
        <v>5.666666666666667</v>
      </c>
      <c r="AN15" s="10">
        <v>3</v>
      </c>
      <c r="AO15" s="10">
        <v>4.333333333333333</v>
      </c>
      <c r="AP15" s="10">
        <v>1.6666666666666667</v>
      </c>
      <c r="AQ15" s="10">
        <v>11</v>
      </c>
      <c r="AR15" s="10">
        <v>0.33333333333333331</v>
      </c>
      <c r="AS15" s="10">
        <f t="shared" si="3"/>
        <v>4.6666666666666661</v>
      </c>
      <c r="AT15" s="10">
        <v>2</v>
      </c>
      <c r="AU15" s="10">
        <v>6.333333333333333</v>
      </c>
      <c r="AV15" s="10">
        <v>7.666666666666667</v>
      </c>
      <c r="AW15" s="10">
        <v>4.333333333333333</v>
      </c>
      <c r="AX15" s="10">
        <v>2.6666666666666665</v>
      </c>
      <c r="AY15" s="10">
        <v>4</v>
      </c>
      <c r="AZ15" s="10">
        <v>2.3333333333333335</v>
      </c>
      <c r="BA15" s="10">
        <v>2</v>
      </c>
      <c r="BB15" s="10">
        <v>4.666666666666667</v>
      </c>
      <c r="BC15" s="10">
        <v>4.666666666666667</v>
      </c>
      <c r="BD15" s="10">
        <v>3</v>
      </c>
      <c r="BE15" s="247" t="s">
        <v>79</v>
      </c>
    </row>
    <row r="16" spans="1:57" s="12" customFormat="1" ht="18" customHeight="1" x14ac:dyDescent="0.25">
      <c r="A16" s="8">
        <v>12</v>
      </c>
      <c r="B16" s="22" t="s">
        <v>32</v>
      </c>
      <c r="C16" s="10">
        <v>11</v>
      </c>
      <c r="D16" s="10">
        <v>19.875</v>
      </c>
      <c r="E16" s="10">
        <v>7.75</v>
      </c>
      <c r="F16" s="10">
        <v>12.75</v>
      </c>
      <c r="G16" s="10">
        <v>13.125</v>
      </c>
      <c r="H16" s="10">
        <v>4</v>
      </c>
      <c r="I16" s="10">
        <v>7.25</v>
      </c>
      <c r="J16" s="10">
        <v>5.125</v>
      </c>
      <c r="K16" s="10">
        <v>3.5</v>
      </c>
      <c r="L16" s="10">
        <f t="shared" si="0"/>
        <v>9.375</v>
      </c>
      <c r="M16" s="10">
        <v>3.875</v>
      </c>
      <c r="N16" s="10">
        <v>4.625</v>
      </c>
      <c r="O16" s="10">
        <v>3.75</v>
      </c>
      <c r="P16" s="10">
        <v>5.875</v>
      </c>
      <c r="Q16" s="10">
        <v>11.25</v>
      </c>
      <c r="R16" s="10">
        <v>5.375</v>
      </c>
      <c r="S16" s="10">
        <v>4.5</v>
      </c>
      <c r="T16" s="10">
        <v>4.5</v>
      </c>
      <c r="U16" s="10">
        <v>3.625</v>
      </c>
      <c r="V16" s="10">
        <v>10.125</v>
      </c>
      <c r="W16" s="10">
        <f t="shared" si="1"/>
        <v>5.75</v>
      </c>
      <c r="X16" s="10">
        <v>1</v>
      </c>
      <c r="Y16" s="10">
        <v>5.125</v>
      </c>
      <c r="Z16" s="10">
        <v>4.75</v>
      </c>
      <c r="AA16" s="10">
        <v>1.75</v>
      </c>
      <c r="AB16" s="10">
        <v>2</v>
      </c>
      <c r="AC16" s="10">
        <v>9.875</v>
      </c>
      <c r="AD16" s="10">
        <v>1.375</v>
      </c>
      <c r="AE16" s="10">
        <v>6.875</v>
      </c>
      <c r="AF16" s="10">
        <v>2.25</v>
      </c>
      <c r="AG16" s="10">
        <v>3</v>
      </c>
      <c r="AH16" s="10">
        <f t="shared" si="2"/>
        <v>3.8</v>
      </c>
      <c r="AI16" s="10">
        <v>2.625</v>
      </c>
      <c r="AJ16" s="10">
        <v>5.25</v>
      </c>
      <c r="AK16" s="10">
        <v>2</v>
      </c>
      <c r="AL16" s="10">
        <v>3.125</v>
      </c>
      <c r="AM16" s="10">
        <v>2.75</v>
      </c>
      <c r="AN16" s="10">
        <v>3.75</v>
      </c>
      <c r="AO16" s="10">
        <v>3</v>
      </c>
      <c r="AP16" s="10">
        <v>0.625</v>
      </c>
      <c r="AQ16" s="10">
        <v>11.25</v>
      </c>
      <c r="AR16" s="10">
        <v>0</v>
      </c>
      <c r="AS16" s="10">
        <f t="shared" si="3"/>
        <v>3.4375</v>
      </c>
      <c r="AT16" s="10">
        <v>2</v>
      </c>
      <c r="AU16" s="10">
        <v>10.875</v>
      </c>
      <c r="AV16" s="10">
        <v>8.375</v>
      </c>
      <c r="AW16" s="10">
        <v>8.875</v>
      </c>
      <c r="AX16" s="10">
        <v>1.375</v>
      </c>
      <c r="AY16" s="10">
        <v>4.25</v>
      </c>
      <c r="AZ16" s="10">
        <v>3.875</v>
      </c>
      <c r="BA16" s="10">
        <v>2.25</v>
      </c>
      <c r="BB16" s="10">
        <v>1</v>
      </c>
      <c r="BC16" s="10">
        <v>8.375</v>
      </c>
      <c r="BD16" s="10">
        <v>4</v>
      </c>
      <c r="BE16" s="247" t="s">
        <v>80</v>
      </c>
    </row>
    <row r="17" spans="1:57" s="12" customFormat="1" ht="18" customHeight="1" x14ac:dyDescent="0.25">
      <c r="A17" s="8">
        <v>13</v>
      </c>
      <c r="B17" s="12" t="s">
        <v>34</v>
      </c>
      <c r="C17" s="10">
        <v>16</v>
      </c>
      <c r="D17" s="10">
        <v>17.5</v>
      </c>
      <c r="E17" s="10">
        <v>4.666666666666667</v>
      </c>
      <c r="F17" s="10">
        <v>5.666666666666667</v>
      </c>
      <c r="G17" s="10">
        <v>6.833333333333333</v>
      </c>
      <c r="H17" s="10">
        <v>10.833333333333334</v>
      </c>
      <c r="I17" s="10">
        <v>3.8333333333333335</v>
      </c>
      <c r="J17" s="10">
        <v>3.6666666666666665</v>
      </c>
      <c r="K17" s="10">
        <v>1.5</v>
      </c>
      <c r="L17" s="10">
        <f t="shared" si="0"/>
        <v>7.833333333333333</v>
      </c>
      <c r="M17" s="10">
        <v>0</v>
      </c>
      <c r="N17" s="10">
        <v>2.5</v>
      </c>
      <c r="O17" s="10">
        <v>3</v>
      </c>
      <c r="P17" s="10">
        <v>2.1666666666666665</v>
      </c>
      <c r="Q17" s="10">
        <v>5.166666666666667</v>
      </c>
      <c r="R17" s="10">
        <v>1.8333333333333333</v>
      </c>
      <c r="S17" s="10">
        <v>1.1666666666666667</v>
      </c>
      <c r="T17" s="10">
        <v>0.33333333333333331</v>
      </c>
      <c r="U17" s="10">
        <v>0</v>
      </c>
      <c r="V17" s="10">
        <v>4.666666666666667</v>
      </c>
      <c r="W17" s="10">
        <f t="shared" si="1"/>
        <v>2.083333333333333</v>
      </c>
      <c r="X17" s="10">
        <v>1.6666666666666667</v>
      </c>
      <c r="Y17" s="10">
        <v>4.5</v>
      </c>
      <c r="Z17" s="10">
        <v>10.166666666666666</v>
      </c>
      <c r="AA17" s="10">
        <v>11</v>
      </c>
      <c r="AB17" s="10">
        <v>4</v>
      </c>
      <c r="AC17" s="10">
        <v>3.8333333333333335</v>
      </c>
      <c r="AD17" s="10">
        <v>0.66666666666666663</v>
      </c>
      <c r="AE17" s="10">
        <v>4.5</v>
      </c>
      <c r="AF17" s="10">
        <v>1.5</v>
      </c>
      <c r="AG17" s="10">
        <v>5.833333333333333</v>
      </c>
      <c r="AH17" s="10">
        <f t="shared" si="2"/>
        <v>4.7666666666666666</v>
      </c>
      <c r="AI17" s="10">
        <v>3.3333333333333335</v>
      </c>
      <c r="AJ17" s="10">
        <v>5.666666666666667</v>
      </c>
      <c r="AK17" s="10">
        <v>3.8333333333333335</v>
      </c>
      <c r="AL17" s="10">
        <v>2.3333333333333335</v>
      </c>
      <c r="AM17" s="10">
        <v>1</v>
      </c>
      <c r="AN17" s="10">
        <v>2.1666666666666665</v>
      </c>
      <c r="AO17" s="10">
        <v>5.5</v>
      </c>
      <c r="AP17" s="10">
        <v>0</v>
      </c>
      <c r="AQ17" s="10">
        <v>5.833333333333333</v>
      </c>
      <c r="AR17" s="10">
        <v>1.1666666666666667</v>
      </c>
      <c r="AS17" s="10">
        <f t="shared" si="3"/>
        <v>3.0833333333333335</v>
      </c>
      <c r="AT17" s="10">
        <v>2.5</v>
      </c>
      <c r="AU17" s="10">
        <v>7.333333333333333</v>
      </c>
      <c r="AV17" s="10">
        <v>6.5</v>
      </c>
      <c r="AW17" s="10">
        <v>4.166666666666667</v>
      </c>
      <c r="AX17" s="10">
        <v>0.83333333333333337</v>
      </c>
      <c r="AY17" s="10">
        <v>6.666666666666667</v>
      </c>
      <c r="AZ17" s="10">
        <v>2.6666666666666665</v>
      </c>
      <c r="BA17" s="10">
        <v>0.66666666666666663</v>
      </c>
      <c r="BB17" s="10">
        <v>1.8333333333333333</v>
      </c>
      <c r="BC17" s="10">
        <v>9.8333333333333339</v>
      </c>
      <c r="BD17" s="10">
        <v>2</v>
      </c>
      <c r="BE17" s="247" t="s">
        <v>81</v>
      </c>
    </row>
    <row r="18" spans="1:57" s="12" customFormat="1" ht="18" customHeight="1" x14ac:dyDescent="0.25">
      <c r="A18" s="8">
        <v>14</v>
      </c>
      <c r="B18" s="9" t="s">
        <v>28</v>
      </c>
      <c r="C18" s="10">
        <v>7</v>
      </c>
      <c r="D18" s="10">
        <v>0</v>
      </c>
      <c r="E18" s="10">
        <v>0</v>
      </c>
      <c r="F18" s="10">
        <v>0</v>
      </c>
      <c r="G18" s="10">
        <v>1</v>
      </c>
      <c r="H18" s="10">
        <v>4</v>
      </c>
      <c r="I18" s="10">
        <v>0</v>
      </c>
      <c r="J18" s="10">
        <v>0</v>
      </c>
      <c r="K18" s="10">
        <v>0</v>
      </c>
      <c r="L18" s="10">
        <f t="shared" si="0"/>
        <v>1.3333333333333333</v>
      </c>
      <c r="M18" s="10">
        <v>0</v>
      </c>
      <c r="N18" s="10">
        <v>2</v>
      </c>
      <c r="O18" s="10">
        <v>1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f t="shared" si="1"/>
        <v>0.3</v>
      </c>
      <c r="X18" s="10">
        <v>0</v>
      </c>
      <c r="Y18" s="10">
        <v>0</v>
      </c>
      <c r="Z18" s="10">
        <v>2</v>
      </c>
      <c r="AA18" s="10">
        <v>0</v>
      </c>
      <c r="AB18" s="10">
        <v>0</v>
      </c>
      <c r="AC18" s="10">
        <v>0</v>
      </c>
      <c r="AD18" s="10">
        <v>0</v>
      </c>
      <c r="AE18" s="10">
        <v>0</v>
      </c>
      <c r="AF18" s="10">
        <v>0</v>
      </c>
      <c r="AG18" s="10">
        <v>0</v>
      </c>
      <c r="AH18" s="10">
        <f t="shared" si="2"/>
        <v>0.2</v>
      </c>
      <c r="AI18" s="10">
        <v>0</v>
      </c>
      <c r="AJ18" s="10">
        <v>1</v>
      </c>
      <c r="AK18" s="10">
        <v>0</v>
      </c>
      <c r="AL18" s="10">
        <v>0</v>
      </c>
      <c r="AM18" s="10">
        <v>0</v>
      </c>
      <c r="AN18" s="10">
        <v>0</v>
      </c>
      <c r="AO18" s="10">
        <v>1</v>
      </c>
      <c r="AP18" s="10">
        <v>1</v>
      </c>
      <c r="AQ18" s="10">
        <v>0</v>
      </c>
      <c r="AR18" s="10">
        <v>0</v>
      </c>
      <c r="AS18" s="10">
        <f t="shared" si="3"/>
        <v>0.3</v>
      </c>
      <c r="AT18" s="10">
        <v>0</v>
      </c>
      <c r="AU18" s="10">
        <v>0</v>
      </c>
      <c r="AV18" s="10">
        <v>0</v>
      </c>
      <c r="AW18" s="10">
        <v>0</v>
      </c>
      <c r="AX18" s="10">
        <v>0</v>
      </c>
      <c r="AY18" s="10">
        <v>0</v>
      </c>
      <c r="AZ18" s="10">
        <v>0</v>
      </c>
      <c r="BA18" s="10">
        <v>0</v>
      </c>
      <c r="BB18" s="10">
        <v>0</v>
      </c>
      <c r="BC18" s="10">
        <v>0</v>
      </c>
      <c r="BD18" s="10">
        <v>0</v>
      </c>
      <c r="BE18" s="247" t="s">
        <v>82</v>
      </c>
    </row>
    <row r="19" spans="1:57" s="12" customFormat="1" ht="18" customHeight="1" x14ac:dyDescent="0.25">
      <c r="A19" s="8">
        <v>15</v>
      </c>
      <c r="B19" s="9" t="s">
        <v>83</v>
      </c>
      <c r="C19" s="10">
        <v>4.75</v>
      </c>
      <c r="D19" s="10">
        <v>3</v>
      </c>
      <c r="E19" s="10">
        <v>0.25</v>
      </c>
      <c r="F19" s="10">
        <v>1.25</v>
      </c>
      <c r="G19" s="10">
        <v>3</v>
      </c>
      <c r="H19" s="10">
        <v>4</v>
      </c>
      <c r="I19" s="10">
        <v>3.5</v>
      </c>
      <c r="J19" s="10">
        <v>1</v>
      </c>
      <c r="K19" s="10">
        <v>2.75</v>
      </c>
      <c r="L19" s="10">
        <f t="shared" si="0"/>
        <v>2.6111111111111112</v>
      </c>
      <c r="M19" s="10">
        <v>0.75</v>
      </c>
      <c r="N19" s="10">
        <v>0.75</v>
      </c>
      <c r="O19" s="10">
        <v>0.5</v>
      </c>
      <c r="P19" s="10">
        <v>0.5</v>
      </c>
      <c r="Q19" s="10">
        <v>2.75</v>
      </c>
      <c r="R19" s="10">
        <v>1.75</v>
      </c>
      <c r="S19" s="10">
        <v>3.5</v>
      </c>
      <c r="T19" s="10">
        <v>3.75</v>
      </c>
      <c r="U19" s="10">
        <v>6.5</v>
      </c>
      <c r="V19" s="10">
        <v>7.25</v>
      </c>
      <c r="W19" s="10">
        <f t="shared" si="1"/>
        <v>2.8</v>
      </c>
      <c r="X19" s="10">
        <v>0.25</v>
      </c>
      <c r="Y19" s="10">
        <v>0.25</v>
      </c>
      <c r="Z19" s="10">
        <v>1.75</v>
      </c>
      <c r="AA19" s="10">
        <v>1</v>
      </c>
      <c r="AB19" s="10">
        <v>0.5</v>
      </c>
      <c r="AC19" s="10">
        <v>0</v>
      </c>
      <c r="AD19" s="10">
        <v>0</v>
      </c>
      <c r="AE19" s="10">
        <v>3.25</v>
      </c>
      <c r="AF19" s="10">
        <v>0</v>
      </c>
      <c r="AG19" s="10">
        <v>2</v>
      </c>
      <c r="AH19" s="10">
        <f t="shared" si="2"/>
        <v>0.9</v>
      </c>
      <c r="AI19" s="10">
        <v>0.5</v>
      </c>
      <c r="AJ19" s="10">
        <v>1</v>
      </c>
      <c r="AK19" s="10">
        <v>0</v>
      </c>
      <c r="AL19" s="10">
        <v>4.5</v>
      </c>
      <c r="AM19" s="10">
        <v>2.5</v>
      </c>
      <c r="AN19" s="10">
        <v>0.5</v>
      </c>
      <c r="AO19" s="10">
        <v>2</v>
      </c>
      <c r="AP19" s="10">
        <v>2</v>
      </c>
      <c r="AQ19" s="10">
        <v>3.25</v>
      </c>
      <c r="AR19" s="10">
        <v>0</v>
      </c>
      <c r="AS19" s="10">
        <f t="shared" si="3"/>
        <v>1.625</v>
      </c>
      <c r="AT19" s="10">
        <v>0</v>
      </c>
      <c r="AU19" s="10">
        <v>5.5</v>
      </c>
      <c r="AV19" s="10">
        <v>4</v>
      </c>
      <c r="AW19" s="10">
        <v>2.5</v>
      </c>
      <c r="AX19" s="10">
        <v>1.75</v>
      </c>
      <c r="AY19" s="10">
        <v>1.75</v>
      </c>
      <c r="AZ19" s="10">
        <v>1</v>
      </c>
      <c r="BA19" s="10">
        <v>1</v>
      </c>
      <c r="BB19" s="10">
        <v>2.5</v>
      </c>
      <c r="BC19" s="10">
        <v>7.5</v>
      </c>
      <c r="BD19" s="10">
        <v>4</v>
      </c>
      <c r="BE19" s="247" t="s">
        <v>84</v>
      </c>
    </row>
    <row r="20" spans="1:57" s="12" customFormat="1" ht="18" customHeight="1" x14ac:dyDescent="0.25">
      <c r="A20" s="8">
        <v>16</v>
      </c>
      <c r="B20" s="9" t="s">
        <v>40</v>
      </c>
      <c r="C20" s="10">
        <v>10</v>
      </c>
      <c r="D20" s="10">
        <v>17</v>
      </c>
      <c r="E20" s="10">
        <v>1.5</v>
      </c>
      <c r="F20" s="10">
        <v>10</v>
      </c>
      <c r="G20" s="10">
        <v>5.5</v>
      </c>
      <c r="H20" s="10">
        <v>3</v>
      </c>
      <c r="I20" s="10">
        <v>4.5</v>
      </c>
      <c r="J20" s="10">
        <v>5</v>
      </c>
      <c r="K20" s="10">
        <v>3</v>
      </c>
      <c r="L20" s="10">
        <f t="shared" si="0"/>
        <v>6.6111111111111107</v>
      </c>
      <c r="M20" s="10">
        <v>2</v>
      </c>
      <c r="N20" s="10">
        <v>0</v>
      </c>
      <c r="O20" s="10">
        <v>5</v>
      </c>
      <c r="P20" s="10">
        <v>1.5</v>
      </c>
      <c r="Q20" s="10">
        <v>13</v>
      </c>
      <c r="R20" s="10">
        <v>11</v>
      </c>
      <c r="S20" s="10">
        <v>7</v>
      </c>
      <c r="T20" s="10">
        <v>5.5</v>
      </c>
      <c r="U20" s="10">
        <v>3</v>
      </c>
      <c r="V20" s="10">
        <v>17</v>
      </c>
      <c r="W20" s="10">
        <f t="shared" si="1"/>
        <v>6.5</v>
      </c>
      <c r="X20" s="10">
        <v>0.5</v>
      </c>
      <c r="Y20" s="10">
        <v>4</v>
      </c>
      <c r="Z20" s="10">
        <v>6</v>
      </c>
      <c r="AA20" s="10">
        <v>7</v>
      </c>
      <c r="AB20" s="10">
        <v>3</v>
      </c>
      <c r="AC20" s="10">
        <v>3</v>
      </c>
      <c r="AD20" s="10">
        <v>3</v>
      </c>
      <c r="AE20" s="10">
        <v>19.5</v>
      </c>
      <c r="AF20" s="10">
        <v>2</v>
      </c>
      <c r="AG20" s="10">
        <v>0</v>
      </c>
      <c r="AH20" s="10">
        <f t="shared" si="2"/>
        <v>4.8</v>
      </c>
      <c r="AI20" s="10">
        <v>12</v>
      </c>
      <c r="AJ20" s="10">
        <v>7</v>
      </c>
      <c r="AK20" s="10">
        <v>0</v>
      </c>
      <c r="AL20" s="10">
        <v>1.5</v>
      </c>
      <c r="AM20" s="10">
        <v>4</v>
      </c>
      <c r="AN20" s="10">
        <v>6</v>
      </c>
      <c r="AO20" s="10">
        <v>12</v>
      </c>
      <c r="AP20" s="10">
        <v>9</v>
      </c>
      <c r="AQ20" s="10">
        <v>27.5</v>
      </c>
      <c r="AR20" s="10">
        <v>0</v>
      </c>
      <c r="AS20" s="10">
        <f t="shared" si="3"/>
        <v>7.9</v>
      </c>
      <c r="AT20" s="10">
        <v>7.5</v>
      </c>
      <c r="AU20" s="10">
        <v>3</v>
      </c>
      <c r="AV20" s="10">
        <v>12.5</v>
      </c>
      <c r="AW20" s="10">
        <v>3.5</v>
      </c>
      <c r="AX20" s="10">
        <v>2.5</v>
      </c>
      <c r="AY20" s="10">
        <v>1.5</v>
      </c>
      <c r="AZ20" s="10">
        <v>2</v>
      </c>
      <c r="BA20" s="10">
        <v>1</v>
      </c>
      <c r="BB20" s="10">
        <v>0</v>
      </c>
      <c r="BC20" s="10">
        <v>1.5</v>
      </c>
      <c r="BD20" s="10">
        <v>1</v>
      </c>
      <c r="BE20" s="247" t="s">
        <v>85</v>
      </c>
    </row>
    <row r="21" spans="1:57" s="12" customFormat="1" ht="18" customHeight="1" x14ac:dyDescent="0.25">
      <c r="A21" s="8">
        <v>17</v>
      </c>
      <c r="B21" s="9" t="s">
        <v>42</v>
      </c>
      <c r="C21" s="10">
        <v>12.6</v>
      </c>
      <c r="D21" s="10">
        <v>19</v>
      </c>
      <c r="E21" s="10">
        <v>12</v>
      </c>
      <c r="F21" s="10">
        <v>19.5</v>
      </c>
      <c r="G21" s="10">
        <v>15.6</v>
      </c>
      <c r="H21" s="10">
        <v>3.8</v>
      </c>
      <c r="I21" s="10">
        <v>9.9</v>
      </c>
      <c r="J21" s="10">
        <v>10.1</v>
      </c>
      <c r="K21" s="10">
        <v>4.9000000000000004</v>
      </c>
      <c r="L21" s="10">
        <f t="shared" si="0"/>
        <v>11.933333333333334</v>
      </c>
      <c r="M21" s="10">
        <v>5.7</v>
      </c>
      <c r="N21" s="10">
        <v>3.8</v>
      </c>
      <c r="O21" s="10">
        <v>2.2000000000000002</v>
      </c>
      <c r="P21" s="10">
        <v>7.1</v>
      </c>
      <c r="Q21" s="10">
        <v>15.3</v>
      </c>
      <c r="R21" s="10">
        <v>8</v>
      </c>
      <c r="S21" s="10">
        <v>8.5</v>
      </c>
      <c r="T21" s="10">
        <v>12.5</v>
      </c>
      <c r="U21" s="10">
        <v>5.7</v>
      </c>
      <c r="V21" s="10">
        <v>13.4</v>
      </c>
      <c r="W21" s="10">
        <f t="shared" si="1"/>
        <v>8.2200000000000006</v>
      </c>
      <c r="X21" s="10">
        <v>1.9</v>
      </c>
      <c r="Y21" s="10">
        <v>7.5</v>
      </c>
      <c r="Z21" s="10">
        <v>4.3</v>
      </c>
      <c r="AA21" s="10">
        <v>2.7</v>
      </c>
      <c r="AB21" s="10">
        <v>3.1</v>
      </c>
      <c r="AC21" s="10">
        <v>4.3</v>
      </c>
      <c r="AD21" s="10">
        <v>2.6</v>
      </c>
      <c r="AE21" s="10">
        <v>5.3</v>
      </c>
      <c r="AF21" s="10">
        <v>2.4</v>
      </c>
      <c r="AG21" s="10">
        <v>1.2</v>
      </c>
      <c r="AH21" s="10">
        <f t="shared" si="2"/>
        <v>3.5300000000000002</v>
      </c>
      <c r="AI21" s="10">
        <v>4.4000000000000004</v>
      </c>
      <c r="AJ21" s="10">
        <v>4.0999999999999996</v>
      </c>
      <c r="AK21" s="10">
        <v>5.6</v>
      </c>
      <c r="AL21" s="10">
        <v>5.7</v>
      </c>
      <c r="AM21" s="10">
        <v>3.4</v>
      </c>
      <c r="AN21" s="10">
        <v>5</v>
      </c>
      <c r="AO21" s="10">
        <v>8</v>
      </c>
      <c r="AP21" s="10">
        <v>4.7</v>
      </c>
      <c r="AQ21" s="10">
        <v>14.2</v>
      </c>
      <c r="AR21" s="10">
        <v>0</v>
      </c>
      <c r="AS21" s="10">
        <f t="shared" si="3"/>
        <v>5.5100000000000007</v>
      </c>
      <c r="AT21" s="10">
        <v>1.3</v>
      </c>
      <c r="AU21" s="10">
        <v>4.8</v>
      </c>
      <c r="AV21" s="10">
        <v>6.3</v>
      </c>
      <c r="AW21" s="10">
        <v>2.7</v>
      </c>
      <c r="AX21" s="10">
        <v>3.3</v>
      </c>
      <c r="AY21" s="10">
        <v>2.6</v>
      </c>
      <c r="AZ21" s="10">
        <v>2.2999999999999998</v>
      </c>
      <c r="BA21" s="10">
        <v>2.2999999999999998</v>
      </c>
      <c r="BB21" s="10">
        <v>6.9</v>
      </c>
      <c r="BC21" s="10">
        <v>5</v>
      </c>
      <c r="BD21" s="10">
        <v>5</v>
      </c>
      <c r="BE21" s="247" t="s">
        <v>86</v>
      </c>
    </row>
    <row r="22" spans="1:57" s="12" customFormat="1" ht="18" customHeight="1" x14ac:dyDescent="0.25">
      <c r="A22" s="8">
        <v>18</v>
      </c>
      <c r="B22" s="9" t="s">
        <v>87</v>
      </c>
      <c r="C22" s="10">
        <v>0</v>
      </c>
      <c r="D22" s="10">
        <v>4</v>
      </c>
      <c r="E22" s="10">
        <v>0</v>
      </c>
      <c r="F22" s="10">
        <v>0</v>
      </c>
      <c r="G22" s="10">
        <v>0</v>
      </c>
      <c r="H22" s="10">
        <v>0</v>
      </c>
      <c r="I22" s="10">
        <v>2</v>
      </c>
      <c r="J22" s="10">
        <v>1</v>
      </c>
      <c r="K22" s="10">
        <v>0</v>
      </c>
      <c r="L22" s="10">
        <f t="shared" si="0"/>
        <v>0.77777777777777779</v>
      </c>
      <c r="M22" s="10">
        <v>0</v>
      </c>
      <c r="N22" s="10">
        <v>3</v>
      </c>
      <c r="O22" s="10">
        <v>7</v>
      </c>
      <c r="P22" s="10">
        <v>25</v>
      </c>
      <c r="Q22" s="10">
        <v>11</v>
      </c>
      <c r="R22" s="10">
        <v>17</v>
      </c>
      <c r="S22" s="10">
        <v>19</v>
      </c>
      <c r="T22" s="10">
        <v>28</v>
      </c>
      <c r="U22" s="10">
        <v>0</v>
      </c>
      <c r="V22" s="10">
        <v>5</v>
      </c>
      <c r="W22" s="10">
        <f t="shared" si="1"/>
        <v>11.5</v>
      </c>
      <c r="X22" s="10">
        <v>1</v>
      </c>
      <c r="Y22" s="10">
        <v>0</v>
      </c>
      <c r="Z22" s="10">
        <v>2</v>
      </c>
      <c r="AA22" s="10">
        <v>1</v>
      </c>
      <c r="AB22" s="10">
        <v>0</v>
      </c>
      <c r="AC22" s="10">
        <v>0</v>
      </c>
      <c r="AD22" s="10">
        <v>0</v>
      </c>
      <c r="AE22" s="10">
        <v>0</v>
      </c>
      <c r="AF22" s="10">
        <v>0</v>
      </c>
      <c r="AG22" s="10">
        <v>0</v>
      </c>
      <c r="AH22" s="10">
        <f t="shared" si="2"/>
        <v>0.4</v>
      </c>
      <c r="AI22" s="10">
        <v>1</v>
      </c>
      <c r="AJ22" s="10">
        <v>0</v>
      </c>
      <c r="AK22" s="10">
        <v>0</v>
      </c>
      <c r="AL22" s="10">
        <v>0</v>
      </c>
      <c r="AM22" s="10">
        <v>1</v>
      </c>
      <c r="AN22" s="10">
        <v>1</v>
      </c>
      <c r="AO22" s="10">
        <v>0</v>
      </c>
      <c r="AP22" s="10">
        <v>1</v>
      </c>
      <c r="AQ22" s="10">
        <v>2</v>
      </c>
      <c r="AR22" s="10">
        <v>0</v>
      </c>
      <c r="AS22" s="10">
        <f t="shared" si="3"/>
        <v>0.6</v>
      </c>
      <c r="AT22" s="10">
        <v>0</v>
      </c>
      <c r="AU22" s="10">
        <v>0</v>
      </c>
      <c r="AV22" s="10">
        <v>0</v>
      </c>
      <c r="AW22" s="10">
        <v>0</v>
      </c>
      <c r="AX22" s="10">
        <v>0</v>
      </c>
      <c r="AY22" s="10">
        <v>0</v>
      </c>
      <c r="AZ22" s="10">
        <v>0</v>
      </c>
      <c r="BA22" s="10">
        <v>0</v>
      </c>
      <c r="BB22" s="10">
        <v>0</v>
      </c>
      <c r="BC22" s="10">
        <v>0</v>
      </c>
      <c r="BD22" s="10">
        <v>1</v>
      </c>
      <c r="BE22" s="247" t="s">
        <v>88</v>
      </c>
    </row>
    <row r="23" spans="1:57" s="12" customFormat="1" ht="18" customHeight="1" x14ac:dyDescent="0.25">
      <c r="A23" s="8">
        <v>19</v>
      </c>
      <c r="B23" s="9" t="s">
        <v>44</v>
      </c>
      <c r="C23" s="10">
        <v>7.666666666666667</v>
      </c>
      <c r="D23" s="10">
        <v>4.666666666666667</v>
      </c>
      <c r="E23" s="10">
        <v>0</v>
      </c>
      <c r="F23" s="10">
        <v>3</v>
      </c>
      <c r="G23" s="10">
        <v>0</v>
      </c>
      <c r="H23" s="10">
        <v>3</v>
      </c>
      <c r="I23" s="10">
        <v>0</v>
      </c>
      <c r="J23" s="10">
        <v>1.3333333333333333</v>
      </c>
      <c r="K23" s="10">
        <v>0</v>
      </c>
      <c r="L23" s="10">
        <f t="shared" si="0"/>
        <v>2.1851851851851851</v>
      </c>
      <c r="M23" s="10">
        <v>0</v>
      </c>
      <c r="N23" s="10">
        <v>0.66666666666666663</v>
      </c>
      <c r="O23" s="10">
        <v>2.6666666666666665</v>
      </c>
      <c r="P23" s="10">
        <v>0</v>
      </c>
      <c r="Q23" s="10">
        <v>0</v>
      </c>
      <c r="R23" s="10">
        <v>2</v>
      </c>
      <c r="S23" s="10">
        <v>0</v>
      </c>
      <c r="T23" s="10">
        <v>0</v>
      </c>
      <c r="U23" s="10">
        <v>0</v>
      </c>
      <c r="V23" s="10">
        <v>5</v>
      </c>
      <c r="W23" s="10">
        <f t="shared" si="1"/>
        <v>1.0333333333333332</v>
      </c>
      <c r="X23" s="10">
        <v>5</v>
      </c>
      <c r="Y23" s="10">
        <v>0</v>
      </c>
      <c r="Z23" s="10">
        <v>1</v>
      </c>
      <c r="AA23" s="10">
        <v>0.66666666666666663</v>
      </c>
      <c r="AB23" s="10">
        <v>0</v>
      </c>
      <c r="AC23" s="10">
        <v>1.3333333333333333</v>
      </c>
      <c r="AD23" s="10">
        <v>2.3333333333333335</v>
      </c>
      <c r="AE23" s="10">
        <v>4</v>
      </c>
      <c r="AF23" s="10">
        <v>0</v>
      </c>
      <c r="AG23" s="10">
        <v>4.333333333333333</v>
      </c>
      <c r="AH23" s="10">
        <f t="shared" si="2"/>
        <v>1.8666666666666667</v>
      </c>
      <c r="AI23" s="10">
        <v>4</v>
      </c>
      <c r="AJ23" s="10">
        <v>5.666666666666667</v>
      </c>
      <c r="AK23" s="10">
        <v>1</v>
      </c>
      <c r="AL23" s="10">
        <v>0</v>
      </c>
      <c r="AM23" s="10">
        <v>3.3333333333333335</v>
      </c>
      <c r="AN23" s="10">
        <v>5</v>
      </c>
      <c r="AO23" s="10">
        <v>2.6666666666666665</v>
      </c>
      <c r="AP23" s="10">
        <v>1.3333333333333333</v>
      </c>
      <c r="AQ23" s="10">
        <v>0.66666666666666663</v>
      </c>
      <c r="AR23" s="10">
        <v>1.3333333333333333</v>
      </c>
      <c r="AS23" s="10">
        <f t="shared" si="3"/>
        <v>2.5</v>
      </c>
      <c r="AT23" s="10">
        <v>0</v>
      </c>
      <c r="AU23" s="10">
        <v>1</v>
      </c>
      <c r="AV23" s="10">
        <v>0</v>
      </c>
      <c r="AW23" s="10">
        <v>0.33333333333333331</v>
      </c>
      <c r="AX23" s="10">
        <v>0</v>
      </c>
      <c r="AY23" s="10">
        <v>0.33333333333333331</v>
      </c>
      <c r="AZ23" s="10">
        <v>0</v>
      </c>
      <c r="BA23" s="10">
        <v>0</v>
      </c>
      <c r="BB23" s="10">
        <v>0.33333333333333331</v>
      </c>
      <c r="BC23" s="10">
        <v>0</v>
      </c>
      <c r="BD23" s="10">
        <v>0</v>
      </c>
      <c r="BE23" s="247" t="s">
        <v>89</v>
      </c>
    </row>
    <row r="24" spans="1:57" s="12" customFormat="1" ht="18" customHeight="1" x14ac:dyDescent="0.25">
      <c r="A24" s="8">
        <v>20</v>
      </c>
      <c r="B24" s="9" t="s">
        <v>90</v>
      </c>
      <c r="C24" s="10">
        <v>4</v>
      </c>
      <c r="D24" s="10">
        <v>12</v>
      </c>
      <c r="E24" s="10">
        <v>3</v>
      </c>
      <c r="F24" s="10">
        <v>6</v>
      </c>
      <c r="G24" s="10">
        <v>4</v>
      </c>
      <c r="H24" s="10">
        <v>2</v>
      </c>
      <c r="I24" s="10">
        <v>7</v>
      </c>
      <c r="J24" s="10">
        <v>9</v>
      </c>
      <c r="K24" s="10">
        <v>4</v>
      </c>
      <c r="L24" s="10">
        <f t="shared" si="0"/>
        <v>5.666666666666667</v>
      </c>
      <c r="M24" s="10">
        <v>1</v>
      </c>
      <c r="N24" s="10">
        <v>0</v>
      </c>
      <c r="O24" s="10">
        <v>1</v>
      </c>
      <c r="P24" s="10">
        <v>4</v>
      </c>
      <c r="Q24" s="10">
        <v>9</v>
      </c>
      <c r="R24" s="10">
        <v>0</v>
      </c>
      <c r="S24" s="10">
        <v>3</v>
      </c>
      <c r="T24" s="10">
        <v>0</v>
      </c>
      <c r="U24" s="10">
        <v>1</v>
      </c>
      <c r="V24" s="10">
        <v>4</v>
      </c>
      <c r="W24" s="10">
        <f t="shared" si="1"/>
        <v>2.2999999999999998</v>
      </c>
      <c r="X24" s="10">
        <v>1</v>
      </c>
      <c r="Y24" s="10">
        <v>5</v>
      </c>
      <c r="Z24" s="10">
        <v>0</v>
      </c>
      <c r="AA24" s="10" t="s">
        <v>18</v>
      </c>
      <c r="AB24" s="10" t="s">
        <v>18</v>
      </c>
      <c r="AC24" s="10" t="s">
        <v>18</v>
      </c>
      <c r="AD24" s="10" t="s">
        <v>18</v>
      </c>
      <c r="AE24" s="10">
        <v>10</v>
      </c>
      <c r="AF24" s="10">
        <v>0</v>
      </c>
      <c r="AG24" s="10" t="s">
        <v>18</v>
      </c>
      <c r="AH24" s="10">
        <f t="shared" si="2"/>
        <v>3.2</v>
      </c>
      <c r="AI24" s="10">
        <v>0</v>
      </c>
      <c r="AJ24" s="10">
        <v>2</v>
      </c>
      <c r="AK24" s="10">
        <v>1</v>
      </c>
      <c r="AL24" s="10">
        <v>2</v>
      </c>
      <c r="AM24" s="10">
        <v>3</v>
      </c>
      <c r="AN24" s="10">
        <v>0</v>
      </c>
      <c r="AO24" s="10">
        <v>0</v>
      </c>
      <c r="AP24" s="10">
        <v>0</v>
      </c>
      <c r="AQ24" s="10">
        <v>5</v>
      </c>
      <c r="AR24" s="10">
        <v>0</v>
      </c>
      <c r="AS24" s="10">
        <f t="shared" si="3"/>
        <v>1.3</v>
      </c>
      <c r="AT24" s="10">
        <v>0</v>
      </c>
      <c r="AU24" s="10">
        <v>0</v>
      </c>
      <c r="AV24" s="10">
        <v>2</v>
      </c>
      <c r="AW24" s="10">
        <v>7</v>
      </c>
      <c r="AX24" s="10">
        <v>2</v>
      </c>
      <c r="AY24" s="10">
        <v>2</v>
      </c>
      <c r="AZ24" s="10">
        <v>0</v>
      </c>
      <c r="BA24" s="10">
        <v>1</v>
      </c>
      <c r="BB24" s="10">
        <v>0</v>
      </c>
      <c r="BC24" s="10">
        <v>0</v>
      </c>
      <c r="BD24" s="10">
        <v>2</v>
      </c>
      <c r="BE24" s="247" t="s">
        <v>91</v>
      </c>
    </row>
    <row r="25" spans="1:57" s="12" customFormat="1" ht="18" customHeight="1" x14ac:dyDescent="0.25">
      <c r="A25" s="8">
        <v>21</v>
      </c>
      <c r="B25" s="9" t="s">
        <v>46</v>
      </c>
      <c r="C25" s="10">
        <v>17</v>
      </c>
      <c r="D25" s="10">
        <v>12.5</v>
      </c>
      <c r="E25" s="10">
        <v>2.5</v>
      </c>
      <c r="F25" s="10">
        <v>1.5</v>
      </c>
      <c r="G25" s="10">
        <v>8</v>
      </c>
      <c r="H25" s="10">
        <v>10.5</v>
      </c>
      <c r="I25" s="10">
        <v>3</v>
      </c>
      <c r="J25" s="10">
        <v>1</v>
      </c>
      <c r="K25" s="10">
        <v>0</v>
      </c>
      <c r="L25" s="10">
        <f t="shared" si="0"/>
        <v>6.2222222222222223</v>
      </c>
      <c r="M25" s="10">
        <v>0</v>
      </c>
      <c r="N25" s="10">
        <v>3</v>
      </c>
      <c r="O25" s="10">
        <v>0.5</v>
      </c>
      <c r="P25" s="10">
        <v>0.5</v>
      </c>
      <c r="Q25" s="10">
        <v>3</v>
      </c>
      <c r="R25" s="10">
        <v>2.5</v>
      </c>
      <c r="S25" s="10">
        <v>1</v>
      </c>
      <c r="T25" s="10">
        <v>0.5</v>
      </c>
      <c r="U25" s="10">
        <v>1.5</v>
      </c>
      <c r="V25" s="10">
        <v>4</v>
      </c>
      <c r="W25" s="10">
        <f t="shared" si="1"/>
        <v>1.65</v>
      </c>
      <c r="X25" s="10">
        <v>2.5</v>
      </c>
      <c r="Y25" s="10">
        <v>1</v>
      </c>
      <c r="Z25" s="10">
        <v>11</v>
      </c>
      <c r="AA25" s="10">
        <v>11</v>
      </c>
      <c r="AB25" s="10">
        <v>7</v>
      </c>
      <c r="AC25" s="10">
        <v>8</v>
      </c>
      <c r="AD25" s="10">
        <v>0</v>
      </c>
      <c r="AE25" s="10">
        <v>15.5</v>
      </c>
      <c r="AF25" s="10">
        <v>0</v>
      </c>
      <c r="AG25" s="10">
        <v>4</v>
      </c>
      <c r="AH25" s="10">
        <f t="shared" si="2"/>
        <v>6</v>
      </c>
      <c r="AI25" s="10">
        <v>2</v>
      </c>
      <c r="AJ25" s="10">
        <v>6.5</v>
      </c>
      <c r="AK25" s="10">
        <v>2</v>
      </c>
      <c r="AL25" s="10">
        <v>2.5</v>
      </c>
      <c r="AM25" s="10">
        <v>5</v>
      </c>
      <c r="AN25" s="10">
        <v>2</v>
      </c>
      <c r="AO25" s="10">
        <v>8.5</v>
      </c>
      <c r="AP25" s="10">
        <v>2.5</v>
      </c>
      <c r="AQ25" s="10">
        <v>3</v>
      </c>
      <c r="AR25" s="10">
        <v>0</v>
      </c>
      <c r="AS25" s="10">
        <f t="shared" si="3"/>
        <v>3.4</v>
      </c>
      <c r="AT25" s="10">
        <v>4</v>
      </c>
      <c r="AU25" s="10">
        <v>11.5</v>
      </c>
      <c r="AV25" s="10">
        <v>5.5</v>
      </c>
      <c r="AW25" s="10">
        <v>3</v>
      </c>
      <c r="AX25" s="10">
        <v>5.5</v>
      </c>
      <c r="AY25" s="10">
        <v>8</v>
      </c>
      <c r="AZ25" s="10">
        <v>2</v>
      </c>
      <c r="BA25" s="10">
        <v>1</v>
      </c>
      <c r="BB25" s="10">
        <v>6.5</v>
      </c>
      <c r="BC25" s="10">
        <v>8</v>
      </c>
      <c r="BD25" s="10">
        <v>2</v>
      </c>
      <c r="BE25" s="247" t="s">
        <v>92</v>
      </c>
    </row>
    <row r="26" spans="1:57" s="12" customFormat="1" ht="18" customHeight="1" x14ac:dyDescent="0.25">
      <c r="A26" s="8">
        <v>22</v>
      </c>
      <c r="B26" s="9" t="s">
        <v>93</v>
      </c>
      <c r="C26" s="10">
        <v>12</v>
      </c>
      <c r="D26" s="10">
        <v>15.714285714285714</v>
      </c>
      <c r="E26" s="10">
        <v>3</v>
      </c>
      <c r="F26" s="10">
        <v>12.142857142857142</v>
      </c>
      <c r="G26" s="10">
        <v>10.571428571428571</v>
      </c>
      <c r="H26" s="10">
        <v>5</v>
      </c>
      <c r="I26" s="10">
        <v>10.714285714285714</v>
      </c>
      <c r="J26" s="10">
        <v>5.7142857142857144</v>
      </c>
      <c r="K26" s="10">
        <v>3.8571428571428572</v>
      </c>
      <c r="L26" s="10">
        <f t="shared" si="0"/>
        <v>8.7460317460317452</v>
      </c>
      <c r="M26" s="10">
        <v>5.5714285714285712</v>
      </c>
      <c r="N26" s="10">
        <v>0.7142857142857143</v>
      </c>
      <c r="O26" s="10">
        <v>3.8571428571428572</v>
      </c>
      <c r="P26" s="10">
        <v>4.8571428571428568</v>
      </c>
      <c r="Q26" s="10">
        <v>10.285714285714286</v>
      </c>
      <c r="R26" s="10">
        <v>2.7142857142857144</v>
      </c>
      <c r="S26" s="10">
        <v>1.5714285714285714</v>
      </c>
      <c r="T26" s="10">
        <v>0.7142857142857143</v>
      </c>
      <c r="U26" s="10">
        <v>2</v>
      </c>
      <c r="V26" s="10">
        <v>4.4285714285714288</v>
      </c>
      <c r="W26" s="10">
        <f t="shared" si="1"/>
        <v>3.6714285714285722</v>
      </c>
      <c r="X26" s="10">
        <v>2.5714285714285716</v>
      </c>
      <c r="Y26" s="10">
        <v>1.4285714285714286</v>
      </c>
      <c r="Z26" s="10">
        <v>1.2857142857142858</v>
      </c>
      <c r="AA26" s="10">
        <v>1.5714285714285714</v>
      </c>
      <c r="AB26" s="10">
        <v>0</v>
      </c>
      <c r="AC26" s="10">
        <v>3.7142857142857144</v>
      </c>
      <c r="AD26" s="10">
        <v>1.5714285714285714</v>
      </c>
      <c r="AE26" s="10">
        <v>3</v>
      </c>
      <c r="AF26" s="10">
        <v>2.2857142857142856</v>
      </c>
      <c r="AG26" s="10">
        <v>0.8571428571428571</v>
      </c>
      <c r="AH26" s="10">
        <f t="shared" si="2"/>
        <v>1.8285714285714285</v>
      </c>
      <c r="AI26" s="10">
        <v>1.5714285714285714</v>
      </c>
      <c r="AJ26" s="10">
        <v>4</v>
      </c>
      <c r="AK26" s="10">
        <v>1.4285714285714286</v>
      </c>
      <c r="AL26" s="10">
        <v>9.1428571428571423</v>
      </c>
      <c r="AM26" s="10">
        <v>2.8571428571428572</v>
      </c>
      <c r="AN26" s="10">
        <v>1.4285714285714286</v>
      </c>
      <c r="AO26" s="10">
        <v>4.4285714285714288</v>
      </c>
      <c r="AP26" s="10">
        <v>3</v>
      </c>
      <c r="AQ26" s="10">
        <v>5.5714285714285712</v>
      </c>
      <c r="AR26" s="10">
        <v>0.2857142857142857</v>
      </c>
      <c r="AS26" s="10">
        <f t="shared" si="3"/>
        <v>3.371428571428571</v>
      </c>
      <c r="AT26" s="10">
        <v>3.1428571428571428</v>
      </c>
      <c r="AU26" s="10">
        <v>6.1428571428571432</v>
      </c>
      <c r="AV26" s="10">
        <v>4.1428571428571432</v>
      </c>
      <c r="AW26" s="10">
        <v>11.285714285714286</v>
      </c>
      <c r="AX26" s="10">
        <v>6.5714285714285712</v>
      </c>
      <c r="AY26" s="10">
        <v>4.2857142857142856</v>
      </c>
      <c r="AZ26" s="10">
        <v>5</v>
      </c>
      <c r="BA26" s="10">
        <v>2</v>
      </c>
      <c r="BB26" s="10">
        <v>6.4285714285714288</v>
      </c>
      <c r="BC26" s="10">
        <v>4</v>
      </c>
      <c r="BD26" s="10">
        <v>7</v>
      </c>
      <c r="BE26" s="247" t="s">
        <v>94</v>
      </c>
    </row>
    <row r="27" spans="1:57" s="12" customFormat="1" ht="18" customHeight="1" x14ac:dyDescent="0.25">
      <c r="A27" s="8">
        <v>23</v>
      </c>
      <c r="B27" s="9" t="s">
        <v>50</v>
      </c>
      <c r="C27" s="10">
        <v>17</v>
      </c>
      <c r="D27" s="10">
        <v>8</v>
      </c>
      <c r="E27" s="10">
        <v>6</v>
      </c>
      <c r="F27" s="10">
        <v>10</v>
      </c>
      <c r="G27" s="10">
        <v>5</v>
      </c>
      <c r="H27" s="10">
        <v>2</v>
      </c>
      <c r="I27" s="10">
        <v>8</v>
      </c>
      <c r="J27" s="10">
        <v>9</v>
      </c>
      <c r="K27" s="10">
        <v>1</v>
      </c>
      <c r="L27" s="10">
        <f t="shared" si="0"/>
        <v>7.333333333333333</v>
      </c>
      <c r="M27" s="10">
        <v>0</v>
      </c>
      <c r="N27" s="10">
        <v>0</v>
      </c>
      <c r="O27" s="10">
        <v>4</v>
      </c>
      <c r="P27" s="10">
        <v>4</v>
      </c>
      <c r="Q27" s="10">
        <v>16</v>
      </c>
      <c r="R27" s="10">
        <v>6</v>
      </c>
      <c r="S27" s="10">
        <v>11</v>
      </c>
      <c r="T27" s="10">
        <v>15</v>
      </c>
      <c r="U27" s="10">
        <v>2</v>
      </c>
      <c r="V27" s="10">
        <v>10</v>
      </c>
      <c r="W27" s="10">
        <f t="shared" si="1"/>
        <v>6.8</v>
      </c>
      <c r="X27" s="10">
        <v>2</v>
      </c>
      <c r="Y27" s="10">
        <v>2</v>
      </c>
      <c r="Z27" s="10">
        <v>1</v>
      </c>
      <c r="AA27" s="10">
        <v>1</v>
      </c>
      <c r="AB27" s="10">
        <v>0</v>
      </c>
      <c r="AC27" s="10">
        <v>1</v>
      </c>
      <c r="AD27" s="10">
        <v>0</v>
      </c>
      <c r="AE27" s="10">
        <v>4</v>
      </c>
      <c r="AF27" s="10">
        <v>0</v>
      </c>
      <c r="AG27" s="10">
        <v>0</v>
      </c>
      <c r="AH27" s="10">
        <f t="shared" si="2"/>
        <v>1.1000000000000001</v>
      </c>
      <c r="AI27" s="10">
        <v>2</v>
      </c>
      <c r="AJ27" s="10">
        <v>0</v>
      </c>
      <c r="AK27" s="10">
        <v>1</v>
      </c>
      <c r="AL27" s="10">
        <v>2</v>
      </c>
      <c r="AM27" s="10">
        <v>0</v>
      </c>
      <c r="AN27" s="10">
        <v>0</v>
      </c>
      <c r="AO27" s="10">
        <v>0</v>
      </c>
      <c r="AP27" s="10">
        <v>0</v>
      </c>
      <c r="AQ27" s="10">
        <v>8</v>
      </c>
      <c r="AR27" s="10">
        <v>0</v>
      </c>
      <c r="AS27" s="10">
        <f t="shared" si="3"/>
        <v>1.3</v>
      </c>
      <c r="AT27" s="10">
        <v>0</v>
      </c>
      <c r="AU27" s="10">
        <v>0</v>
      </c>
      <c r="AV27" s="10">
        <v>2</v>
      </c>
      <c r="AW27" s="10">
        <v>4</v>
      </c>
      <c r="AX27" s="10">
        <v>1</v>
      </c>
      <c r="AY27" s="10">
        <v>0</v>
      </c>
      <c r="AZ27" s="10">
        <v>0</v>
      </c>
      <c r="BA27" s="10">
        <v>0</v>
      </c>
      <c r="BB27" s="10">
        <v>0</v>
      </c>
      <c r="BC27" s="10">
        <v>1</v>
      </c>
      <c r="BD27" s="10">
        <v>0</v>
      </c>
      <c r="BE27" s="247" t="s">
        <v>95</v>
      </c>
    </row>
    <row r="28" spans="1:57" s="12" customFormat="1" ht="18" customHeight="1" x14ac:dyDescent="0.25">
      <c r="A28" s="8">
        <v>24</v>
      </c>
      <c r="B28" s="9" t="s">
        <v>52</v>
      </c>
      <c r="C28" s="10">
        <v>4</v>
      </c>
      <c r="D28" s="10">
        <v>5</v>
      </c>
      <c r="E28" s="10">
        <v>0</v>
      </c>
      <c r="F28" s="10">
        <v>4</v>
      </c>
      <c r="G28" s="10">
        <v>1.25</v>
      </c>
      <c r="H28" s="10">
        <v>2</v>
      </c>
      <c r="I28" s="10">
        <v>4.75</v>
      </c>
      <c r="J28" s="10">
        <v>3.25</v>
      </c>
      <c r="K28" s="10">
        <v>1.25</v>
      </c>
      <c r="L28" s="10">
        <f t="shared" si="0"/>
        <v>2.8333333333333335</v>
      </c>
      <c r="M28" s="10">
        <v>0.75</v>
      </c>
      <c r="N28" s="10">
        <v>0.5</v>
      </c>
      <c r="O28" s="10">
        <v>0.5</v>
      </c>
      <c r="P28" s="10">
        <v>4.25</v>
      </c>
      <c r="Q28" s="10">
        <v>2.5</v>
      </c>
      <c r="R28" s="10">
        <v>0.75</v>
      </c>
      <c r="S28" s="10">
        <v>0.5</v>
      </c>
      <c r="T28" s="10">
        <v>0.75</v>
      </c>
      <c r="U28" s="10">
        <v>0.25</v>
      </c>
      <c r="V28" s="10">
        <v>2.5</v>
      </c>
      <c r="W28" s="10">
        <f t="shared" si="1"/>
        <v>1.325</v>
      </c>
      <c r="X28" s="10">
        <v>1</v>
      </c>
      <c r="Y28" s="10">
        <v>0</v>
      </c>
      <c r="Z28" s="10">
        <v>4</v>
      </c>
      <c r="AA28" s="10">
        <v>1</v>
      </c>
      <c r="AB28" s="10">
        <v>0</v>
      </c>
      <c r="AC28" s="10">
        <v>0.25</v>
      </c>
      <c r="AD28" s="10">
        <v>0</v>
      </c>
      <c r="AE28" s="10">
        <v>0.5</v>
      </c>
      <c r="AF28" s="10">
        <v>0.5</v>
      </c>
      <c r="AG28" s="10">
        <v>0</v>
      </c>
      <c r="AH28" s="10">
        <f t="shared" si="2"/>
        <v>0.72499999999999998</v>
      </c>
      <c r="AI28" s="10">
        <v>0.25</v>
      </c>
      <c r="AJ28" s="10">
        <v>0</v>
      </c>
      <c r="AK28" s="10">
        <v>0</v>
      </c>
      <c r="AL28" s="10">
        <v>4.25</v>
      </c>
      <c r="AM28" s="10">
        <v>0.75</v>
      </c>
      <c r="AN28" s="10">
        <v>0</v>
      </c>
      <c r="AO28" s="10">
        <v>0.25</v>
      </c>
      <c r="AP28" s="10">
        <v>0</v>
      </c>
      <c r="AQ28" s="10">
        <v>0.75</v>
      </c>
      <c r="AR28" s="10">
        <v>0.25</v>
      </c>
      <c r="AS28" s="10">
        <f t="shared" si="3"/>
        <v>0.65</v>
      </c>
      <c r="AT28" s="10">
        <v>0</v>
      </c>
      <c r="AU28" s="10">
        <v>2</v>
      </c>
      <c r="AV28" s="10">
        <v>1</v>
      </c>
      <c r="AW28" s="10">
        <v>5.75</v>
      </c>
      <c r="AX28" s="10">
        <v>1.25</v>
      </c>
      <c r="AY28" s="10">
        <v>0.5</v>
      </c>
      <c r="AZ28" s="10">
        <v>0.5</v>
      </c>
      <c r="BA28" s="10">
        <v>0.5</v>
      </c>
      <c r="BB28" s="10">
        <v>3</v>
      </c>
      <c r="BC28" s="10">
        <v>0.75</v>
      </c>
      <c r="BD28" s="10">
        <v>1</v>
      </c>
      <c r="BE28" s="248" t="s">
        <v>96</v>
      </c>
    </row>
    <row r="29" spans="1:57" s="23" customFormat="1" ht="0.75" customHeight="1" x14ac:dyDescent="0.25">
      <c r="A29" s="216"/>
      <c r="B29" s="216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4"/>
    </row>
    <row r="30" spans="1:57" s="12" customFormat="1" ht="16.5" customHeight="1" x14ac:dyDescent="0.25">
      <c r="A30" s="24" t="s">
        <v>59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</row>
    <row r="31" spans="1:57" ht="16.5" customHeight="1" x14ac:dyDescent="0.25">
      <c r="A31" s="213" t="s">
        <v>497</v>
      </c>
    </row>
    <row r="32" spans="1:57" x14ac:dyDescent="0.25">
      <c r="A32" s="26" t="s">
        <v>97</v>
      </c>
    </row>
  </sheetData>
  <mergeCells count="3">
    <mergeCell ref="A1:BE1"/>
    <mergeCell ref="A2:BE2"/>
    <mergeCell ref="A29:B29"/>
  </mergeCells>
  <conditionalFormatting sqref="B4:BE4 A5:BE29">
    <cfRule type="expression" dxfId="23" priority="3">
      <formula>MOD(ROW(),3)=1</formula>
    </cfRule>
  </conditionalFormatting>
  <conditionalFormatting sqref="A4">
    <cfRule type="expression" dxfId="22" priority="1">
      <formula>MOD(ROW(),3)=1</formula>
    </cfRule>
    <cfRule type="expression" dxfId="21" priority="2">
      <formula>MOD(r0w(),3)=1</formula>
    </cfRule>
  </conditionalFormatting>
  <printOptions horizontalCentered="1"/>
  <pageMargins left="0.19685039370078741" right="0.23622047244094491" top="0.43307086614173229" bottom="0.51181102362204722" header="0.31496062992125984" footer="0.31496062992125984"/>
  <pageSetup paperSize="9" scale="85" orientation="landscape" r:id="rId1"/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N75"/>
  <sheetViews>
    <sheetView showZeros="0" view="pageBreakPreview" topLeftCell="A51" zoomScaleSheetLayoutView="100" zoomScalePageLayoutView="80" workbookViewId="0">
      <selection activeCell="AA38" sqref="AA38"/>
    </sheetView>
  </sheetViews>
  <sheetFormatPr defaultColWidth="9" defaultRowHeight="15" x14ac:dyDescent="0.25"/>
  <cols>
    <col min="1" max="1" width="12.5703125" style="37" customWidth="1"/>
    <col min="2" max="14" width="8.7109375" style="37" customWidth="1"/>
    <col min="15" max="16384" width="9" style="27"/>
  </cols>
  <sheetData>
    <row r="1" spans="1:14" ht="21" customHeight="1" x14ac:dyDescent="0.25">
      <c r="A1" s="219" t="s">
        <v>98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</row>
    <row r="2" spans="1:14" ht="21" customHeight="1" x14ac:dyDescent="0.25">
      <c r="A2" s="219" t="s">
        <v>99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</row>
    <row r="3" spans="1:14" ht="4.5" customHeight="1" x14ac:dyDescent="0.25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</row>
    <row r="4" spans="1:14" s="30" customFormat="1" ht="40.5" customHeight="1" x14ac:dyDescent="0.25">
      <c r="A4" s="29" t="s">
        <v>100</v>
      </c>
      <c r="B4" s="29" t="s">
        <v>101</v>
      </c>
      <c r="C4" s="29" t="s">
        <v>102</v>
      </c>
      <c r="D4" s="29" t="s">
        <v>103</v>
      </c>
      <c r="E4" s="29" t="s">
        <v>104</v>
      </c>
      <c r="F4" s="29" t="s">
        <v>105</v>
      </c>
      <c r="G4" s="29" t="s">
        <v>106</v>
      </c>
      <c r="H4" s="29" t="s">
        <v>107</v>
      </c>
      <c r="I4" s="29" t="s">
        <v>108</v>
      </c>
      <c r="J4" s="29" t="s">
        <v>109</v>
      </c>
      <c r="K4" s="29" t="s">
        <v>110</v>
      </c>
      <c r="L4" s="29" t="s">
        <v>111</v>
      </c>
      <c r="M4" s="29" t="s">
        <v>112</v>
      </c>
      <c r="N4" s="29" t="s">
        <v>113</v>
      </c>
    </row>
    <row r="5" spans="1:14" ht="14.45" hidden="1" customHeight="1" x14ac:dyDescent="0.25">
      <c r="A5" s="31">
        <v>1967</v>
      </c>
      <c r="B5" s="31"/>
      <c r="C5" s="31"/>
      <c r="D5" s="31"/>
      <c r="E5" s="31"/>
      <c r="F5" s="31"/>
      <c r="G5" s="31"/>
      <c r="H5" s="31"/>
      <c r="I5" s="31"/>
      <c r="J5" s="31"/>
      <c r="K5" s="31">
        <v>1</v>
      </c>
      <c r="L5" s="31"/>
      <c r="M5" s="31"/>
      <c r="N5" s="31">
        <v>1</v>
      </c>
    </row>
    <row r="6" spans="1:14" ht="14.45" hidden="1" customHeight="1" x14ac:dyDescent="0.25">
      <c r="A6" s="31">
        <v>1968</v>
      </c>
      <c r="B6" s="31"/>
      <c r="C6" s="31"/>
      <c r="D6" s="31"/>
      <c r="E6" s="31"/>
      <c r="F6" s="31"/>
      <c r="G6" s="31"/>
      <c r="H6" s="31"/>
      <c r="I6" s="31"/>
      <c r="J6" s="31"/>
      <c r="K6" s="31">
        <v>1</v>
      </c>
      <c r="L6" s="31"/>
      <c r="M6" s="31"/>
      <c r="N6" s="31">
        <v>1</v>
      </c>
    </row>
    <row r="7" spans="1:14" ht="14.45" hidden="1" customHeight="1" x14ac:dyDescent="0.25">
      <c r="A7" s="31">
        <v>1969</v>
      </c>
      <c r="B7" s="31"/>
      <c r="C7" s="31"/>
      <c r="D7" s="31"/>
      <c r="E7" s="31"/>
      <c r="F7" s="31">
        <v>1</v>
      </c>
      <c r="G7" s="31"/>
      <c r="H7" s="31"/>
      <c r="I7" s="31"/>
      <c r="J7" s="31"/>
      <c r="K7" s="31"/>
      <c r="L7" s="31">
        <v>1</v>
      </c>
      <c r="M7" s="31"/>
      <c r="N7" s="31">
        <v>2</v>
      </c>
    </row>
    <row r="8" spans="1:14" ht="14.45" hidden="1" customHeight="1" x14ac:dyDescent="0.25">
      <c r="A8" s="31">
        <v>1970</v>
      </c>
      <c r="B8" s="31"/>
      <c r="C8" s="31"/>
      <c r="D8" s="31"/>
      <c r="E8" s="31"/>
      <c r="F8" s="31"/>
      <c r="G8" s="31">
        <v>1</v>
      </c>
      <c r="H8" s="31"/>
      <c r="I8" s="31"/>
      <c r="J8" s="31"/>
      <c r="K8" s="31">
        <v>1</v>
      </c>
      <c r="L8" s="31">
        <v>1</v>
      </c>
      <c r="M8" s="31"/>
      <c r="N8" s="31">
        <v>3</v>
      </c>
    </row>
    <row r="9" spans="1:14" ht="14.45" hidden="1" customHeight="1" x14ac:dyDescent="0.25">
      <c r="A9" s="31">
        <v>1971</v>
      </c>
      <c r="B9" s="31"/>
      <c r="C9" s="31"/>
      <c r="D9" s="31"/>
      <c r="E9" s="31"/>
      <c r="F9" s="31"/>
      <c r="G9" s="31"/>
      <c r="H9" s="31"/>
      <c r="I9" s="31"/>
      <c r="J9" s="31">
        <v>1</v>
      </c>
      <c r="K9" s="31">
        <v>1</v>
      </c>
      <c r="L9" s="31">
        <v>1</v>
      </c>
      <c r="M9" s="31"/>
      <c r="N9" s="31">
        <v>3</v>
      </c>
    </row>
    <row r="10" spans="1:14" ht="14.45" hidden="1" customHeight="1" x14ac:dyDescent="0.25">
      <c r="A10" s="31">
        <v>1972</v>
      </c>
      <c r="B10" s="31"/>
      <c r="C10" s="31"/>
      <c r="D10" s="31"/>
      <c r="E10" s="31"/>
      <c r="F10" s="31"/>
      <c r="G10" s="31"/>
      <c r="H10" s="31">
        <v>1</v>
      </c>
      <c r="I10" s="31"/>
      <c r="J10" s="31">
        <v>3</v>
      </c>
      <c r="K10" s="31"/>
      <c r="L10" s="31">
        <v>1</v>
      </c>
      <c r="M10" s="31">
        <v>1</v>
      </c>
      <c r="N10" s="31">
        <v>6</v>
      </c>
    </row>
    <row r="11" spans="1:14" ht="14.45" hidden="1" customHeight="1" x14ac:dyDescent="0.25">
      <c r="A11" s="31">
        <v>1973</v>
      </c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>
        <v>1</v>
      </c>
    </row>
    <row r="12" spans="1:14" ht="14.45" hidden="1" customHeight="1" x14ac:dyDescent="0.25">
      <c r="A12" s="31">
        <v>1974</v>
      </c>
      <c r="B12" s="31"/>
      <c r="C12" s="31"/>
      <c r="D12" s="31"/>
      <c r="E12" s="31"/>
      <c r="F12" s="31"/>
      <c r="G12" s="31"/>
      <c r="H12" s="31"/>
      <c r="I12" s="31">
        <v>1</v>
      </c>
      <c r="J12" s="31"/>
      <c r="K12" s="31"/>
      <c r="L12" s="31"/>
      <c r="M12" s="31"/>
      <c r="N12" s="31">
        <v>1</v>
      </c>
    </row>
    <row r="13" spans="1:14" ht="14.45" hidden="1" customHeight="1" x14ac:dyDescent="0.25">
      <c r="A13" s="31">
        <v>1975</v>
      </c>
      <c r="B13" s="31"/>
      <c r="C13" s="31"/>
      <c r="D13" s="31"/>
      <c r="E13" s="31"/>
      <c r="F13" s="31"/>
      <c r="G13" s="31"/>
      <c r="H13" s="31"/>
      <c r="I13" s="31"/>
      <c r="J13" s="31"/>
      <c r="K13" s="31">
        <v>1</v>
      </c>
      <c r="L13" s="31"/>
      <c r="M13" s="31"/>
      <c r="N13" s="31">
        <v>1</v>
      </c>
    </row>
    <row r="14" spans="1:14" ht="14.45" hidden="1" customHeight="1" x14ac:dyDescent="0.25">
      <c r="A14" s="31">
        <v>1976</v>
      </c>
      <c r="B14" s="31"/>
      <c r="C14" s="31"/>
      <c r="D14" s="31"/>
      <c r="E14" s="31"/>
      <c r="F14" s="31">
        <v>2</v>
      </c>
      <c r="G14" s="31"/>
      <c r="H14" s="31"/>
      <c r="I14" s="31"/>
      <c r="J14" s="31">
        <v>1</v>
      </c>
      <c r="K14" s="31">
        <v>1</v>
      </c>
      <c r="L14" s="31">
        <v>4</v>
      </c>
      <c r="M14" s="31">
        <v>1</v>
      </c>
      <c r="N14" s="31">
        <v>9</v>
      </c>
    </row>
    <row r="15" spans="1:14" ht="14.45" hidden="1" customHeight="1" x14ac:dyDescent="0.25">
      <c r="A15" s="31">
        <v>1977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>
        <v>2</v>
      </c>
      <c r="M15" s="31"/>
      <c r="N15" s="31">
        <v>2</v>
      </c>
    </row>
    <row r="16" spans="1:14" ht="14.45" hidden="1" customHeight="1" x14ac:dyDescent="0.25">
      <c r="A16" s="31">
        <v>1978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>
        <v>3</v>
      </c>
      <c r="M16" s="31"/>
      <c r="N16" s="31">
        <v>3</v>
      </c>
    </row>
    <row r="17" spans="1:14" ht="6.75" hidden="1" customHeight="1" x14ac:dyDescent="0.25">
      <c r="A17" s="31">
        <v>1979</v>
      </c>
      <c r="B17" s="31"/>
      <c r="C17" s="31"/>
      <c r="D17" s="31"/>
      <c r="E17" s="31"/>
      <c r="F17" s="31">
        <v>1</v>
      </c>
      <c r="G17" s="31"/>
      <c r="H17" s="31"/>
      <c r="I17" s="31">
        <v>1</v>
      </c>
      <c r="J17" s="31"/>
      <c r="K17" s="31"/>
      <c r="L17" s="31"/>
      <c r="M17" s="31"/>
      <c r="N17" s="31">
        <v>2</v>
      </c>
    </row>
    <row r="18" spans="1:14" ht="21" hidden="1" customHeight="1" x14ac:dyDescent="0.25">
      <c r="A18" s="31">
        <v>1967</v>
      </c>
      <c r="B18" s="31"/>
      <c r="C18" s="31"/>
      <c r="D18" s="31"/>
      <c r="E18" s="31"/>
      <c r="F18" s="31"/>
      <c r="G18" s="31"/>
      <c r="H18" s="31"/>
      <c r="I18" s="31"/>
      <c r="J18" s="31"/>
      <c r="K18" s="31">
        <v>1</v>
      </c>
      <c r="L18" s="31"/>
      <c r="M18" s="31"/>
      <c r="N18" s="31">
        <v>1</v>
      </c>
    </row>
    <row r="19" spans="1:14" ht="18.75" hidden="1" customHeight="1" x14ac:dyDescent="0.25">
      <c r="A19" s="31">
        <v>1968</v>
      </c>
      <c r="B19" s="31"/>
      <c r="C19" s="31"/>
      <c r="D19" s="31"/>
      <c r="E19" s="31"/>
      <c r="F19" s="31"/>
      <c r="G19" s="31"/>
      <c r="H19" s="31"/>
      <c r="I19" s="31"/>
      <c r="J19" s="31"/>
      <c r="K19" s="31">
        <v>1</v>
      </c>
      <c r="L19" s="31"/>
      <c r="M19" s="31"/>
      <c r="N19" s="31">
        <v>1</v>
      </c>
    </row>
    <row r="20" spans="1:14" ht="18.75" hidden="1" customHeight="1" x14ac:dyDescent="0.25">
      <c r="A20" s="31">
        <v>1969</v>
      </c>
      <c r="B20" s="31"/>
      <c r="C20" s="31"/>
      <c r="D20" s="31"/>
      <c r="E20" s="31"/>
      <c r="F20" s="31">
        <v>1</v>
      </c>
      <c r="G20" s="31"/>
      <c r="H20" s="31"/>
      <c r="I20" s="31"/>
      <c r="J20" s="31"/>
      <c r="K20" s="31"/>
      <c r="L20" s="31">
        <v>1</v>
      </c>
      <c r="M20" s="31"/>
      <c r="N20" s="31">
        <v>2</v>
      </c>
    </row>
    <row r="21" spans="1:14" ht="18.75" hidden="1" customHeight="1" x14ac:dyDescent="0.25">
      <c r="A21" s="31">
        <v>1970</v>
      </c>
      <c r="B21" s="31"/>
      <c r="C21" s="31"/>
      <c r="D21" s="31"/>
      <c r="E21" s="31"/>
      <c r="F21" s="31"/>
      <c r="G21" s="31">
        <v>1</v>
      </c>
      <c r="H21" s="31"/>
      <c r="I21" s="31"/>
      <c r="J21" s="31"/>
      <c r="K21" s="31">
        <v>1</v>
      </c>
      <c r="L21" s="31">
        <v>1</v>
      </c>
      <c r="M21" s="31"/>
      <c r="N21" s="31">
        <v>3</v>
      </c>
    </row>
    <row r="22" spans="1:14" ht="18.75" hidden="1" customHeight="1" x14ac:dyDescent="0.25">
      <c r="A22" s="31">
        <v>1971</v>
      </c>
      <c r="B22" s="31"/>
      <c r="C22" s="31"/>
      <c r="D22" s="31"/>
      <c r="E22" s="31"/>
      <c r="F22" s="31"/>
      <c r="G22" s="31"/>
      <c r="H22" s="31"/>
      <c r="I22" s="31"/>
      <c r="J22" s="31">
        <v>1</v>
      </c>
      <c r="K22" s="31">
        <v>1</v>
      </c>
      <c r="L22" s="31">
        <v>1</v>
      </c>
      <c r="M22" s="31"/>
      <c r="N22" s="31">
        <v>3</v>
      </c>
    </row>
    <row r="23" spans="1:14" ht="18.75" hidden="1" customHeight="1" x14ac:dyDescent="0.25">
      <c r="A23" s="31">
        <v>1972</v>
      </c>
      <c r="B23" s="31"/>
      <c r="C23" s="31"/>
      <c r="D23" s="31"/>
      <c r="E23" s="31"/>
      <c r="F23" s="31"/>
      <c r="G23" s="31"/>
      <c r="H23" s="31">
        <v>1</v>
      </c>
      <c r="I23" s="31"/>
      <c r="J23" s="31">
        <v>3</v>
      </c>
      <c r="K23" s="31"/>
      <c r="L23" s="31">
        <v>1</v>
      </c>
      <c r="M23" s="31">
        <v>1</v>
      </c>
      <c r="N23" s="31">
        <v>6</v>
      </c>
    </row>
    <row r="24" spans="1:14" ht="18.75" hidden="1" customHeight="1" x14ac:dyDescent="0.25">
      <c r="A24" s="31">
        <v>1973</v>
      </c>
      <c r="B24" s="31"/>
      <c r="C24" s="31"/>
      <c r="D24" s="31"/>
      <c r="E24" s="31"/>
      <c r="F24" s="31"/>
      <c r="G24" s="31"/>
      <c r="H24" s="31">
        <v>1</v>
      </c>
      <c r="I24" s="31"/>
      <c r="J24" s="31"/>
      <c r="K24" s="31"/>
      <c r="L24" s="31"/>
      <c r="M24" s="31"/>
      <c r="N24" s="31">
        <v>1</v>
      </c>
    </row>
    <row r="25" spans="1:14" ht="18.75" hidden="1" customHeight="1" x14ac:dyDescent="0.25">
      <c r="A25" s="31">
        <v>1974</v>
      </c>
      <c r="B25" s="31"/>
      <c r="C25" s="31"/>
      <c r="D25" s="31"/>
      <c r="E25" s="31"/>
      <c r="F25" s="31"/>
      <c r="G25" s="31"/>
      <c r="H25" s="31"/>
      <c r="I25" s="31">
        <v>1</v>
      </c>
      <c r="J25" s="31"/>
      <c r="K25" s="31"/>
      <c r="L25" s="31"/>
      <c r="M25" s="31"/>
      <c r="N25" s="31">
        <v>1</v>
      </c>
    </row>
    <row r="26" spans="1:14" ht="18.75" hidden="1" customHeight="1" x14ac:dyDescent="0.25">
      <c r="A26" s="31">
        <v>1975</v>
      </c>
      <c r="B26" s="31"/>
      <c r="C26" s="31"/>
      <c r="D26" s="31"/>
      <c r="E26" s="31"/>
      <c r="F26" s="31"/>
      <c r="G26" s="31"/>
      <c r="H26" s="31"/>
      <c r="I26" s="31"/>
      <c r="J26" s="31"/>
      <c r="K26" s="31">
        <v>1</v>
      </c>
      <c r="L26" s="31"/>
      <c r="M26" s="31"/>
      <c r="N26" s="31">
        <v>1</v>
      </c>
    </row>
    <row r="27" spans="1:14" ht="18.75" hidden="1" customHeight="1" x14ac:dyDescent="0.25">
      <c r="A27" s="31">
        <v>1976</v>
      </c>
      <c r="B27" s="31"/>
      <c r="C27" s="31"/>
      <c r="D27" s="31"/>
      <c r="E27" s="31"/>
      <c r="F27" s="31">
        <v>2</v>
      </c>
      <c r="G27" s="31"/>
      <c r="H27" s="31"/>
      <c r="I27" s="31"/>
      <c r="J27" s="31">
        <v>1</v>
      </c>
      <c r="K27" s="31">
        <v>1</v>
      </c>
      <c r="L27" s="31">
        <v>4</v>
      </c>
      <c r="M27" s="31">
        <v>1</v>
      </c>
      <c r="N27" s="31">
        <v>9</v>
      </c>
    </row>
    <row r="28" spans="1:14" ht="21" hidden="1" customHeight="1" x14ac:dyDescent="0.25">
      <c r="A28" s="31">
        <v>1977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>
        <v>2</v>
      </c>
      <c r="M28" s="31"/>
      <c r="N28" s="31">
        <v>2</v>
      </c>
    </row>
    <row r="29" spans="1:14" ht="18.75" hidden="1" customHeight="1" x14ac:dyDescent="0.25">
      <c r="A29" s="31">
        <v>1978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>
        <v>3</v>
      </c>
      <c r="M29" s="31"/>
      <c r="N29" s="31">
        <v>3</v>
      </c>
    </row>
    <row r="30" spans="1:14" ht="18.75" hidden="1" customHeight="1" x14ac:dyDescent="0.25">
      <c r="A30" s="31">
        <v>1979</v>
      </c>
      <c r="B30" s="31"/>
      <c r="C30" s="31"/>
      <c r="D30" s="31"/>
      <c r="E30" s="31"/>
      <c r="F30" s="31">
        <v>1</v>
      </c>
      <c r="G30" s="31"/>
      <c r="H30" s="31"/>
      <c r="I30" s="31">
        <v>1</v>
      </c>
      <c r="J30" s="31"/>
      <c r="K30" s="31"/>
      <c r="L30" s="31"/>
      <c r="M30" s="31"/>
      <c r="N30" s="31">
        <v>2</v>
      </c>
    </row>
    <row r="31" spans="1:14" ht="25.5" customHeight="1" x14ac:dyDescent="0.25">
      <c r="A31" s="31" t="s">
        <v>114</v>
      </c>
      <c r="B31" s="31">
        <f t="shared" ref="B31:N31" si="0">SUM(B18:B30)</f>
        <v>0</v>
      </c>
      <c r="C31" s="31">
        <f t="shared" si="0"/>
        <v>0</v>
      </c>
      <c r="D31" s="31">
        <f t="shared" si="0"/>
        <v>0</v>
      </c>
      <c r="E31" s="31">
        <f t="shared" si="0"/>
        <v>0</v>
      </c>
      <c r="F31" s="31">
        <f t="shared" si="0"/>
        <v>4</v>
      </c>
      <c r="G31" s="31">
        <f t="shared" si="0"/>
        <v>1</v>
      </c>
      <c r="H31" s="31">
        <f t="shared" si="0"/>
        <v>2</v>
      </c>
      <c r="I31" s="31">
        <f t="shared" si="0"/>
        <v>2</v>
      </c>
      <c r="J31" s="31">
        <f t="shared" si="0"/>
        <v>5</v>
      </c>
      <c r="K31" s="31">
        <f t="shared" si="0"/>
        <v>6</v>
      </c>
      <c r="L31" s="31">
        <f t="shared" si="0"/>
        <v>13</v>
      </c>
      <c r="M31" s="31">
        <f t="shared" si="0"/>
        <v>2</v>
      </c>
      <c r="N31" s="32">
        <f t="shared" si="0"/>
        <v>35</v>
      </c>
    </row>
    <row r="32" spans="1:14" ht="15" hidden="1" customHeight="1" x14ac:dyDescent="0.25">
      <c r="A32" s="31">
        <v>1981</v>
      </c>
      <c r="B32" s="31"/>
      <c r="C32" s="31"/>
      <c r="D32" s="31"/>
      <c r="E32" s="31"/>
      <c r="F32" s="31"/>
      <c r="G32" s="31"/>
      <c r="H32" s="31"/>
      <c r="I32" s="31">
        <v>1</v>
      </c>
      <c r="J32" s="31">
        <v>3</v>
      </c>
      <c r="K32" s="31">
        <v>1</v>
      </c>
      <c r="L32" s="31"/>
      <c r="M32" s="31">
        <v>1</v>
      </c>
      <c r="N32" s="32">
        <v>6</v>
      </c>
    </row>
    <row r="33" spans="1:14" ht="15" hidden="1" customHeight="1" x14ac:dyDescent="0.25">
      <c r="A33" s="31">
        <v>1982</v>
      </c>
      <c r="B33" s="31"/>
      <c r="C33" s="31"/>
      <c r="D33" s="31"/>
      <c r="E33" s="31"/>
      <c r="F33" s="31"/>
      <c r="G33" s="31">
        <v>1</v>
      </c>
      <c r="H33" s="31"/>
      <c r="I33" s="31"/>
      <c r="J33" s="31"/>
      <c r="K33" s="31">
        <v>2</v>
      </c>
      <c r="L33" s="31"/>
      <c r="M33" s="31"/>
      <c r="N33" s="32">
        <v>3</v>
      </c>
    </row>
    <row r="34" spans="1:14" ht="15" hidden="1" customHeight="1" x14ac:dyDescent="0.25">
      <c r="A34" s="31">
        <v>1983</v>
      </c>
      <c r="B34" s="31"/>
      <c r="C34" s="31"/>
      <c r="D34" s="31"/>
      <c r="E34" s="31"/>
      <c r="F34" s="31"/>
      <c r="G34" s="31"/>
      <c r="H34" s="31"/>
      <c r="I34" s="31"/>
      <c r="J34" s="31"/>
      <c r="K34" s="31">
        <v>1</v>
      </c>
      <c r="L34" s="31"/>
      <c r="M34" s="31"/>
      <c r="N34" s="32">
        <v>1</v>
      </c>
    </row>
    <row r="35" spans="1:14" ht="15" hidden="1" customHeight="1" x14ac:dyDescent="0.25">
      <c r="A35" s="31">
        <v>1984</v>
      </c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>
        <v>1</v>
      </c>
      <c r="M35" s="31"/>
      <c r="N35" s="32">
        <v>1</v>
      </c>
    </row>
    <row r="36" spans="1:14" ht="15" hidden="1" customHeight="1" x14ac:dyDescent="0.25">
      <c r="A36" s="31">
        <v>1985</v>
      </c>
      <c r="B36" s="31"/>
      <c r="C36" s="31"/>
      <c r="D36" s="31"/>
      <c r="E36" s="31"/>
      <c r="F36" s="31"/>
      <c r="G36" s="31"/>
      <c r="H36" s="31"/>
      <c r="I36" s="31"/>
      <c r="J36" s="31">
        <v>1</v>
      </c>
      <c r="K36" s="31">
        <v>3</v>
      </c>
      <c r="L36" s="31"/>
      <c r="M36" s="31">
        <v>1</v>
      </c>
      <c r="N36" s="32">
        <v>5</v>
      </c>
    </row>
    <row r="37" spans="1:14" ht="15" hidden="1" customHeight="1" x14ac:dyDescent="0.25">
      <c r="A37" s="31">
        <v>1987</v>
      </c>
      <c r="B37" s="31"/>
      <c r="C37" s="31"/>
      <c r="D37" s="31"/>
      <c r="E37" s="31"/>
      <c r="F37" s="31"/>
      <c r="G37" s="31"/>
      <c r="H37" s="31"/>
      <c r="I37" s="31"/>
      <c r="J37" s="31"/>
      <c r="K37" s="31">
        <v>2</v>
      </c>
      <c r="L37" s="31">
        <v>1</v>
      </c>
      <c r="M37" s="31"/>
      <c r="N37" s="32">
        <v>3</v>
      </c>
    </row>
    <row r="38" spans="1:14" ht="15" hidden="1" customHeight="1" x14ac:dyDescent="0.25">
      <c r="A38" s="31">
        <v>1988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>
        <v>1</v>
      </c>
      <c r="M38" s="31"/>
      <c r="N38" s="32">
        <v>1</v>
      </c>
    </row>
    <row r="39" spans="1:14" ht="15" hidden="1" customHeight="1" x14ac:dyDescent="0.25">
      <c r="A39" s="31">
        <v>1989</v>
      </c>
      <c r="B39" s="31"/>
      <c r="C39" s="31"/>
      <c r="D39" s="31"/>
      <c r="E39" s="31"/>
      <c r="F39" s="31">
        <v>1</v>
      </c>
      <c r="G39" s="31"/>
      <c r="H39" s="31">
        <v>1</v>
      </c>
      <c r="I39" s="31"/>
      <c r="J39" s="31">
        <v>1</v>
      </c>
      <c r="K39" s="31"/>
      <c r="L39" s="31"/>
      <c r="M39" s="31"/>
      <c r="N39" s="32">
        <v>3</v>
      </c>
    </row>
    <row r="40" spans="1:14" ht="15" hidden="1" customHeight="1" x14ac:dyDescent="0.25">
      <c r="A40" s="31">
        <v>1990</v>
      </c>
      <c r="B40" s="31"/>
      <c r="C40" s="31"/>
      <c r="D40" s="31"/>
      <c r="E40" s="31"/>
      <c r="F40" s="31">
        <v>2</v>
      </c>
      <c r="G40" s="31"/>
      <c r="H40" s="31"/>
      <c r="I40" s="31"/>
      <c r="J40" s="31"/>
      <c r="K40" s="31"/>
      <c r="L40" s="31"/>
      <c r="M40" s="31"/>
      <c r="N40" s="32">
        <v>2</v>
      </c>
    </row>
    <row r="41" spans="1:14" ht="25.5" customHeight="1" x14ac:dyDescent="0.25">
      <c r="A41" s="31" t="s">
        <v>115</v>
      </c>
      <c r="B41" s="31">
        <f t="shared" ref="B41:N41" si="1">SUM(B32:B40)</f>
        <v>0</v>
      </c>
      <c r="C41" s="31">
        <f t="shared" si="1"/>
        <v>0</v>
      </c>
      <c r="D41" s="31">
        <f t="shared" si="1"/>
        <v>0</v>
      </c>
      <c r="E41" s="31">
        <f t="shared" si="1"/>
        <v>0</v>
      </c>
      <c r="F41" s="31">
        <f t="shared" si="1"/>
        <v>3</v>
      </c>
      <c r="G41" s="31">
        <f t="shared" si="1"/>
        <v>1</v>
      </c>
      <c r="H41" s="31">
        <f t="shared" si="1"/>
        <v>1</v>
      </c>
      <c r="I41" s="31">
        <f t="shared" si="1"/>
        <v>1</v>
      </c>
      <c r="J41" s="31">
        <f t="shared" si="1"/>
        <v>5</v>
      </c>
      <c r="K41" s="31">
        <f t="shared" si="1"/>
        <v>9</v>
      </c>
      <c r="L41" s="31">
        <f t="shared" si="1"/>
        <v>3</v>
      </c>
      <c r="M41" s="31">
        <f t="shared" si="1"/>
        <v>2</v>
      </c>
      <c r="N41" s="32">
        <f t="shared" si="1"/>
        <v>25</v>
      </c>
    </row>
    <row r="42" spans="1:14" ht="15" hidden="1" customHeight="1" x14ac:dyDescent="0.25">
      <c r="A42" s="31">
        <v>1991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>
        <v>2</v>
      </c>
      <c r="M42" s="31"/>
      <c r="N42" s="32">
        <v>2</v>
      </c>
    </row>
    <row r="43" spans="1:14" ht="15" hidden="1" customHeight="1" x14ac:dyDescent="0.25">
      <c r="A43" s="31">
        <v>1992</v>
      </c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>
        <v>2</v>
      </c>
      <c r="M43" s="31"/>
      <c r="N43" s="32">
        <v>2</v>
      </c>
    </row>
    <row r="44" spans="1:14" ht="15" hidden="1" customHeight="1" x14ac:dyDescent="0.25">
      <c r="A44" s="31">
        <v>1993</v>
      </c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>
        <v>1</v>
      </c>
      <c r="N44" s="32">
        <v>1</v>
      </c>
    </row>
    <row r="45" spans="1:14" ht="15" hidden="1" customHeight="1" x14ac:dyDescent="0.25">
      <c r="A45" s="31">
        <v>1994</v>
      </c>
      <c r="B45" s="31"/>
      <c r="C45" s="31"/>
      <c r="D45" s="31"/>
      <c r="E45" s="31"/>
      <c r="F45" s="31"/>
      <c r="G45" s="31"/>
      <c r="H45" s="31"/>
      <c r="I45" s="31"/>
      <c r="J45" s="31"/>
      <c r="K45" s="31">
        <v>2</v>
      </c>
      <c r="L45" s="31"/>
      <c r="M45" s="31"/>
      <c r="N45" s="32">
        <v>2</v>
      </c>
    </row>
    <row r="46" spans="1:14" ht="15" hidden="1" customHeight="1" x14ac:dyDescent="0.25">
      <c r="A46" s="31">
        <v>1995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>
        <v>3</v>
      </c>
      <c r="M46" s="31"/>
      <c r="N46" s="32">
        <v>3</v>
      </c>
    </row>
    <row r="47" spans="1:14" ht="15" hidden="1" customHeight="1" x14ac:dyDescent="0.25">
      <c r="A47" s="31">
        <v>1996</v>
      </c>
      <c r="B47" s="31"/>
      <c r="C47" s="31"/>
      <c r="D47" s="31"/>
      <c r="E47" s="31"/>
      <c r="F47" s="31"/>
      <c r="G47" s="31">
        <v>4</v>
      </c>
      <c r="H47" s="31"/>
      <c r="I47" s="31"/>
      <c r="J47" s="31"/>
      <c r="K47" s="31"/>
      <c r="L47" s="31">
        <v>2</v>
      </c>
      <c r="M47" s="31"/>
      <c r="N47" s="32">
        <v>6</v>
      </c>
    </row>
    <row r="48" spans="1:14" ht="15" hidden="1" customHeight="1" x14ac:dyDescent="0.25">
      <c r="A48" s="31">
        <v>1998</v>
      </c>
      <c r="B48" s="31"/>
      <c r="C48" s="31"/>
      <c r="D48" s="31"/>
      <c r="E48" s="31"/>
      <c r="F48" s="31"/>
      <c r="G48" s="31">
        <v>1</v>
      </c>
      <c r="H48" s="31"/>
      <c r="I48" s="31"/>
      <c r="J48" s="31"/>
      <c r="K48" s="31"/>
      <c r="L48" s="31">
        <v>1</v>
      </c>
      <c r="M48" s="31"/>
      <c r="N48" s="32">
        <v>2</v>
      </c>
    </row>
    <row r="49" spans="1:14" ht="15" hidden="1" customHeight="1" x14ac:dyDescent="0.25">
      <c r="A49" s="31">
        <v>1999</v>
      </c>
      <c r="B49" s="31"/>
      <c r="C49" s="31"/>
      <c r="D49" s="31"/>
      <c r="E49" s="31"/>
      <c r="F49" s="31">
        <v>1</v>
      </c>
      <c r="G49" s="31"/>
      <c r="H49" s="31"/>
      <c r="I49" s="31"/>
      <c r="J49" s="31"/>
      <c r="K49" s="31">
        <v>3</v>
      </c>
      <c r="L49" s="31"/>
      <c r="M49" s="31"/>
      <c r="N49" s="32">
        <v>4</v>
      </c>
    </row>
    <row r="50" spans="1:14" ht="15" hidden="1" customHeight="1" x14ac:dyDescent="0.25">
      <c r="A50" s="31">
        <v>2000</v>
      </c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>
        <v>1</v>
      </c>
      <c r="M50" s="31"/>
      <c r="N50" s="32">
        <v>1</v>
      </c>
    </row>
    <row r="51" spans="1:14" ht="25.5" customHeight="1" x14ac:dyDescent="0.25">
      <c r="A51" s="33" t="s">
        <v>116</v>
      </c>
      <c r="B51" s="33">
        <f t="shared" ref="B51:N51" si="2">SUM(B42:B50)</f>
        <v>0</v>
      </c>
      <c r="C51" s="33">
        <f t="shared" si="2"/>
        <v>0</v>
      </c>
      <c r="D51" s="33">
        <f t="shared" si="2"/>
        <v>0</v>
      </c>
      <c r="E51" s="33">
        <f t="shared" si="2"/>
        <v>0</v>
      </c>
      <c r="F51" s="33">
        <f t="shared" si="2"/>
        <v>1</v>
      </c>
      <c r="G51" s="33">
        <f t="shared" si="2"/>
        <v>5</v>
      </c>
      <c r="H51" s="33">
        <f t="shared" si="2"/>
        <v>0</v>
      </c>
      <c r="I51" s="33">
        <f t="shared" si="2"/>
        <v>0</v>
      </c>
      <c r="J51" s="33">
        <f t="shared" si="2"/>
        <v>0</v>
      </c>
      <c r="K51" s="33">
        <f t="shared" si="2"/>
        <v>5</v>
      </c>
      <c r="L51" s="33">
        <f t="shared" si="2"/>
        <v>11</v>
      </c>
      <c r="M51" s="33">
        <f t="shared" si="2"/>
        <v>1</v>
      </c>
      <c r="N51" s="34">
        <f t="shared" si="2"/>
        <v>23</v>
      </c>
    </row>
    <row r="52" spans="1:14" ht="15" hidden="1" customHeight="1" x14ac:dyDescent="0.25">
      <c r="A52" s="31">
        <v>2001</v>
      </c>
      <c r="B52" s="31">
        <v>0</v>
      </c>
      <c r="C52" s="31">
        <v>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1</v>
      </c>
      <c r="L52" s="31">
        <v>0</v>
      </c>
      <c r="M52" s="31">
        <v>0</v>
      </c>
      <c r="N52" s="32">
        <v>1</v>
      </c>
    </row>
    <row r="53" spans="1:14" ht="15" hidden="1" customHeight="1" x14ac:dyDescent="0.25">
      <c r="A53" s="31">
        <v>2002</v>
      </c>
      <c r="B53" s="31">
        <v>0</v>
      </c>
      <c r="C53" s="31">
        <v>0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2</v>
      </c>
      <c r="M53" s="31">
        <v>0</v>
      </c>
      <c r="N53" s="32">
        <v>2</v>
      </c>
    </row>
    <row r="54" spans="1:14" ht="15" hidden="1" customHeight="1" x14ac:dyDescent="0.25">
      <c r="A54" s="31">
        <v>2003</v>
      </c>
      <c r="B54" s="31">
        <v>0</v>
      </c>
      <c r="C54" s="31">
        <v>0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1">
        <v>1</v>
      </c>
      <c r="N54" s="32">
        <v>1</v>
      </c>
    </row>
    <row r="55" spans="1:14" ht="15" hidden="1" customHeight="1" x14ac:dyDescent="0.25">
      <c r="A55" s="31">
        <v>2004</v>
      </c>
      <c r="B55" s="31">
        <v>0</v>
      </c>
      <c r="C55" s="31">
        <v>0</v>
      </c>
      <c r="D55" s="31">
        <v>0</v>
      </c>
      <c r="E55" s="31">
        <v>0</v>
      </c>
      <c r="F55" s="31">
        <v>1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0</v>
      </c>
      <c r="N55" s="32">
        <v>1</v>
      </c>
    </row>
    <row r="56" spans="1:14" ht="15" hidden="1" customHeight="1" x14ac:dyDescent="0.25">
      <c r="A56" s="31">
        <v>2005</v>
      </c>
      <c r="B56" s="31">
        <v>0</v>
      </c>
      <c r="C56" s="31">
        <v>0</v>
      </c>
      <c r="D56" s="31">
        <v>0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1">
        <v>1</v>
      </c>
      <c r="K56" s="31">
        <v>0</v>
      </c>
      <c r="L56" s="31">
        <v>0</v>
      </c>
      <c r="M56" s="31">
        <v>2</v>
      </c>
      <c r="N56" s="32">
        <v>3</v>
      </c>
    </row>
    <row r="57" spans="1:14" ht="15" hidden="1" customHeight="1" x14ac:dyDescent="0.25">
      <c r="A57" s="31">
        <v>2006</v>
      </c>
      <c r="B57" s="31">
        <v>1</v>
      </c>
      <c r="C57" s="31">
        <v>0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1">
        <v>0</v>
      </c>
      <c r="N57" s="32">
        <v>1</v>
      </c>
    </row>
    <row r="58" spans="1:14" ht="15" hidden="1" customHeight="1" x14ac:dyDescent="0.25">
      <c r="A58" s="31">
        <v>2007</v>
      </c>
      <c r="B58" s="31">
        <v>0</v>
      </c>
      <c r="C58" s="31">
        <v>0</v>
      </c>
      <c r="D58" s="31">
        <v>0</v>
      </c>
      <c r="E58" s="31">
        <v>0</v>
      </c>
      <c r="F58" s="31">
        <v>0</v>
      </c>
      <c r="G58" s="31">
        <v>0</v>
      </c>
      <c r="H58" s="31">
        <v>0</v>
      </c>
      <c r="I58" s="31">
        <v>0</v>
      </c>
      <c r="J58" s="31">
        <v>0</v>
      </c>
      <c r="K58" s="31">
        <v>0</v>
      </c>
      <c r="L58" s="31">
        <v>1</v>
      </c>
      <c r="M58" s="31">
        <v>0</v>
      </c>
      <c r="N58" s="32">
        <v>1</v>
      </c>
    </row>
    <row r="59" spans="1:14" ht="15" hidden="1" customHeight="1" x14ac:dyDescent="0.25">
      <c r="A59" s="31">
        <v>2008</v>
      </c>
      <c r="B59" s="31">
        <v>0</v>
      </c>
      <c r="C59" s="31">
        <v>0</v>
      </c>
      <c r="D59" s="31">
        <v>0</v>
      </c>
      <c r="E59" s="31">
        <v>0</v>
      </c>
      <c r="F59" s="31">
        <v>0</v>
      </c>
      <c r="G59" s="31">
        <v>0</v>
      </c>
      <c r="H59" s="31">
        <v>0</v>
      </c>
      <c r="I59" s="31">
        <v>0</v>
      </c>
      <c r="J59" s="31">
        <v>0</v>
      </c>
      <c r="K59" s="31">
        <v>2</v>
      </c>
      <c r="L59" s="31">
        <v>2</v>
      </c>
      <c r="M59" s="31">
        <v>0</v>
      </c>
      <c r="N59" s="32">
        <v>4</v>
      </c>
    </row>
    <row r="60" spans="1:14" ht="15" hidden="1" customHeight="1" x14ac:dyDescent="0.25">
      <c r="A60" s="31">
        <v>2009</v>
      </c>
      <c r="B60" s="31">
        <v>0</v>
      </c>
      <c r="C60" s="31">
        <v>0</v>
      </c>
      <c r="D60" s="31">
        <v>0</v>
      </c>
      <c r="E60" s="31">
        <v>0</v>
      </c>
      <c r="F60" s="31">
        <v>1</v>
      </c>
      <c r="G60" s="31">
        <v>0</v>
      </c>
      <c r="H60" s="31">
        <v>0</v>
      </c>
      <c r="I60" s="31">
        <v>0</v>
      </c>
      <c r="J60" s="31">
        <v>0</v>
      </c>
      <c r="K60" s="31">
        <v>0</v>
      </c>
      <c r="L60" s="31">
        <v>1</v>
      </c>
      <c r="M60" s="31">
        <v>0</v>
      </c>
      <c r="N60" s="32">
        <v>2</v>
      </c>
    </row>
    <row r="61" spans="1:14" ht="15" hidden="1" customHeight="1" x14ac:dyDescent="0.25">
      <c r="A61" s="31">
        <v>2010</v>
      </c>
      <c r="B61" s="31">
        <v>0</v>
      </c>
      <c r="C61" s="31">
        <v>0</v>
      </c>
      <c r="D61" s="31">
        <v>0</v>
      </c>
      <c r="E61" s="31">
        <v>0</v>
      </c>
      <c r="F61" s="31">
        <v>1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1</v>
      </c>
      <c r="M61" s="31">
        <v>0</v>
      </c>
      <c r="N61" s="32">
        <v>2</v>
      </c>
    </row>
    <row r="62" spans="1:14" ht="25.5" customHeight="1" x14ac:dyDescent="0.25">
      <c r="A62" s="31" t="s">
        <v>117</v>
      </c>
      <c r="B62" s="31">
        <f t="shared" ref="B62:N62" si="3">SUM(B52:B61)</f>
        <v>1</v>
      </c>
      <c r="C62" s="31">
        <f t="shared" si="3"/>
        <v>0</v>
      </c>
      <c r="D62" s="31">
        <f t="shared" si="3"/>
        <v>0</v>
      </c>
      <c r="E62" s="31">
        <f t="shared" si="3"/>
        <v>0</v>
      </c>
      <c r="F62" s="31">
        <f t="shared" si="3"/>
        <v>3</v>
      </c>
      <c r="G62" s="31">
        <f t="shared" si="3"/>
        <v>0</v>
      </c>
      <c r="H62" s="31">
        <f t="shared" si="3"/>
        <v>0</v>
      </c>
      <c r="I62" s="31">
        <f t="shared" si="3"/>
        <v>0</v>
      </c>
      <c r="J62" s="31">
        <f t="shared" si="3"/>
        <v>1</v>
      </c>
      <c r="K62" s="31">
        <f t="shared" si="3"/>
        <v>3</v>
      </c>
      <c r="L62" s="31">
        <f t="shared" si="3"/>
        <v>7</v>
      </c>
      <c r="M62" s="31">
        <f t="shared" si="3"/>
        <v>3</v>
      </c>
      <c r="N62" s="32">
        <f t="shared" si="3"/>
        <v>18</v>
      </c>
    </row>
    <row r="63" spans="1:14" ht="25.5" customHeight="1" x14ac:dyDescent="0.25">
      <c r="A63" s="31">
        <v>2011</v>
      </c>
      <c r="B63" s="31">
        <v>0</v>
      </c>
      <c r="C63" s="31">
        <v>0</v>
      </c>
      <c r="D63" s="31">
        <v>0</v>
      </c>
      <c r="E63" s="31">
        <v>0</v>
      </c>
      <c r="F63" s="31">
        <v>0</v>
      </c>
      <c r="G63" s="31">
        <v>0</v>
      </c>
      <c r="H63" s="31">
        <v>0</v>
      </c>
      <c r="I63" s="31">
        <v>0</v>
      </c>
      <c r="J63" s="31">
        <v>0</v>
      </c>
      <c r="K63" s="31">
        <v>0</v>
      </c>
      <c r="L63" s="31">
        <v>0</v>
      </c>
      <c r="M63" s="31">
        <v>1</v>
      </c>
      <c r="N63" s="32">
        <v>1</v>
      </c>
    </row>
    <row r="64" spans="1:14" ht="25.5" customHeight="1" x14ac:dyDescent="0.25">
      <c r="A64" s="31">
        <v>2012</v>
      </c>
      <c r="B64" s="31">
        <v>0</v>
      </c>
      <c r="C64" s="31">
        <v>0</v>
      </c>
      <c r="D64" s="31">
        <v>0</v>
      </c>
      <c r="E64" s="31">
        <v>0</v>
      </c>
      <c r="F64" s="31">
        <v>0</v>
      </c>
      <c r="G64" s="31">
        <v>0</v>
      </c>
      <c r="H64" s="31">
        <v>0</v>
      </c>
      <c r="I64" s="31">
        <v>0</v>
      </c>
      <c r="J64" s="31">
        <v>0</v>
      </c>
      <c r="K64" s="31">
        <v>2</v>
      </c>
      <c r="L64" s="31">
        <v>0</v>
      </c>
      <c r="M64" s="31">
        <v>0</v>
      </c>
      <c r="N64" s="32">
        <v>2</v>
      </c>
    </row>
    <row r="65" spans="1:14" ht="25.5" customHeight="1" x14ac:dyDescent="0.25">
      <c r="A65" s="31">
        <v>2013</v>
      </c>
      <c r="B65" s="31">
        <v>0</v>
      </c>
      <c r="C65" s="31">
        <v>0</v>
      </c>
      <c r="D65" s="31">
        <v>0</v>
      </c>
      <c r="E65" s="31">
        <v>0</v>
      </c>
      <c r="F65" s="31">
        <v>0</v>
      </c>
      <c r="G65" s="31">
        <v>0</v>
      </c>
      <c r="H65" s="31">
        <v>0</v>
      </c>
      <c r="I65" s="31">
        <v>0</v>
      </c>
      <c r="J65" s="31">
        <v>0</v>
      </c>
      <c r="K65" s="31">
        <v>2</v>
      </c>
      <c r="L65" s="31">
        <v>1</v>
      </c>
      <c r="M65" s="31">
        <v>0</v>
      </c>
      <c r="N65" s="32">
        <v>3</v>
      </c>
    </row>
    <row r="66" spans="1:14" ht="25.5" customHeight="1" x14ac:dyDescent="0.25">
      <c r="A66" s="31">
        <v>2014</v>
      </c>
      <c r="B66" s="31">
        <v>0</v>
      </c>
      <c r="C66" s="31">
        <v>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1</v>
      </c>
      <c r="L66" s="31">
        <v>0</v>
      </c>
      <c r="M66" s="31">
        <v>0</v>
      </c>
      <c r="N66" s="32">
        <v>1</v>
      </c>
    </row>
    <row r="67" spans="1:14" ht="25.5" customHeight="1" x14ac:dyDescent="0.25">
      <c r="A67" s="31">
        <v>2015</v>
      </c>
      <c r="B67" s="31">
        <v>0</v>
      </c>
      <c r="C67" s="31">
        <v>0</v>
      </c>
      <c r="D67" s="31">
        <v>0</v>
      </c>
      <c r="E67" s="31">
        <v>0</v>
      </c>
      <c r="F67" s="31">
        <v>0</v>
      </c>
      <c r="G67" s="31">
        <v>0</v>
      </c>
      <c r="H67" s="31">
        <v>1</v>
      </c>
      <c r="I67" s="31">
        <v>0</v>
      </c>
      <c r="J67" s="31">
        <v>0</v>
      </c>
      <c r="K67" s="31">
        <v>0</v>
      </c>
      <c r="L67" s="31">
        <v>0</v>
      </c>
      <c r="M67" s="31">
        <v>0</v>
      </c>
      <c r="N67" s="32">
        <v>1</v>
      </c>
    </row>
    <row r="68" spans="1:14" ht="25.5" customHeight="1" x14ac:dyDescent="0.25">
      <c r="A68" s="31">
        <v>2016</v>
      </c>
      <c r="B68" s="31">
        <v>0</v>
      </c>
      <c r="C68" s="31">
        <v>0</v>
      </c>
      <c r="D68" s="31">
        <v>0</v>
      </c>
      <c r="E68" s="31">
        <v>0</v>
      </c>
      <c r="F68" s="31">
        <v>1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1">
        <v>1</v>
      </c>
      <c r="N68" s="32">
        <v>2</v>
      </c>
    </row>
    <row r="69" spans="1:14" ht="25.5" customHeight="1" x14ac:dyDescent="0.25">
      <c r="A69" s="31">
        <v>2017</v>
      </c>
      <c r="B69" s="31">
        <v>0</v>
      </c>
      <c r="C69" s="31">
        <v>0</v>
      </c>
      <c r="D69" s="31">
        <v>0</v>
      </c>
      <c r="E69" s="31">
        <v>1</v>
      </c>
      <c r="F69" s="31">
        <v>1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1">
        <v>1</v>
      </c>
      <c r="N69" s="32">
        <f>SUM(B69:M69)</f>
        <v>3</v>
      </c>
    </row>
    <row r="70" spans="1:14" ht="25.5" customHeight="1" x14ac:dyDescent="0.25">
      <c r="A70" s="31">
        <v>2018</v>
      </c>
      <c r="B70" s="31">
        <v>0</v>
      </c>
      <c r="C70" s="31">
        <v>0</v>
      </c>
      <c r="D70" s="31">
        <v>0</v>
      </c>
      <c r="E70" s="31">
        <v>0</v>
      </c>
      <c r="F70" s="31">
        <v>2</v>
      </c>
      <c r="G70" s="31">
        <v>0</v>
      </c>
      <c r="H70" s="31">
        <v>0</v>
      </c>
      <c r="I70" s="31">
        <v>0</v>
      </c>
      <c r="J70" s="31">
        <v>1</v>
      </c>
      <c r="K70" s="31">
        <v>2</v>
      </c>
      <c r="L70" s="31">
        <v>1</v>
      </c>
      <c r="M70" s="31">
        <v>1</v>
      </c>
      <c r="N70" s="32">
        <f>SUM(B70:M70)</f>
        <v>7</v>
      </c>
    </row>
    <row r="71" spans="1:14" ht="25.5" customHeight="1" x14ac:dyDescent="0.25">
      <c r="A71" s="31">
        <v>2019</v>
      </c>
      <c r="B71" s="31">
        <v>1</v>
      </c>
      <c r="C71" s="31"/>
      <c r="D71" s="31"/>
      <c r="E71" s="31">
        <v>1</v>
      </c>
      <c r="F71" s="31"/>
      <c r="G71" s="31">
        <v>1</v>
      </c>
      <c r="H71" s="31"/>
      <c r="I71" s="31"/>
      <c r="J71" s="31">
        <v>1</v>
      </c>
      <c r="K71" s="31">
        <v>2</v>
      </c>
      <c r="L71" s="31">
        <v>1</v>
      </c>
      <c r="M71" s="31">
        <v>1</v>
      </c>
      <c r="N71" s="32">
        <v>8</v>
      </c>
    </row>
    <row r="72" spans="1:14" ht="25.5" customHeight="1" x14ac:dyDescent="0.25">
      <c r="A72" s="31">
        <v>2020</v>
      </c>
      <c r="B72" s="31"/>
      <c r="C72" s="31"/>
      <c r="D72" s="31"/>
      <c r="E72" s="31"/>
      <c r="F72" s="31">
        <v>1</v>
      </c>
      <c r="G72" s="31">
        <v>1</v>
      </c>
      <c r="H72" s="31"/>
      <c r="I72" s="31"/>
      <c r="J72" s="31"/>
      <c r="K72" s="31"/>
      <c r="L72" s="31">
        <v>3</v>
      </c>
      <c r="M72" s="31"/>
      <c r="N72" s="32">
        <v>5</v>
      </c>
    </row>
    <row r="73" spans="1:14" s="35" customFormat="1" ht="17.25" customHeight="1" x14ac:dyDescent="0.25">
      <c r="A73" s="32" t="s">
        <v>118</v>
      </c>
      <c r="B73" s="32">
        <f t="shared" ref="B73:N73" si="4">B31+B41+B51+B62+SUM(B63:B72)</f>
        <v>2</v>
      </c>
      <c r="C73" s="32">
        <f t="shared" si="4"/>
        <v>0</v>
      </c>
      <c r="D73" s="32">
        <f t="shared" si="4"/>
        <v>0</v>
      </c>
      <c r="E73" s="32">
        <f t="shared" si="4"/>
        <v>2</v>
      </c>
      <c r="F73" s="32">
        <f t="shared" si="4"/>
        <v>16</v>
      </c>
      <c r="G73" s="32">
        <f t="shared" si="4"/>
        <v>9</v>
      </c>
      <c r="H73" s="32">
        <f t="shared" si="4"/>
        <v>4</v>
      </c>
      <c r="I73" s="32">
        <f t="shared" si="4"/>
        <v>3</v>
      </c>
      <c r="J73" s="32">
        <f t="shared" si="4"/>
        <v>13</v>
      </c>
      <c r="K73" s="32">
        <f t="shared" si="4"/>
        <v>32</v>
      </c>
      <c r="L73" s="32">
        <f t="shared" si="4"/>
        <v>40</v>
      </c>
      <c r="M73" s="32">
        <f t="shared" si="4"/>
        <v>13</v>
      </c>
      <c r="N73" s="32">
        <f t="shared" si="4"/>
        <v>134</v>
      </c>
    </row>
    <row r="74" spans="1:14" x14ac:dyDescent="0.25">
      <c r="A74" s="36" t="s">
        <v>59</v>
      </c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</row>
    <row r="75" spans="1:14" x14ac:dyDescent="0.25">
      <c r="A75" s="36" t="s">
        <v>497</v>
      </c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</row>
  </sheetData>
  <mergeCells count="2">
    <mergeCell ref="A1:N1"/>
    <mergeCell ref="A2:N2"/>
  </mergeCells>
  <conditionalFormatting sqref="A4:N30 A32:N73">
    <cfRule type="expression" dxfId="20" priority="1">
      <formula>MOD(ROW(),3)=1</formula>
    </cfRule>
  </conditionalFormatting>
  <printOptions horizontalCentered="1"/>
  <pageMargins left="0.25" right="0.25" top="0.69" bottom="0.52" header="0.3" footer="0.3"/>
  <pageSetup scale="87" fitToHeight="2" orientation="landscape" r:id="rId1"/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F46"/>
  <sheetViews>
    <sheetView view="pageBreakPreview" topLeftCell="A28" zoomScale="85" zoomScaleSheetLayoutView="85" zoomScalePageLayoutView="90" workbookViewId="0">
      <selection activeCell="AA38" sqref="AA38"/>
    </sheetView>
  </sheetViews>
  <sheetFormatPr defaultColWidth="9.140625" defaultRowHeight="15" x14ac:dyDescent="0.25"/>
  <cols>
    <col min="1" max="1" width="7.5703125" style="52" customWidth="1"/>
    <col min="2" max="2" width="10.5703125" style="52" customWidth="1"/>
    <col min="3" max="3" width="26" style="38" customWidth="1"/>
    <col min="4" max="4" width="40.28515625" style="38" customWidth="1"/>
    <col min="5" max="5" width="20.140625" style="38" customWidth="1"/>
    <col min="6" max="6" width="47.85546875" style="38" customWidth="1"/>
    <col min="7" max="16384" width="9.140625" style="38"/>
  </cols>
  <sheetData>
    <row r="1" spans="1:6" ht="24" customHeight="1" x14ac:dyDescent="0.25">
      <c r="A1" s="220" t="s">
        <v>119</v>
      </c>
      <c r="B1" s="220"/>
      <c r="C1" s="220"/>
      <c r="D1" s="220"/>
      <c r="E1" s="220"/>
      <c r="F1" s="220"/>
    </row>
    <row r="2" spans="1:6" ht="24" customHeight="1" x14ac:dyDescent="0.25">
      <c r="A2" s="220" t="s">
        <v>120</v>
      </c>
      <c r="B2" s="220"/>
      <c r="C2" s="220"/>
      <c r="D2" s="220"/>
      <c r="E2" s="220"/>
      <c r="F2" s="220"/>
    </row>
    <row r="3" spans="1:6" ht="13.5" customHeight="1" x14ac:dyDescent="0.25">
      <c r="A3" s="39"/>
      <c r="B3" s="39"/>
      <c r="C3" s="39"/>
      <c r="D3" s="39"/>
      <c r="E3" s="39"/>
      <c r="F3" s="39"/>
    </row>
    <row r="4" spans="1:6" s="42" customFormat="1" ht="56.25" customHeight="1" x14ac:dyDescent="0.25">
      <c r="A4" s="40" t="s">
        <v>2</v>
      </c>
      <c r="B4" s="41" t="s">
        <v>121</v>
      </c>
      <c r="C4" s="41" t="s">
        <v>122</v>
      </c>
      <c r="D4" s="41" t="s">
        <v>123</v>
      </c>
      <c r="E4" s="41" t="s">
        <v>124</v>
      </c>
      <c r="F4" s="41" t="s">
        <v>125</v>
      </c>
    </row>
    <row r="5" spans="1:6" s="45" customFormat="1" ht="21.75" customHeight="1" x14ac:dyDescent="0.25">
      <c r="A5" s="43">
        <v>1</v>
      </c>
      <c r="B5" s="43">
        <v>1990</v>
      </c>
      <c r="C5" s="44" t="s">
        <v>126</v>
      </c>
      <c r="D5" s="44" t="s">
        <v>9</v>
      </c>
      <c r="E5" s="44" t="s">
        <v>127</v>
      </c>
      <c r="F5" s="44" t="s">
        <v>67</v>
      </c>
    </row>
    <row r="6" spans="1:6" s="45" customFormat="1" ht="21.75" customHeight="1" x14ac:dyDescent="0.25">
      <c r="A6" s="43">
        <v>2</v>
      </c>
      <c r="B6" s="43">
        <v>1993</v>
      </c>
      <c r="C6" s="44" t="s">
        <v>128</v>
      </c>
      <c r="D6" s="44" t="s">
        <v>129</v>
      </c>
      <c r="E6" s="44" t="s">
        <v>130</v>
      </c>
      <c r="F6" s="44" t="s">
        <v>131</v>
      </c>
    </row>
    <row r="7" spans="1:6" s="45" customFormat="1" ht="21.75" customHeight="1" x14ac:dyDescent="0.25">
      <c r="A7" s="43">
        <v>3</v>
      </c>
      <c r="B7" s="43">
        <v>1996</v>
      </c>
      <c r="C7" s="44" t="s">
        <v>126</v>
      </c>
      <c r="D7" s="44" t="s">
        <v>9</v>
      </c>
      <c r="E7" s="44" t="s">
        <v>127</v>
      </c>
      <c r="F7" s="44" t="s">
        <v>67</v>
      </c>
    </row>
    <row r="8" spans="1:6" s="45" customFormat="1" ht="21.75" customHeight="1" x14ac:dyDescent="0.25">
      <c r="A8" s="43">
        <v>4</v>
      </c>
      <c r="B8" s="43">
        <v>1999</v>
      </c>
      <c r="C8" s="44" t="s">
        <v>126</v>
      </c>
      <c r="D8" s="44" t="s">
        <v>38</v>
      </c>
      <c r="E8" s="44" t="s">
        <v>127</v>
      </c>
      <c r="F8" s="44" t="s">
        <v>84</v>
      </c>
    </row>
    <row r="9" spans="1:6" s="45" customFormat="1" ht="40.5" customHeight="1" x14ac:dyDescent="0.25">
      <c r="A9" s="43">
        <v>5</v>
      </c>
      <c r="B9" s="43">
        <v>2001</v>
      </c>
      <c r="C9" s="44" t="s">
        <v>128</v>
      </c>
      <c r="D9" s="44" t="s">
        <v>132</v>
      </c>
      <c r="E9" s="44" t="s">
        <v>130</v>
      </c>
      <c r="F9" s="44" t="s">
        <v>133</v>
      </c>
    </row>
    <row r="10" spans="1:6" s="45" customFormat="1" ht="51" customHeight="1" x14ac:dyDescent="0.25">
      <c r="A10" s="43">
        <v>6</v>
      </c>
      <c r="B10" s="43">
        <v>2004</v>
      </c>
      <c r="C10" s="44" t="s">
        <v>134</v>
      </c>
      <c r="D10" s="44" t="s">
        <v>135</v>
      </c>
      <c r="E10" s="44" t="s">
        <v>136</v>
      </c>
      <c r="F10" s="44" t="s">
        <v>137</v>
      </c>
    </row>
    <row r="11" spans="1:6" s="45" customFormat="1" ht="21.75" customHeight="1" x14ac:dyDescent="0.25">
      <c r="A11" s="43">
        <v>7</v>
      </c>
      <c r="B11" s="43">
        <v>2005</v>
      </c>
      <c r="C11" s="44" t="s">
        <v>128</v>
      </c>
      <c r="D11" s="44" t="s">
        <v>138</v>
      </c>
      <c r="E11" s="44" t="s">
        <v>130</v>
      </c>
      <c r="F11" s="44" t="s">
        <v>139</v>
      </c>
    </row>
    <row r="12" spans="1:6" s="45" customFormat="1" ht="21.75" customHeight="1" x14ac:dyDescent="0.25">
      <c r="A12" s="43">
        <v>8</v>
      </c>
      <c r="B12" s="43">
        <v>2005</v>
      </c>
      <c r="C12" s="44" t="s">
        <v>140</v>
      </c>
      <c r="D12" s="44" t="s">
        <v>141</v>
      </c>
      <c r="E12" s="44" t="s">
        <v>142</v>
      </c>
      <c r="F12" s="44" t="s">
        <v>143</v>
      </c>
    </row>
    <row r="13" spans="1:6" s="45" customFormat="1" ht="21.75" customHeight="1" x14ac:dyDescent="0.25">
      <c r="A13" s="43">
        <v>9</v>
      </c>
      <c r="B13" s="43">
        <v>2008</v>
      </c>
      <c r="C13" s="44" t="s">
        <v>144</v>
      </c>
      <c r="D13" s="44" t="s">
        <v>44</v>
      </c>
      <c r="E13" s="44" t="s">
        <v>145</v>
      </c>
      <c r="F13" s="44" t="s">
        <v>89</v>
      </c>
    </row>
    <row r="14" spans="1:6" s="45" customFormat="1" ht="21.75" customHeight="1" x14ac:dyDescent="0.25">
      <c r="A14" s="43">
        <v>10</v>
      </c>
      <c r="B14" s="43">
        <v>2008</v>
      </c>
      <c r="C14" s="44" t="s">
        <v>146</v>
      </c>
      <c r="D14" s="44" t="s">
        <v>147</v>
      </c>
      <c r="E14" s="44" t="s">
        <v>148</v>
      </c>
      <c r="F14" s="44" t="s">
        <v>149</v>
      </c>
    </row>
    <row r="15" spans="1:6" s="45" customFormat="1" ht="21.75" customHeight="1" x14ac:dyDescent="0.25">
      <c r="A15" s="43">
        <v>11</v>
      </c>
      <c r="B15" s="43">
        <v>2009</v>
      </c>
      <c r="C15" s="44" t="s">
        <v>140</v>
      </c>
      <c r="D15" s="44" t="s">
        <v>150</v>
      </c>
      <c r="E15" s="44" t="s">
        <v>142</v>
      </c>
      <c r="F15" s="44" t="s">
        <v>151</v>
      </c>
    </row>
    <row r="16" spans="1:6" s="45" customFormat="1" ht="21.75" customHeight="1" x14ac:dyDescent="0.25">
      <c r="A16" s="43">
        <v>12</v>
      </c>
      <c r="B16" s="43">
        <v>2009</v>
      </c>
      <c r="C16" s="44" t="s">
        <v>152</v>
      </c>
      <c r="D16" s="44" t="s">
        <v>153</v>
      </c>
      <c r="E16" s="44" t="s">
        <v>154</v>
      </c>
      <c r="F16" s="44" t="s">
        <v>155</v>
      </c>
    </row>
    <row r="17" spans="1:6" s="45" customFormat="1" ht="21.75" customHeight="1" x14ac:dyDescent="0.25">
      <c r="A17" s="43">
        <v>13</v>
      </c>
      <c r="B17" s="43">
        <v>2010</v>
      </c>
      <c r="C17" s="44" t="s">
        <v>156</v>
      </c>
      <c r="D17" s="44" t="s">
        <v>157</v>
      </c>
      <c r="E17" s="44" t="s">
        <v>158</v>
      </c>
      <c r="F17" s="44" t="s">
        <v>159</v>
      </c>
    </row>
    <row r="18" spans="1:6" s="45" customFormat="1" ht="30" x14ac:dyDescent="0.25">
      <c r="A18" s="43">
        <v>14</v>
      </c>
      <c r="B18" s="43">
        <v>2011</v>
      </c>
      <c r="C18" s="44" t="s">
        <v>128</v>
      </c>
      <c r="D18" s="44" t="s">
        <v>160</v>
      </c>
      <c r="E18" s="44" t="s">
        <v>130</v>
      </c>
      <c r="F18" s="44" t="s">
        <v>161</v>
      </c>
    </row>
    <row r="19" spans="1:6" s="45" customFormat="1" ht="20.25" customHeight="1" x14ac:dyDescent="0.25">
      <c r="A19" s="43">
        <v>15</v>
      </c>
      <c r="B19" s="43">
        <v>2011</v>
      </c>
      <c r="C19" s="44" t="s">
        <v>162</v>
      </c>
      <c r="D19" s="44" t="s">
        <v>163</v>
      </c>
      <c r="E19" s="44" t="s">
        <v>164</v>
      </c>
      <c r="F19" s="44" t="s">
        <v>165</v>
      </c>
    </row>
    <row r="20" spans="1:6" s="45" customFormat="1" ht="20.25" customHeight="1" x14ac:dyDescent="0.25">
      <c r="A20" s="43">
        <v>16</v>
      </c>
      <c r="B20" s="43">
        <v>2011</v>
      </c>
      <c r="C20" s="44" t="s">
        <v>128</v>
      </c>
      <c r="D20" s="44" t="s">
        <v>166</v>
      </c>
      <c r="E20" s="44" t="s">
        <v>130</v>
      </c>
      <c r="F20" s="44" t="s">
        <v>167</v>
      </c>
    </row>
    <row r="21" spans="1:6" s="45" customFormat="1" ht="20.25" customHeight="1" x14ac:dyDescent="0.25">
      <c r="A21" s="43">
        <v>17</v>
      </c>
      <c r="B21" s="43">
        <v>2011</v>
      </c>
      <c r="C21" s="44" t="s">
        <v>168</v>
      </c>
      <c r="D21" s="44" t="s">
        <v>169</v>
      </c>
      <c r="E21" s="44" t="s">
        <v>170</v>
      </c>
      <c r="F21" s="44" t="s">
        <v>171</v>
      </c>
    </row>
    <row r="22" spans="1:6" s="45" customFormat="1" ht="20.25" customHeight="1" x14ac:dyDescent="0.25">
      <c r="A22" s="43">
        <v>18</v>
      </c>
      <c r="B22" s="43">
        <v>2012</v>
      </c>
      <c r="C22" s="44" t="s">
        <v>140</v>
      </c>
      <c r="D22" s="44" t="s">
        <v>11</v>
      </c>
      <c r="E22" s="44" t="s">
        <v>142</v>
      </c>
      <c r="F22" s="44" t="s">
        <v>68</v>
      </c>
    </row>
    <row r="23" spans="1:6" s="45" customFormat="1" ht="30" x14ac:dyDescent="0.25">
      <c r="A23" s="43">
        <v>19</v>
      </c>
      <c r="B23" s="43">
        <v>2012</v>
      </c>
      <c r="C23" s="44" t="s">
        <v>140</v>
      </c>
      <c r="D23" s="44" t="s">
        <v>172</v>
      </c>
      <c r="E23" s="44" t="s">
        <v>142</v>
      </c>
      <c r="F23" s="44" t="s">
        <v>173</v>
      </c>
    </row>
    <row r="24" spans="1:6" s="45" customFormat="1" ht="21.75" customHeight="1" x14ac:dyDescent="0.25">
      <c r="A24" s="43">
        <v>20</v>
      </c>
      <c r="B24" s="43">
        <v>2012</v>
      </c>
      <c r="C24" s="44" t="s">
        <v>174</v>
      </c>
      <c r="D24" s="44" t="s">
        <v>44</v>
      </c>
      <c r="E24" s="44" t="s">
        <v>175</v>
      </c>
      <c r="F24" s="44" t="s">
        <v>89</v>
      </c>
    </row>
    <row r="25" spans="1:6" s="45" customFormat="1" ht="21.75" customHeight="1" x14ac:dyDescent="0.25">
      <c r="A25" s="43">
        <v>21</v>
      </c>
      <c r="B25" s="43">
        <v>2013</v>
      </c>
      <c r="C25" s="44" t="s">
        <v>176</v>
      </c>
      <c r="D25" s="44" t="s">
        <v>44</v>
      </c>
      <c r="E25" s="44" t="s">
        <v>177</v>
      </c>
      <c r="F25" s="44" t="s">
        <v>89</v>
      </c>
    </row>
    <row r="26" spans="1:6" s="45" customFormat="1" ht="21.75" customHeight="1" x14ac:dyDescent="0.25">
      <c r="A26" s="43">
        <v>22</v>
      </c>
      <c r="B26" s="43">
        <v>2013</v>
      </c>
      <c r="C26" s="44" t="s">
        <v>178</v>
      </c>
      <c r="D26" s="44" t="s">
        <v>179</v>
      </c>
      <c r="E26" s="44" t="s">
        <v>180</v>
      </c>
      <c r="F26" s="44" t="s">
        <v>181</v>
      </c>
    </row>
    <row r="27" spans="1:6" s="45" customFormat="1" ht="21.75" customHeight="1" x14ac:dyDescent="0.25">
      <c r="A27" s="43">
        <v>23</v>
      </c>
      <c r="B27" s="43">
        <v>2013</v>
      </c>
      <c r="C27" s="44" t="s">
        <v>182</v>
      </c>
      <c r="D27" s="44" t="s">
        <v>183</v>
      </c>
      <c r="E27" s="44" t="s">
        <v>184</v>
      </c>
      <c r="F27" s="44" t="s">
        <v>185</v>
      </c>
    </row>
    <row r="28" spans="1:6" s="45" customFormat="1" ht="21.75" customHeight="1" x14ac:dyDescent="0.25">
      <c r="A28" s="43">
        <v>24</v>
      </c>
      <c r="B28" s="43">
        <v>2013</v>
      </c>
      <c r="C28" s="44" t="s">
        <v>140</v>
      </c>
      <c r="D28" s="44" t="s">
        <v>9</v>
      </c>
      <c r="E28" s="44" t="s">
        <v>142</v>
      </c>
      <c r="F28" s="44" t="s">
        <v>67</v>
      </c>
    </row>
    <row r="29" spans="1:6" s="45" customFormat="1" ht="21.75" customHeight="1" x14ac:dyDescent="0.25">
      <c r="A29" s="43">
        <v>25</v>
      </c>
      <c r="B29" s="43">
        <v>2013</v>
      </c>
      <c r="C29" s="44" t="s">
        <v>140</v>
      </c>
      <c r="D29" s="44" t="s">
        <v>38</v>
      </c>
      <c r="E29" s="44" t="s">
        <v>142</v>
      </c>
      <c r="F29" s="44" t="s">
        <v>84</v>
      </c>
    </row>
    <row r="30" spans="1:6" s="45" customFormat="1" ht="21.75" customHeight="1" x14ac:dyDescent="0.25">
      <c r="A30" s="43">
        <v>26</v>
      </c>
      <c r="B30" s="43">
        <v>2014</v>
      </c>
      <c r="C30" s="44" t="s">
        <v>186</v>
      </c>
      <c r="D30" s="44" t="s">
        <v>187</v>
      </c>
      <c r="E30" s="44" t="s">
        <v>188</v>
      </c>
      <c r="F30" s="44" t="s">
        <v>189</v>
      </c>
    </row>
    <row r="31" spans="1:6" s="45" customFormat="1" ht="21.75" customHeight="1" x14ac:dyDescent="0.25">
      <c r="A31" s="43">
        <v>27</v>
      </c>
      <c r="B31" s="43">
        <v>2014</v>
      </c>
      <c r="C31" s="44" t="s">
        <v>140</v>
      </c>
      <c r="D31" s="44" t="s">
        <v>190</v>
      </c>
      <c r="E31" s="44" t="s">
        <v>142</v>
      </c>
      <c r="F31" s="44" t="s">
        <v>78</v>
      </c>
    </row>
    <row r="32" spans="1:6" s="45" customFormat="1" ht="21.75" customHeight="1" x14ac:dyDescent="0.25">
      <c r="A32" s="43">
        <v>28</v>
      </c>
      <c r="B32" s="43">
        <v>2015</v>
      </c>
      <c r="C32" s="46" t="s">
        <v>191</v>
      </c>
      <c r="D32" s="46" t="s">
        <v>52</v>
      </c>
      <c r="E32" s="46" t="s">
        <v>192</v>
      </c>
      <c r="F32" s="46" t="s">
        <v>96</v>
      </c>
    </row>
    <row r="33" spans="1:6" s="45" customFormat="1" ht="21.75" customHeight="1" x14ac:dyDescent="0.25">
      <c r="A33" s="43">
        <v>29</v>
      </c>
      <c r="B33" s="43">
        <v>2015</v>
      </c>
      <c r="C33" s="46" t="s">
        <v>193</v>
      </c>
      <c r="D33" s="46" t="s">
        <v>44</v>
      </c>
      <c r="E33" s="46" t="s">
        <v>194</v>
      </c>
      <c r="F33" s="46" t="s">
        <v>89</v>
      </c>
    </row>
    <row r="34" spans="1:6" s="45" customFormat="1" ht="21.75" customHeight="1" x14ac:dyDescent="0.25">
      <c r="A34" s="43">
        <v>30</v>
      </c>
      <c r="B34" s="43">
        <v>2015</v>
      </c>
      <c r="C34" s="46" t="s">
        <v>193</v>
      </c>
      <c r="D34" s="46" t="s">
        <v>42</v>
      </c>
      <c r="E34" s="46" t="s">
        <v>194</v>
      </c>
      <c r="F34" s="46" t="s">
        <v>195</v>
      </c>
    </row>
    <row r="35" spans="1:6" s="45" customFormat="1" ht="21.75" customHeight="1" x14ac:dyDescent="0.25">
      <c r="A35" s="43">
        <v>31</v>
      </c>
      <c r="B35" s="43">
        <v>2015</v>
      </c>
      <c r="C35" s="46" t="s">
        <v>193</v>
      </c>
      <c r="D35" s="46" t="s">
        <v>9</v>
      </c>
      <c r="E35" s="46" t="s">
        <v>194</v>
      </c>
      <c r="F35" s="46" t="s">
        <v>67</v>
      </c>
    </row>
    <row r="36" spans="1:6" s="45" customFormat="1" ht="21.75" customHeight="1" x14ac:dyDescent="0.25">
      <c r="A36" s="43">
        <v>32</v>
      </c>
      <c r="B36" s="43">
        <v>2015</v>
      </c>
      <c r="C36" s="46" t="s">
        <v>193</v>
      </c>
      <c r="D36" s="46" t="s">
        <v>20</v>
      </c>
      <c r="E36" s="46" t="s">
        <v>194</v>
      </c>
      <c r="F36" s="46" t="s">
        <v>74</v>
      </c>
    </row>
    <row r="37" spans="1:6" s="45" customFormat="1" ht="21.75" customHeight="1" x14ac:dyDescent="0.25">
      <c r="A37" s="43">
        <v>33</v>
      </c>
      <c r="B37" s="43">
        <v>2016</v>
      </c>
      <c r="C37" s="46" t="s">
        <v>191</v>
      </c>
      <c r="D37" s="46" t="s">
        <v>44</v>
      </c>
      <c r="E37" s="46" t="s">
        <v>192</v>
      </c>
      <c r="F37" s="46" t="s">
        <v>89</v>
      </c>
    </row>
    <row r="38" spans="1:6" s="45" customFormat="1" ht="21.75" customHeight="1" x14ac:dyDescent="0.25">
      <c r="A38" s="43">
        <v>34</v>
      </c>
      <c r="B38" s="43">
        <v>2017</v>
      </c>
      <c r="C38" s="46" t="s">
        <v>196</v>
      </c>
      <c r="D38" s="46" t="s">
        <v>197</v>
      </c>
      <c r="E38" s="46" t="s">
        <v>198</v>
      </c>
      <c r="F38" s="46" t="s">
        <v>199</v>
      </c>
    </row>
    <row r="39" spans="1:6" s="45" customFormat="1" ht="30" customHeight="1" x14ac:dyDescent="0.25">
      <c r="A39" s="43">
        <v>35</v>
      </c>
      <c r="B39" s="43">
        <v>2018</v>
      </c>
      <c r="C39" s="47" t="s">
        <v>193</v>
      </c>
      <c r="D39" s="46" t="s">
        <v>200</v>
      </c>
      <c r="E39" s="46" t="s">
        <v>194</v>
      </c>
      <c r="F39" s="46" t="s">
        <v>201</v>
      </c>
    </row>
    <row r="40" spans="1:6" s="45" customFormat="1" ht="30" customHeight="1" x14ac:dyDescent="0.25">
      <c r="A40" s="43">
        <v>36</v>
      </c>
      <c r="B40" s="43">
        <v>2019</v>
      </c>
      <c r="C40" s="44" t="s">
        <v>193</v>
      </c>
      <c r="D40" s="44" t="s">
        <v>202</v>
      </c>
      <c r="E40" s="44" t="s">
        <v>194</v>
      </c>
      <c r="F40" s="44" t="s">
        <v>203</v>
      </c>
    </row>
    <row r="41" spans="1:6" s="45" customFormat="1" ht="56.25" customHeight="1" x14ac:dyDescent="0.25">
      <c r="A41" s="43">
        <v>37</v>
      </c>
      <c r="B41" s="43">
        <v>2020</v>
      </c>
      <c r="C41" s="44" t="s">
        <v>204</v>
      </c>
      <c r="D41" s="44" t="s">
        <v>205</v>
      </c>
      <c r="E41" s="44" t="s">
        <v>206</v>
      </c>
      <c r="F41" s="204" t="s">
        <v>207</v>
      </c>
    </row>
    <row r="42" spans="1:6" ht="19.5" customHeight="1" x14ac:dyDescent="0.25">
      <c r="A42" s="43">
        <v>38</v>
      </c>
      <c r="B42" s="43">
        <v>2020</v>
      </c>
      <c r="C42" s="44" t="s">
        <v>208</v>
      </c>
      <c r="D42" s="44" t="s">
        <v>209</v>
      </c>
      <c r="E42" s="44" t="s">
        <v>210</v>
      </c>
      <c r="F42" s="204" t="s">
        <v>211</v>
      </c>
    </row>
    <row r="43" spans="1:6" x14ac:dyDescent="0.25">
      <c r="A43" s="48" t="s">
        <v>59</v>
      </c>
      <c r="B43" s="49"/>
      <c r="C43" s="49"/>
      <c r="D43" s="49"/>
      <c r="E43" s="50"/>
      <c r="F43" s="50"/>
    </row>
    <row r="44" spans="1:6" x14ac:dyDescent="0.25">
      <c r="A44" s="48" t="s">
        <v>496</v>
      </c>
      <c r="B44" s="49"/>
      <c r="C44" s="49"/>
      <c r="D44" s="49"/>
      <c r="E44" s="51"/>
      <c r="F44" s="51"/>
    </row>
    <row r="45" spans="1:6" x14ac:dyDescent="0.25">
      <c r="E45" s="53"/>
      <c r="F45" s="53"/>
    </row>
    <row r="46" spans="1:6" hidden="1" x14ac:dyDescent="0.25">
      <c r="D46" s="38" t="s">
        <v>212</v>
      </c>
    </row>
  </sheetData>
  <mergeCells count="2">
    <mergeCell ref="A1:F1"/>
    <mergeCell ref="A2:F2"/>
  </mergeCells>
  <conditionalFormatting sqref="A5:F40 B4:F4">
    <cfRule type="expression" dxfId="19" priority="8">
      <formula>MOD(ROW(),3)=1</formula>
    </cfRule>
  </conditionalFormatting>
  <conditionalFormatting sqref="A4">
    <cfRule type="expression" dxfId="18" priority="6">
      <formula>MOD(ROW(),3)=1</formula>
    </cfRule>
    <cfRule type="expression" dxfId="17" priority="7">
      <formula>MOD(r0w(),3)=1</formula>
    </cfRule>
  </conditionalFormatting>
  <conditionalFormatting sqref="B4:F4 A5:F40">
    <cfRule type="expression" dxfId="16" priority="5">
      <formula>MOD(ROW(),3)=1</formula>
    </cfRule>
  </conditionalFormatting>
  <conditionalFormatting sqref="A4">
    <cfRule type="expression" dxfId="15" priority="3">
      <formula>MOD(ROW(),3)=1</formula>
    </cfRule>
    <cfRule type="expression" dxfId="14" priority="4">
      <formula>MOD(r0w(),3)=1</formula>
    </cfRule>
  </conditionalFormatting>
  <conditionalFormatting sqref="A41:E41">
    <cfRule type="expression" dxfId="13" priority="2">
      <formula>MOD(ROW(),3)=1</formula>
    </cfRule>
  </conditionalFormatting>
  <conditionalFormatting sqref="A42:E42">
    <cfRule type="expression" dxfId="12" priority="1">
      <formula>MOD(ROW(),3)=1</formula>
    </cfRule>
  </conditionalFormatting>
  <printOptions horizontalCentered="1"/>
  <pageMargins left="0.25" right="0.25" top="0.69" bottom="0.52" header="0.3" footer="0.3"/>
  <pageSetup scale="87" firstPageNumber="163" orientation="landscape" useFirstPageNumber="1" r:id="rId1"/>
  <rowBreaks count="1" manualBreakCount="1">
    <brk id="23" max="5" man="1"/>
  </row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H40"/>
  <sheetViews>
    <sheetView view="pageBreakPreview" zoomScale="85" zoomScaleNormal="60" zoomScaleSheetLayoutView="85" zoomScalePageLayoutView="90" workbookViewId="0">
      <selection activeCell="M7" sqref="M7"/>
    </sheetView>
  </sheetViews>
  <sheetFormatPr defaultColWidth="9.140625" defaultRowHeight="12.75" x14ac:dyDescent="0.25"/>
  <cols>
    <col min="1" max="1" width="6.42578125" style="80" customWidth="1"/>
    <col min="2" max="2" width="12.7109375" style="79" customWidth="1"/>
    <col min="3" max="3" width="13" style="79" customWidth="1"/>
    <col min="4" max="4" width="13.140625" style="79" customWidth="1"/>
    <col min="5" max="5" width="12.28515625" style="81" customWidth="1"/>
    <col min="6" max="6" width="25.42578125" style="79" customWidth="1"/>
    <col min="7" max="7" width="49" style="79" hidden="1" customWidth="1"/>
    <col min="8" max="8" width="41.85546875" style="79" customWidth="1"/>
    <col min="9" max="16384" width="9.140625" style="79"/>
  </cols>
  <sheetData>
    <row r="1" spans="1:8" s="54" customFormat="1" ht="15.75" x14ac:dyDescent="0.25">
      <c r="A1" s="221" t="s">
        <v>213</v>
      </c>
      <c r="B1" s="221"/>
      <c r="C1" s="221"/>
      <c r="D1" s="221"/>
      <c r="E1" s="221"/>
      <c r="F1" s="221"/>
      <c r="G1" s="221"/>
      <c r="H1" s="221"/>
    </row>
    <row r="2" spans="1:8" s="54" customFormat="1" ht="21.75" customHeight="1" x14ac:dyDescent="0.25">
      <c r="A2" s="221" t="s">
        <v>492</v>
      </c>
      <c r="B2" s="221"/>
      <c r="C2" s="221"/>
      <c r="D2" s="221"/>
      <c r="E2" s="221"/>
      <c r="F2" s="221"/>
      <c r="G2" s="221"/>
      <c r="H2" s="221"/>
    </row>
    <row r="3" spans="1:8" s="54" customFormat="1" ht="5.25" customHeight="1" x14ac:dyDescent="0.25">
      <c r="A3" s="55"/>
      <c r="B3" s="55"/>
      <c r="C3" s="55"/>
      <c r="D3" s="55"/>
      <c r="E3" s="55"/>
      <c r="F3" s="55"/>
      <c r="G3" s="55"/>
      <c r="H3" s="55"/>
    </row>
    <row r="4" spans="1:8" s="61" customFormat="1" ht="60" x14ac:dyDescent="0.25">
      <c r="A4" s="56" t="s">
        <v>2</v>
      </c>
      <c r="B4" s="57" t="s">
        <v>214</v>
      </c>
      <c r="C4" s="58" t="s">
        <v>215</v>
      </c>
      <c r="D4" s="58" t="s">
        <v>216</v>
      </c>
      <c r="E4" s="59" t="s">
        <v>217</v>
      </c>
      <c r="F4" s="60" t="s">
        <v>218</v>
      </c>
      <c r="G4" s="60"/>
      <c r="H4" s="249" t="s">
        <v>219</v>
      </c>
    </row>
    <row r="5" spans="1:8" s="68" customFormat="1" ht="24.95" customHeight="1" x14ac:dyDescent="0.25">
      <c r="A5" s="62">
        <v>1</v>
      </c>
      <c r="B5" s="63" t="s">
        <v>220</v>
      </c>
      <c r="C5" s="64">
        <v>24</v>
      </c>
      <c r="D5" s="64">
        <v>70</v>
      </c>
      <c r="E5" s="65">
        <v>8</v>
      </c>
      <c r="F5" s="66" t="s">
        <v>221</v>
      </c>
      <c r="G5" s="67" t="s">
        <v>222</v>
      </c>
      <c r="H5" s="66" t="s">
        <v>223</v>
      </c>
    </row>
    <row r="6" spans="1:8" s="68" customFormat="1" ht="24.95" customHeight="1" x14ac:dyDescent="0.25">
      <c r="A6" s="62">
        <v>2</v>
      </c>
      <c r="B6" s="63" t="s">
        <v>224</v>
      </c>
      <c r="C6" s="64">
        <v>25</v>
      </c>
      <c r="D6" s="64">
        <v>92</v>
      </c>
      <c r="E6" s="65">
        <v>8.6999999999999993</v>
      </c>
      <c r="F6" s="66" t="s">
        <v>11</v>
      </c>
      <c r="G6" s="67" t="s">
        <v>225</v>
      </c>
      <c r="H6" s="66" t="s">
        <v>68</v>
      </c>
    </row>
    <row r="7" spans="1:8" s="68" customFormat="1" ht="24.95" customHeight="1" x14ac:dyDescent="0.25">
      <c r="A7" s="62">
        <v>3</v>
      </c>
      <c r="B7" s="63" t="s">
        <v>226</v>
      </c>
      <c r="C7" s="64">
        <v>32.299999999999997</v>
      </c>
      <c r="D7" s="64">
        <v>76.25</v>
      </c>
      <c r="E7" s="65">
        <v>8</v>
      </c>
      <c r="F7" s="66" t="s">
        <v>227</v>
      </c>
      <c r="G7" s="67" t="s">
        <v>228</v>
      </c>
      <c r="H7" s="66" t="s">
        <v>229</v>
      </c>
    </row>
    <row r="8" spans="1:8" s="68" customFormat="1" ht="24.95" customHeight="1" x14ac:dyDescent="0.25">
      <c r="A8" s="62">
        <v>4</v>
      </c>
      <c r="B8" s="63" t="s">
        <v>230</v>
      </c>
      <c r="C8" s="64">
        <v>26.6</v>
      </c>
      <c r="D8" s="64">
        <v>86.8</v>
      </c>
      <c r="E8" s="65">
        <v>8.3000000000000007</v>
      </c>
      <c r="F8" s="66" t="s">
        <v>231</v>
      </c>
      <c r="G8" s="67" t="s">
        <v>232</v>
      </c>
      <c r="H8" s="66" t="s">
        <v>233</v>
      </c>
    </row>
    <row r="9" spans="1:8" s="68" customFormat="1" ht="24.95" customHeight="1" x14ac:dyDescent="0.25">
      <c r="A9" s="62">
        <v>6</v>
      </c>
      <c r="B9" s="63" t="s">
        <v>234</v>
      </c>
      <c r="C9" s="64">
        <v>12.4</v>
      </c>
      <c r="D9" s="64">
        <v>92.5</v>
      </c>
      <c r="E9" s="65">
        <v>8.1</v>
      </c>
      <c r="F9" s="66" t="s">
        <v>235</v>
      </c>
      <c r="G9" s="67" t="s">
        <v>236</v>
      </c>
      <c r="H9" s="66" t="s">
        <v>237</v>
      </c>
    </row>
    <row r="10" spans="1:8" s="68" customFormat="1" ht="24.95" customHeight="1" x14ac:dyDescent="0.25">
      <c r="A10" s="62">
        <v>7</v>
      </c>
      <c r="B10" s="63" t="s">
        <v>238</v>
      </c>
      <c r="C10" s="64">
        <v>28.46</v>
      </c>
      <c r="D10" s="64">
        <v>96.66</v>
      </c>
      <c r="E10" s="65">
        <v>8.5</v>
      </c>
      <c r="F10" s="66" t="s">
        <v>11</v>
      </c>
      <c r="G10" s="67" t="s">
        <v>239</v>
      </c>
      <c r="H10" s="66" t="s">
        <v>68</v>
      </c>
    </row>
    <row r="11" spans="1:8" s="68" customFormat="1" ht="24.95" customHeight="1" x14ac:dyDescent="0.25">
      <c r="A11" s="62">
        <v>8</v>
      </c>
      <c r="B11" s="63" t="s">
        <v>240</v>
      </c>
      <c r="C11" s="64">
        <v>25.14</v>
      </c>
      <c r="D11" s="64">
        <v>95.12</v>
      </c>
      <c r="E11" s="65">
        <v>5.8</v>
      </c>
      <c r="F11" s="66" t="s">
        <v>241</v>
      </c>
      <c r="G11" s="67" t="s">
        <v>242</v>
      </c>
      <c r="H11" s="66" t="s">
        <v>243</v>
      </c>
    </row>
    <row r="12" spans="1:8" s="68" customFormat="1" ht="24.95" customHeight="1" x14ac:dyDescent="0.25">
      <c r="A12" s="62">
        <v>9</v>
      </c>
      <c r="B12" s="63" t="s">
        <v>244</v>
      </c>
      <c r="C12" s="64">
        <v>26.78</v>
      </c>
      <c r="D12" s="64">
        <v>86.61</v>
      </c>
      <c r="E12" s="65">
        <v>6.5</v>
      </c>
      <c r="F12" s="66" t="s">
        <v>245</v>
      </c>
      <c r="G12" s="67" t="s">
        <v>246</v>
      </c>
      <c r="H12" s="66" t="s">
        <v>247</v>
      </c>
    </row>
    <row r="13" spans="1:8" s="69" customFormat="1" ht="24.95" customHeight="1" x14ac:dyDescent="0.25">
      <c r="A13" s="62">
        <v>10</v>
      </c>
      <c r="B13" s="63" t="s">
        <v>248</v>
      </c>
      <c r="C13" s="64">
        <v>30.75</v>
      </c>
      <c r="D13" s="64">
        <v>78.86</v>
      </c>
      <c r="E13" s="65">
        <v>6.6</v>
      </c>
      <c r="F13" s="66" t="s">
        <v>249</v>
      </c>
      <c r="G13" s="67" t="s">
        <v>250</v>
      </c>
      <c r="H13" s="66" t="s">
        <v>251</v>
      </c>
    </row>
    <row r="14" spans="1:8" s="68" customFormat="1" ht="24.95" customHeight="1" x14ac:dyDescent="0.25">
      <c r="A14" s="62">
        <v>11</v>
      </c>
      <c r="B14" s="63" t="s">
        <v>252</v>
      </c>
      <c r="C14" s="64">
        <v>18.07</v>
      </c>
      <c r="D14" s="64">
        <v>76</v>
      </c>
      <c r="E14" s="65">
        <v>6.3</v>
      </c>
      <c r="F14" s="66" t="s">
        <v>253</v>
      </c>
      <c r="G14" s="67" t="s">
        <v>254</v>
      </c>
      <c r="H14" s="66" t="s">
        <v>255</v>
      </c>
    </row>
    <row r="15" spans="1:8" s="68" customFormat="1" ht="24.95" customHeight="1" x14ac:dyDescent="0.25">
      <c r="A15" s="62">
        <v>12</v>
      </c>
      <c r="B15" s="63" t="s">
        <v>256</v>
      </c>
      <c r="C15" s="64">
        <v>23.08</v>
      </c>
      <c r="D15" s="64">
        <v>80.06</v>
      </c>
      <c r="E15" s="65">
        <v>6</v>
      </c>
      <c r="F15" s="66" t="s">
        <v>257</v>
      </c>
      <c r="G15" s="67" t="s">
        <v>258</v>
      </c>
      <c r="H15" s="66" t="s">
        <v>259</v>
      </c>
    </row>
    <row r="16" spans="1:8" s="38" customFormat="1" ht="24.95" customHeight="1" x14ac:dyDescent="0.25">
      <c r="A16" s="62">
        <v>13</v>
      </c>
      <c r="B16" s="63" t="s">
        <v>260</v>
      </c>
      <c r="C16" s="64">
        <v>30.41</v>
      </c>
      <c r="D16" s="64">
        <v>79.42</v>
      </c>
      <c r="E16" s="65">
        <v>6.8</v>
      </c>
      <c r="F16" s="66" t="s">
        <v>48</v>
      </c>
      <c r="G16" s="67" t="s">
        <v>261</v>
      </c>
      <c r="H16" s="66" t="s">
        <v>94</v>
      </c>
    </row>
    <row r="17" spans="1:8" s="38" customFormat="1" ht="24.95" customHeight="1" x14ac:dyDescent="0.25">
      <c r="A17" s="62">
        <v>14</v>
      </c>
      <c r="B17" s="63" t="s">
        <v>262</v>
      </c>
      <c r="C17" s="64">
        <v>23.4</v>
      </c>
      <c r="D17" s="64">
        <v>70.28</v>
      </c>
      <c r="E17" s="65">
        <v>7.9</v>
      </c>
      <c r="F17" s="66" t="s">
        <v>20</v>
      </c>
      <c r="G17" s="67" t="s">
        <v>263</v>
      </c>
      <c r="H17" s="66" t="s">
        <v>74</v>
      </c>
    </row>
    <row r="18" spans="1:8" s="68" customFormat="1" ht="24.95" customHeight="1" x14ac:dyDescent="0.25">
      <c r="A18" s="62">
        <v>15</v>
      </c>
      <c r="B18" s="63" t="s">
        <v>264</v>
      </c>
      <c r="C18" s="62">
        <v>34.6</v>
      </c>
      <c r="D18" s="62">
        <v>37</v>
      </c>
      <c r="E18" s="62">
        <v>7.6</v>
      </c>
      <c r="F18" s="66" t="s">
        <v>265</v>
      </c>
      <c r="G18" s="53" t="s">
        <v>266</v>
      </c>
      <c r="H18" s="66" t="s">
        <v>267</v>
      </c>
    </row>
    <row r="19" spans="1:8" s="68" customFormat="1" ht="12.75" hidden="1" customHeight="1" x14ac:dyDescent="0.25">
      <c r="A19" s="62"/>
      <c r="B19" s="63"/>
      <c r="C19" s="62"/>
      <c r="D19" s="62"/>
      <c r="E19" s="62"/>
      <c r="F19" s="66"/>
      <c r="G19" s="53" t="s">
        <v>268</v>
      </c>
      <c r="H19" s="66"/>
    </row>
    <row r="20" spans="1:8" s="68" customFormat="1" ht="15" hidden="1" customHeight="1" x14ac:dyDescent="0.25">
      <c r="A20" s="62" t="s">
        <v>269</v>
      </c>
      <c r="B20" s="63"/>
      <c r="C20" s="62"/>
      <c r="D20" s="62"/>
      <c r="E20" s="62"/>
      <c r="F20" s="66"/>
      <c r="G20" s="53"/>
      <c r="H20" s="66"/>
    </row>
    <row r="21" spans="1:8" s="68" customFormat="1" ht="12.75" hidden="1" customHeight="1" x14ac:dyDescent="0.25">
      <c r="A21" s="62"/>
      <c r="B21" s="63"/>
      <c r="C21" s="62"/>
      <c r="D21" s="62"/>
      <c r="E21" s="62"/>
      <c r="F21" s="66"/>
      <c r="G21" s="53"/>
      <c r="H21" s="66"/>
    </row>
    <row r="22" spans="1:8" s="68" customFormat="1" ht="12.75" hidden="1" customHeight="1" x14ac:dyDescent="0.25">
      <c r="A22" s="62" t="s">
        <v>270</v>
      </c>
      <c r="B22" s="63" t="s">
        <v>271</v>
      </c>
      <c r="C22" s="62" t="s">
        <v>272</v>
      </c>
      <c r="D22" s="62" t="s">
        <v>273</v>
      </c>
      <c r="E22" s="62" t="s">
        <v>274</v>
      </c>
      <c r="F22" s="66" t="s">
        <v>275</v>
      </c>
      <c r="G22" s="53" t="s">
        <v>276</v>
      </c>
      <c r="H22" s="66"/>
    </row>
    <row r="23" spans="1:8" s="68" customFormat="1" ht="12.75" hidden="1" customHeight="1" x14ac:dyDescent="0.25">
      <c r="A23" s="62"/>
      <c r="B23" s="63"/>
      <c r="C23" s="62" t="s">
        <v>277</v>
      </c>
      <c r="D23" s="62" t="s">
        <v>278</v>
      </c>
      <c r="E23" s="62"/>
      <c r="F23" s="66"/>
      <c r="G23" s="53"/>
      <c r="H23" s="66"/>
    </row>
    <row r="24" spans="1:8" s="68" customFormat="1" ht="12.75" hidden="1" customHeight="1" x14ac:dyDescent="0.25">
      <c r="A24" s="62">
        <v>1</v>
      </c>
      <c r="B24" s="63">
        <v>2</v>
      </c>
      <c r="C24" s="62">
        <v>3</v>
      </c>
      <c r="D24" s="62">
        <v>4</v>
      </c>
      <c r="E24" s="62">
        <v>5</v>
      </c>
      <c r="F24" s="66">
        <v>6</v>
      </c>
      <c r="G24" s="53">
        <v>7</v>
      </c>
      <c r="H24" s="66"/>
    </row>
    <row r="25" spans="1:8" s="68" customFormat="1" ht="24.95" customHeight="1" x14ac:dyDescent="0.25">
      <c r="A25" s="62">
        <v>16</v>
      </c>
      <c r="B25" s="63" t="s">
        <v>279</v>
      </c>
      <c r="C25" s="62">
        <v>14.1</v>
      </c>
      <c r="D25" s="62">
        <v>92.8</v>
      </c>
      <c r="E25" s="62">
        <v>7.7</v>
      </c>
      <c r="F25" s="66" t="s">
        <v>235</v>
      </c>
      <c r="G25" s="53" t="s">
        <v>280</v>
      </c>
      <c r="H25" s="66" t="s">
        <v>237</v>
      </c>
    </row>
    <row r="26" spans="1:8" s="68" customFormat="1" ht="24.95" customHeight="1" x14ac:dyDescent="0.25">
      <c r="A26" s="62">
        <v>17</v>
      </c>
      <c r="B26" s="63" t="s">
        <v>281</v>
      </c>
      <c r="C26" s="62">
        <v>27.72</v>
      </c>
      <c r="D26" s="62">
        <v>88.06</v>
      </c>
      <c r="E26" s="62">
        <v>6.9</v>
      </c>
      <c r="F26" s="66" t="s">
        <v>282</v>
      </c>
      <c r="G26" s="53" t="s">
        <v>283</v>
      </c>
      <c r="H26" s="66" t="s">
        <v>284</v>
      </c>
    </row>
    <row r="27" spans="1:8" s="68" customFormat="1" ht="24.75" customHeight="1" x14ac:dyDescent="0.25">
      <c r="A27" s="62">
        <v>18</v>
      </c>
      <c r="B27" s="63" t="s">
        <v>285</v>
      </c>
      <c r="C27" s="64">
        <v>28.6</v>
      </c>
      <c r="D27" s="64">
        <v>77.400000000000006</v>
      </c>
      <c r="E27" s="65">
        <v>5.2</v>
      </c>
      <c r="F27" s="66" t="s">
        <v>286</v>
      </c>
      <c r="G27" s="67" t="s">
        <v>287</v>
      </c>
      <c r="H27" s="66" t="s">
        <v>288</v>
      </c>
    </row>
    <row r="28" spans="1:8" s="68" customFormat="1" ht="24.95" customHeight="1" x14ac:dyDescent="0.25">
      <c r="A28" s="62">
        <v>19</v>
      </c>
      <c r="B28" s="63" t="s">
        <v>289</v>
      </c>
      <c r="C28" s="64">
        <v>9.9</v>
      </c>
      <c r="D28" s="64">
        <v>94</v>
      </c>
      <c r="E28" s="65">
        <v>6.2</v>
      </c>
      <c r="F28" s="66" t="s">
        <v>290</v>
      </c>
      <c r="G28" s="67" t="s">
        <v>291</v>
      </c>
      <c r="H28" s="66" t="s">
        <v>292</v>
      </c>
    </row>
    <row r="29" spans="1:8" s="68" customFormat="1" ht="24.95" customHeight="1" x14ac:dyDescent="0.25">
      <c r="A29" s="62">
        <v>20</v>
      </c>
      <c r="B29" s="63" t="s">
        <v>293</v>
      </c>
      <c r="C29" s="64">
        <v>7.6</v>
      </c>
      <c r="D29" s="64">
        <v>94.4</v>
      </c>
      <c r="E29" s="65">
        <v>6.7</v>
      </c>
      <c r="F29" s="66" t="s">
        <v>290</v>
      </c>
      <c r="G29" s="67" t="s">
        <v>291</v>
      </c>
      <c r="H29" s="66" t="s">
        <v>292</v>
      </c>
    </row>
    <row r="30" spans="1:8" s="68" customFormat="1" ht="24.95" customHeight="1" x14ac:dyDescent="0.25">
      <c r="A30" s="62">
        <v>21</v>
      </c>
      <c r="B30" s="63" t="s">
        <v>294</v>
      </c>
      <c r="C30" s="64">
        <v>28.14</v>
      </c>
      <c r="D30" s="64">
        <v>84.7</v>
      </c>
      <c r="E30" s="65">
        <v>7.8</v>
      </c>
      <c r="F30" s="66" t="s">
        <v>295</v>
      </c>
      <c r="G30" s="67" t="s">
        <v>296</v>
      </c>
      <c r="H30" s="66" t="s">
        <v>297</v>
      </c>
    </row>
    <row r="31" spans="1:8" s="68" customFormat="1" ht="24.95" customHeight="1" x14ac:dyDescent="0.25">
      <c r="A31" s="62">
        <v>22</v>
      </c>
      <c r="B31" s="63" t="s">
        <v>294</v>
      </c>
      <c r="C31" s="64">
        <v>28.19</v>
      </c>
      <c r="D31" s="64">
        <v>84.86</v>
      </c>
      <c r="E31" s="65">
        <v>6.6</v>
      </c>
      <c r="F31" s="66" t="s">
        <v>298</v>
      </c>
      <c r="G31" s="67" t="s">
        <v>299</v>
      </c>
      <c r="H31" s="66" t="s">
        <v>300</v>
      </c>
    </row>
    <row r="32" spans="1:8" s="68" customFormat="1" ht="24.95" customHeight="1" x14ac:dyDescent="0.25">
      <c r="A32" s="62">
        <v>23</v>
      </c>
      <c r="B32" s="63" t="s">
        <v>301</v>
      </c>
      <c r="C32" s="64">
        <v>27.79</v>
      </c>
      <c r="D32" s="64">
        <v>85.97</v>
      </c>
      <c r="E32" s="65">
        <v>6.7</v>
      </c>
      <c r="F32" s="66" t="s">
        <v>295</v>
      </c>
      <c r="G32" s="67" t="s">
        <v>299</v>
      </c>
      <c r="H32" s="66" t="s">
        <v>297</v>
      </c>
    </row>
    <row r="33" spans="1:8" s="68" customFormat="1" ht="24.95" customHeight="1" x14ac:dyDescent="0.25">
      <c r="A33" s="62">
        <v>24</v>
      </c>
      <c r="B33" s="63" t="s">
        <v>302</v>
      </c>
      <c r="C33" s="64">
        <v>27.79</v>
      </c>
      <c r="D33" s="64">
        <v>85.97</v>
      </c>
      <c r="E33" s="65">
        <v>6.7</v>
      </c>
      <c r="F33" s="66" t="s">
        <v>295</v>
      </c>
      <c r="G33" s="67" t="s">
        <v>303</v>
      </c>
      <c r="H33" s="66" t="s">
        <v>297</v>
      </c>
    </row>
    <row r="34" spans="1:8" s="68" customFormat="1" ht="24.95" customHeight="1" x14ac:dyDescent="0.25">
      <c r="A34" s="62">
        <v>25</v>
      </c>
      <c r="B34" s="63" t="s">
        <v>304</v>
      </c>
      <c r="C34" s="64">
        <v>26.5</v>
      </c>
      <c r="D34" s="64">
        <v>90.1</v>
      </c>
      <c r="E34" s="65">
        <v>5.6</v>
      </c>
      <c r="F34" s="66" t="s">
        <v>305</v>
      </c>
      <c r="G34" s="67" t="s">
        <v>291</v>
      </c>
      <c r="H34" s="66" t="s">
        <v>306</v>
      </c>
    </row>
    <row r="35" spans="1:8" s="68" customFormat="1" ht="32.25" customHeight="1" x14ac:dyDescent="0.25">
      <c r="A35" s="62">
        <v>26</v>
      </c>
      <c r="B35" s="63" t="s">
        <v>307</v>
      </c>
      <c r="C35" s="64">
        <v>36.14</v>
      </c>
      <c r="D35" s="64">
        <v>71.5</v>
      </c>
      <c r="E35" s="65">
        <v>7.7</v>
      </c>
      <c r="F35" s="70" t="s">
        <v>308</v>
      </c>
      <c r="G35" s="71" t="s">
        <v>309</v>
      </c>
      <c r="H35" s="70" t="s">
        <v>310</v>
      </c>
    </row>
    <row r="36" spans="1:8" s="68" customFormat="1" ht="24.95" customHeight="1" x14ac:dyDescent="0.25">
      <c r="A36" s="62">
        <v>27</v>
      </c>
      <c r="B36" s="63" t="s">
        <v>311</v>
      </c>
      <c r="C36" s="64">
        <v>24.8</v>
      </c>
      <c r="D36" s="64">
        <v>93.6</v>
      </c>
      <c r="E36" s="65">
        <v>6.7</v>
      </c>
      <c r="F36" s="66" t="s">
        <v>312</v>
      </c>
      <c r="G36" s="72" t="s">
        <v>313</v>
      </c>
      <c r="H36" s="66" t="s">
        <v>314</v>
      </c>
    </row>
    <row r="37" spans="1:8" s="68" customFormat="1" ht="30.75" customHeight="1" x14ac:dyDescent="0.25">
      <c r="A37" s="62">
        <v>28</v>
      </c>
      <c r="B37" s="73" t="s">
        <v>315</v>
      </c>
      <c r="C37" s="64">
        <v>30.1</v>
      </c>
      <c r="D37" s="64">
        <v>95.1</v>
      </c>
      <c r="E37" s="65">
        <v>6.4</v>
      </c>
      <c r="F37" s="74" t="s">
        <v>316</v>
      </c>
      <c r="G37" s="75"/>
      <c r="H37" s="75" t="s">
        <v>317</v>
      </c>
    </row>
    <row r="38" spans="1:8" s="68" customFormat="1" ht="27.75" customHeight="1" x14ac:dyDescent="0.25">
      <c r="A38" s="62">
        <v>29</v>
      </c>
      <c r="B38" s="73" t="s">
        <v>318</v>
      </c>
      <c r="C38" s="64">
        <v>24.7</v>
      </c>
      <c r="D38" s="64">
        <v>94.7</v>
      </c>
      <c r="E38" s="65">
        <v>6</v>
      </c>
      <c r="F38" s="74" t="s">
        <v>319</v>
      </c>
      <c r="G38" s="75"/>
      <c r="H38" s="75" t="s">
        <v>320</v>
      </c>
    </row>
    <row r="39" spans="1:8" s="68" customFormat="1" ht="21.75" customHeight="1" x14ac:dyDescent="0.25">
      <c r="A39" s="76" t="s">
        <v>59</v>
      </c>
      <c r="C39" s="77"/>
      <c r="D39" s="77"/>
      <c r="E39" s="78"/>
    </row>
    <row r="40" spans="1:8" ht="19.5" customHeight="1" x14ac:dyDescent="0.25">
      <c r="A40" s="76" t="s">
        <v>496</v>
      </c>
      <c r="B40" s="68"/>
      <c r="C40" s="77"/>
      <c r="D40" s="77"/>
      <c r="E40" s="78"/>
      <c r="F40" s="68"/>
      <c r="G40" s="68"/>
      <c r="H40" s="68"/>
    </row>
  </sheetData>
  <mergeCells count="2">
    <mergeCell ref="A1:H1"/>
    <mergeCell ref="A2:H2"/>
  </mergeCells>
  <conditionalFormatting sqref="A5:H38 B4:H4">
    <cfRule type="expression" dxfId="11" priority="3">
      <formula>MOD(ROW(),3)=1</formula>
    </cfRule>
  </conditionalFormatting>
  <conditionalFormatting sqref="A4">
    <cfRule type="expression" dxfId="10" priority="1">
      <formula>MOD(ROW(),3)=1</formula>
    </cfRule>
    <cfRule type="expression" dxfId="9" priority="2">
      <formula>MOD(r0w(),3)=1</formula>
    </cfRule>
  </conditionalFormatting>
  <printOptions horizontalCentered="1"/>
  <pageMargins left="0.25" right="0.25" top="0.69" bottom="0.52" header="0.3" footer="0.3"/>
  <pageSetup scale="76" firstPageNumber="165" orientation="portrait" useFirstPageNumber="1" r:id="rId1"/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1:C66"/>
  <sheetViews>
    <sheetView view="pageBreakPreview" zoomScaleSheetLayoutView="100" zoomScalePageLayoutView="50" workbookViewId="0">
      <selection activeCell="AA38" sqref="AA38"/>
    </sheetView>
  </sheetViews>
  <sheetFormatPr defaultColWidth="9.140625" defaultRowHeight="15" x14ac:dyDescent="0.25"/>
  <cols>
    <col min="1" max="1" width="27.85546875" style="82" customWidth="1"/>
    <col min="2" max="2" width="32.85546875" style="82" customWidth="1"/>
    <col min="3" max="3" width="34.28515625" style="82" customWidth="1"/>
    <col min="4" max="16384" width="9.140625" style="82"/>
  </cols>
  <sheetData>
    <row r="1" spans="1:3" ht="18.75" customHeight="1" x14ac:dyDescent="0.25">
      <c r="A1" s="222" t="s">
        <v>493</v>
      </c>
      <c r="B1" s="222"/>
      <c r="C1" s="222"/>
    </row>
    <row r="2" spans="1:3" ht="20.25" customHeight="1" x14ac:dyDescent="0.25">
      <c r="A2" s="222" t="s">
        <v>494</v>
      </c>
      <c r="B2" s="222"/>
      <c r="C2" s="222"/>
    </row>
    <row r="3" spans="1:3" s="83" customFormat="1" ht="45.75" customHeight="1" x14ac:dyDescent="0.25">
      <c r="A3" s="208" t="s">
        <v>100</v>
      </c>
      <c r="B3" s="209" t="s">
        <v>495</v>
      </c>
      <c r="C3" s="209" t="s">
        <v>321</v>
      </c>
    </row>
    <row r="4" spans="1:3" ht="16.899999999999999" hidden="1" customHeight="1" x14ac:dyDescent="0.25">
      <c r="A4" s="84">
        <v>1970</v>
      </c>
      <c r="B4" s="85">
        <v>500</v>
      </c>
      <c r="C4" s="85">
        <v>2</v>
      </c>
    </row>
    <row r="5" spans="1:3" ht="16.899999999999999" hidden="1" customHeight="1" x14ac:dyDescent="0.25">
      <c r="A5" s="86">
        <v>1971</v>
      </c>
      <c r="B5" s="87">
        <v>0</v>
      </c>
      <c r="C5" s="87">
        <v>0</v>
      </c>
    </row>
    <row r="6" spans="1:3" ht="16.899999999999999" hidden="1" customHeight="1" x14ac:dyDescent="0.25">
      <c r="A6" s="86">
        <v>1972</v>
      </c>
      <c r="B6" s="88">
        <v>1201</v>
      </c>
      <c r="C6" s="88">
        <v>165</v>
      </c>
    </row>
    <row r="7" spans="1:3" ht="16.899999999999999" hidden="1" customHeight="1" x14ac:dyDescent="0.25">
      <c r="A7" s="86">
        <v>1973</v>
      </c>
      <c r="B7" s="88">
        <v>317</v>
      </c>
      <c r="C7" s="88">
        <v>113</v>
      </c>
    </row>
    <row r="8" spans="1:3" ht="16.899999999999999" hidden="1" customHeight="1" x14ac:dyDescent="0.25">
      <c r="A8" s="86">
        <v>1974</v>
      </c>
      <c r="B8" s="88">
        <v>11</v>
      </c>
      <c r="C8" s="88">
        <v>505</v>
      </c>
    </row>
    <row r="9" spans="1:3" s="90" customFormat="1" ht="16.899999999999999" hidden="1" customHeight="1" x14ac:dyDescent="0.25">
      <c r="A9" s="46" t="s">
        <v>322</v>
      </c>
      <c r="B9" s="89">
        <f>SUM(B4:B8)</f>
        <v>2029</v>
      </c>
      <c r="C9" s="89">
        <f>SUM(C4:C8)</f>
        <v>785</v>
      </c>
    </row>
    <row r="10" spans="1:3" s="90" customFormat="1" ht="16.899999999999999" hidden="1" customHeight="1" x14ac:dyDescent="0.25">
      <c r="A10" s="46">
        <v>1975</v>
      </c>
      <c r="B10" s="89">
        <v>43</v>
      </c>
      <c r="C10" s="89">
        <v>22</v>
      </c>
    </row>
    <row r="11" spans="1:3" s="90" customFormat="1" ht="16.899999999999999" hidden="1" customHeight="1" x14ac:dyDescent="0.25">
      <c r="A11" s="46">
        <v>1976</v>
      </c>
      <c r="B11" s="89">
        <v>48</v>
      </c>
      <c r="C11" s="89">
        <v>10</v>
      </c>
    </row>
    <row r="12" spans="1:3" s="90" customFormat="1" ht="16.899999999999999" hidden="1" customHeight="1" x14ac:dyDescent="0.25">
      <c r="A12" s="46">
        <v>1977</v>
      </c>
      <c r="B12" s="91">
        <v>0</v>
      </c>
      <c r="C12" s="89">
        <v>74</v>
      </c>
    </row>
    <row r="13" spans="1:3" s="90" customFormat="1" ht="16.899999999999999" hidden="1" customHeight="1" x14ac:dyDescent="0.25">
      <c r="A13" s="46">
        <v>1978</v>
      </c>
      <c r="B13" s="89">
        <v>368</v>
      </c>
      <c r="C13" s="89">
        <v>129</v>
      </c>
    </row>
    <row r="14" spans="1:3" s="90" customFormat="1" ht="16.899999999999999" hidden="1" customHeight="1" x14ac:dyDescent="0.25">
      <c r="A14" s="46">
        <v>1979</v>
      </c>
      <c r="B14" s="89">
        <v>0</v>
      </c>
      <c r="C14" s="89">
        <v>0</v>
      </c>
    </row>
    <row r="15" spans="1:3" s="90" customFormat="1" ht="23.25" customHeight="1" x14ac:dyDescent="0.25">
      <c r="A15" s="92" t="s">
        <v>323</v>
      </c>
      <c r="B15" s="93">
        <f>SUM(B10:B14)</f>
        <v>459</v>
      </c>
      <c r="C15" s="93">
        <f>SUM(C10:C14)</f>
        <v>235</v>
      </c>
    </row>
    <row r="16" spans="1:3" s="90" customFormat="1" ht="23.25" hidden="1" customHeight="1" x14ac:dyDescent="0.25">
      <c r="A16" s="92">
        <v>1980</v>
      </c>
      <c r="B16" s="93">
        <v>156</v>
      </c>
      <c r="C16" s="93">
        <v>185</v>
      </c>
    </row>
    <row r="17" spans="1:3" s="90" customFormat="1" ht="23.25" hidden="1" customHeight="1" x14ac:dyDescent="0.25">
      <c r="A17" s="92">
        <v>1981</v>
      </c>
      <c r="B17" s="93">
        <v>33</v>
      </c>
      <c r="C17" s="93">
        <v>192</v>
      </c>
    </row>
    <row r="18" spans="1:3" s="90" customFormat="1" ht="23.25" hidden="1" customHeight="1" x14ac:dyDescent="0.25">
      <c r="A18" s="92">
        <v>1982</v>
      </c>
      <c r="B18" s="93">
        <v>16</v>
      </c>
      <c r="C18" s="93">
        <v>63</v>
      </c>
    </row>
    <row r="19" spans="1:3" s="90" customFormat="1" ht="23.25" hidden="1" customHeight="1" x14ac:dyDescent="0.25">
      <c r="A19" s="92">
        <v>1983</v>
      </c>
      <c r="B19" s="93">
        <v>187</v>
      </c>
      <c r="C19" s="93">
        <v>488</v>
      </c>
    </row>
    <row r="20" spans="1:3" s="90" customFormat="1" ht="20.25" hidden="1" customHeight="1" x14ac:dyDescent="0.25">
      <c r="A20" s="92">
        <v>1984</v>
      </c>
      <c r="B20" s="93">
        <v>58</v>
      </c>
      <c r="C20" s="93">
        <v>155</v>
      </c>
    </row>
    <row r="21" spans="1:3" s="90" customFormat="1" ht="23.25" customHeight="1" x14ac:dyDescent="0.25">
      <c r="A21" s="92" t="s">
        <v>324</v>
      </c>
      <c r="B21" s="93">
        <f>SUM(B16:B20)</f>
        <v>450</v>
      </c>
      <c r="C21" s="93">
        <f>SUM(C16:C20)</f>
        <v>1083</v>
      </c>
    </row>
    <row r="22" spans="1:3" s="90" customFormat="1" ht="23.25" hidden="1" customHeight="1" x14ac:dyDescent="0.25">
      <c r="A22" s="92">
        <v>1985</v>
      </c>
      <c r="B22" s="93">
        <v>142</v>
      </c>
      <c r="C22" s="93">
        <v>494</v>
      </c>
    </row>
    <row r="23" spans="1:3" s="90" customFormat="1" ht="23.25" hidden="1" customHeight="1" x14ac:dyDescent="0.25">
      <c r="A23" s="92">
        <v>1986</v>
      </c>
      <c r="B23" s="93">
        <v>156</v>
      </c>
      <c r="C23" s="93">
        <v>276</v>
      </c>
    </row>
    <row r="24" spans="1:3" s="90" customFormat="1" ht="23.25" hidden="1" customHeight="1" x14ac:dyDescent="0.25">
      <c r="A24" s="92">
        <v>1987</v>
      </c>
      <c r="B24" s="93">
        <v>87</v>
      </c>
      <c r="C24" s="93">
        <v>105</v>
      </c>
    </row>
    <row r="25" spans="1:3" s="90" customFormat="1" ht="23.25" hidden="1" customHeight="1" x14ac:dyDescent="0.25">
      <c r="A25" s="92">
        <v>1988</v>
      </c>
      <c r="B25" s="93">
        <v>627</v>
      </c>
      <c r="C25" s="93">
        <v>15</v>
      </c>
    </row>
    <row r="26" spans="1:3" s="90" customFormat="1" ht="23.25" hidden="1" customHeight="1" x14ac:dyDescent="0.25">
      <c r="A26" s="92">
        <v>1989</v>
      </c>
      <c r="B26" s="93">
        <v>43</v>
      </c>
      <c r="C26" s="93">
        <v>215</v>
      </c>
    </row>
    <row r="27" spans="1:3" s="90" customFormat="1" ht="23.25" customHeight="1" x14ac:dyDescent="0.25">
      <c r="A27" s="210" t="s">
        <v>325</v>
      </c>
      <c r="B27" s="207">
        <f>SUM(B22:B26)</f>
        <v>1055</v>
      </c>
      <c r="C27" s="207">
        <f>SUM(C22:C26)</f>
        <v>1105</v>
      </c>
    </row>
    <row r="28" spans="1:3" s="90" customFormat="1" ht="23.25" hidden="1" customHeight="1" x14ac:dyDescent="0.25">
      <c r="A28" s="94">
        <v>1990</v>
      </c>
      <c r="B28" s="95">
        <v>2</v>
      </c>
      <c r="C28" s="95">
        <v>82</v>
      </c>
    </row>
    <row r="29" spans="1:3" s="90" customFormat="1" ht="23.25" hidden="1" customHeight="1" x14ac:dyDescent="0.25">
      <c r="A29" s="94">
        <v>1991</v>
      </c>
      <c r="B29" s="95">
        <v>252</v>
      </c>
      <c r="C29" s="95">
        <v>34</v>
      </c>
    </row>
    <row r="30" spans="1:3" s="90" customFormat="1" ht="23.25" hidden="1" customHeight="1" x14ac:dyDescent="0.25">
      <c r="A30" s="94">
        <v>1992</v>
      </c>
      <c r="B30" s="95">
        <v>114</v>
      </c>
      <c r="C30" s="95">
        <v>303</v>
      </c>
    </row>
    <row r="31" spans="1:3" s="90" customFormat="1" ht="23.25" hidden="1" customHeight="1" x14ac:dyDescent="0.25">
      <c r="A31" s="94">
        <v>1993</v>
      </c>
      <c r="B31" s="95">
        <v>30</v>
      </c>
      <c r="C31" s="95">
        <v>63</v>
      </c>
    </row>
    <row r="32" spans="1:3" s="90" customFormat="1" ht="23.25" hidden="1" customHeight="1" x14ac:dyDescent="0.25">
      <c r="A32" s="94">
        <v>1994</v>
      </c>
      <c r="B32" s="95">
        <v>234</v>
      </c>
      <c r="C32" s="95">
        <v>40</v>
      </c>
    </row>
    <row r="33" spans="1:3" s="90" customFormat="1" ht="23.25" customHeight="1" x14ac:dyDescent="0.25">
      <c r="A33" s="94" t="s">
        <v>326</v>
      </c>
      <c r="B33" s="95">
        <f>SUM(B28:B32)</f>
        <v>632</v>
      </c>
      <c r="C33" s="95">
        <f>SUM(C28:C32)</f>
        <v>522</v>
      </c>
    </row>
    <row r="34" spans="1:3" s="90" customFormat="1" ht="23.25" hidden="1" customHeight="1" x14ac:dyDescent="0.25">
      <c r="A34" s="94">
        <v>1995</v>
      </c>
      <c r="B34" s="95">
        <v>412</v>
      </c>
      <c r="C34" s="95">
        <v>42</v>
      </c>
    </row>
    <row r="35" spans="1:3" s="90" customFormat="1" ht="23.25" hidden="1" customHeight="1" x14ac:dyDescent="0.25">
      <c r="A35" s="94">
        <v>1996</v>
      </c>
      <c r="B35" s="95">
        <v>20</v>
      </c>
      <c r="C35" s="95">
        <v>68</v>
      </c>
    </row>
    <row r="36" spans="1:3" s="90" customFormat="1" ht="23.25" hidden="1" customHeight="1" x14ac:dyDescent="0.25">
      <c r="A36" s="94">
        <v>1997</v>
      </c>
      <c r="B36" s="95">
        <v>21</v>
      </c>
      <c r="C36" s="95">
        <v>140</v>
      </c>
    </row>
    <row r="37" spans="1:3" s="90" customFormat="1" ht="23.25" hidden="1" customHeight="1" x14ac:dyDescent="0.25">
      <c r="A37" s="94">
        <v>1998</v>
      </c>
      <c r="B37" s="95">
        <v>1712</v>
      </c>
      <c r="C37" s="95">
        <v>113</v>
      </c>
    </row>
    <row r="38" spans="1:3" s="90" customFormat="1" ht="23.25" hidden="1" customHeight="1" x14ac:dyDescent="0.25">
      <c r="A38" s="94">
        <v>1999</v>
      </c>
      <c r="B38" s="95">
        <v>119</v>
      </c>
      <c r="C38" s="95">
        <v>222</v>
      </c>
    </row>
    <row r="39" spans="1:3" s="90" customFormat="1" ht="23.25" customHeight="1" x14ac:dyDescent="0.25">
      <c r="A39" s="94" t="s">
        <v>327</v>
      </c>
      <c r="B39" s="95">
        <f>SUM(B34:B38)</f>
        <v>2284</v>
      </c>
      <c r="C39" s="95">
        <f>SUM(C34:C38)</f>
        <v>585</v>
      </c>
    </row>
    <row r="40" spans="1:3" s="90" customFormat="1" ht="23.25" customHeight="1" x14ac:dyDescent="0.25">
      <c r="A40" s="94">
        <v>2000</v>
      </c>
      <c r="B40" s="95">
        <v>55</v>
      </c>
      <c r="C40" s="95">
        <v>425</v>
      </c>
    </row>
    <row r="41" spans="1:3" s="90" customFormat="1" ht="23.25" customHeight="1" x14ac:dyDescent="0.25">
      <c r="A41" s="94">
        <v>2001</v>
      </c>
      <c r="B41" s="95">
        <v>70</v>
      </c>
      <c r="C41" s="95">
        <v>490</v>
      </c>
    </row>
    <row r="42" spans="1:3" s="90" customFormat="1" ht="23.25" customHeight="1" x14ac:dyDescent="0.25">
      <c r="A42" s="94">
        <v>2002</v>
      </c>
      <c r="B42" s="95">
        <v>807</v>
      </c>
      <c r="C42" s="95">
        <v>107</v>
      </c>
    </row>
    <row r="43" spans="1:3" s="90" customFormat="1" ht="23.25" customHeight="1" x14ac:dyDescent="0.25">
      <c r="A43" s="94">
        <v>2003</v>
      </c>
      <c r="B43" s="95">
        <v>1539</v>
      </c>
      <c r="C43" s="95">
        <v>1156</v>
      </c>
    </row>
    <row r="44" spans="1:3" s="90" customFormat="1" ht="23.25" customHeight="1" x14ac:dyDescent="0.25">
      <c r="A44" s="94">
        <v>2004</v>
      </c>
      <c r="B44" s="95">
        <v>117</v>
      </c>
      <c r="C44" s="95">
        <v>462</v>
      </c>
    </row>
    <row r="45" spans="1:3" s="90" customFormat="1" ht="23.25" customHeight="1" x14ac:dyDescent="0.25">
      <c r="A45" s="94">
        <v>2005</v>
      </c>
      <c r="B45" s="95">
        <v>587</v>
      </c>
      <c r="C45" s="95">
        <v>92</v>
      </c>
    </row>
    <row r="46" spans="1:3" s="90" customFormat="1" ht="23.25" customHeight="1" x14ac:dyDescent="0.25">
      <c r="A46" s="94">
        <v>2006</v>
      </c>
      <c r="B46" s="95">
        <v>135</v>
      </c>
      <c r="C46" s="95">
        <v>58</v>
      </c>
    </row>
    <row r="47" spans="1:3" s="90" customFormat="1" ht="23.25" customHeight="1" x14ac:dyDescent="0.25">
      <c r="A47" s="94">
        <v>2007</v>
      </c>
      <c r="B47" s="95">
        <v>419</v>
      </c>
      <c r="C47" s="95">
        <v>63</v>
      </c>
    </row>
    <row r="48" spans="1:3" s="90" customFormat="1" ht="22.5" customHeight="1" x14ac:dyDescent="0.25">
      <c r="A48" s="94">
        <v>2008</v>
      </c>
      <c r="B48" s="95">
        <v>111</v>
      </c>
      <c r="C48" s="95">
        <v>114</v>
      </c>
    </row>
    <row r="49" spans="1:3" s="90" customFormat="1" ht="23.25" customHeight="1" x14ac:dyDescent="0.25">
      <c r="A49" s="94">
        <v>2009</v>
      </c>
      <c r="B49" s="95">
        <v>216</v>
      </c>
      <c r="C49" s="95">
        <v>79</v>
      </c>
    </row>
    <row r="50" spans="1:3" s="90" customFormat="1" ht="23.25" customHeight="1" x14ac:dyDescent="0.25">
      <c r="A50" s="94">
        <v>2010</v>
      </c>
      <c r="B50" s="95">
        <v>269</v>
      </c>
      <c r="C50" s="95">
        <v>450</v>
      </c>
    </row>
    <row r="51" spans="1:3" s="90" customFormat="1" ht="23.25" customHeight="1" x14ac:dyDescent="0.25">
      <c r="A51" s="94">
        <v>2011</v>
      </c>
      <c r="B51" s="95">
        <v>12</v>
      </c>
      <c r="C51" s="95">
        <v>722</v>
      </c>
    </row>
    <row r="52" spans="1:3" s="90" customFormat="1" ht="23.25" customHeight="1" x14ac:dyDescent="0.25">
      <c r="A52" s="94">
        <v>2012</v>
      </c>
      <c r="B52" s="95">
        <v>729</v>
      </c>
      <c r="C52" s="95">
        <v>139</v>
      </c>
    </row>
    <row r="53" spans="1:3" s="90" customFormat="1" ht="23.25" customHeight="1" x14ac:dyDescent="0.25">
      <c r="A53" s="94">
        <v>2013</v>
      </c>
      <c r="B53" s="95">
        <v>1433</v>
      </c>
      <c r="C53" s="95">
        <v>271</v>
      </c>
    </row>
    <row r="54" spans="1:3" s="90" customFormat="1" ht="23.25" customHeight="1" x14ac:dyDescent="0.25">
      <c r="A54" s="94">
        <v>2014</v>
      </c>
      <c r="B54" s="94">
        <v>547</v>
      </c>
      <c r="C54" s="94">
        <v>58</v>
      </c>
    </row>
    <row r="55" spans="1:3" s="90" customFormat="1" ht="23.25" customHeight="1" x14ac:dyDescent="0.25">
      <c r="A55" s="94">
        <v>2015</v>
      </c>
      <c r="B55" s="94">
        <v>2081</v>
      </c>
      <c r="C55" s="94">
        <v>18</v>
      </c>
    </row>
    <row r="56" spans="1:3" s="90" customFormat="1" ht="23.25" customHeight="1" x14ac:dyDescent="0.25">
      <c r="A56" s="94">
        <v>2016</v>
      </c>
      <c r="B56" s="94">
        <v>510</v>
      </c>
      <c r="C56" s="94">
        <v>42</v>
      </c>
    </row>
    <row r="57" spans="1:3" s="90" customFormat="1" ht="23.25" customHeight="1" x14ac:dyDescent="0.25">
      <c r="A57" s="94">
        <v>2017</v>
      </c>
      <c r="B57" s="94">
        <v>375</v>
      </c>
      <c r="C57" s="94">
        <v>51</v>
      </c>
    </row>
    <row r="58" spans="1:3" s="90" customFormat="1" ht="23.25" customHeight="1" x14ac:dyDescent="0.25">
      <c r="A58" s="94">
        <v>2018</v>
      </c>
      <c r="B58" s="94">
        <v>33</v>
      </c>
      <c r="C58" s="94">
        <v>280</v>
      </c>
    </row>
    <row r="59" spans="1:3" s="90" customFormat="1" ht="23.25" customHeight="1" x14ac:dyDescent="0.25">
      <c r="A59" s="94">
        <v>2019</v>
      </c>
      <c r="B59" s="94">
        <v>498</v>
      </c>
      <c r="C59" s="94">
        <v>287</v>
      </c>
    </row>
    <row r="60" spans="1:3" ht="17.25" customHeight="1" x14ac:dyDescent="0.25">
      <c r="A60" s="94">
        <v>2020</v>
      </c>
      <c r="B60" s="94">
        <v>2</v>
      </c>
      <c r="C60" s="94">
        <v>152</v>
      </c>
    </row>
    <row r="61" spans="1:3" ht="17.25" customHeight="1" x14ac:dyDescent="0.25">
      <c r="A61" s="96" t="s">
        <v>59</v>
      </c>
      <c r="B61" s="97"/>
      <c r="C61" s="97"/>
    </row>
    <row r="62" spans="1:3" x14ac:dyDescent="0.25">
      <c r="A62" s="96" t="s">
        <v>497</v>
      </c>
      <c r="B62" s="97"/>
      <c r="C62" s="97"/>
    </row>
    <row r="66" spans="2:2" hidden="1" x14ac:dyDescent="0.25">
      <c r="B66" s="82" t="s">
        <v>328</v>
      </c>
    </row>
  </sheetData>
  <mergeCells count="2">
    <mergeCell ref="A1:C1"/>
    <mergeCell ref="A2:C2"/>
  </mergeCells>
  <conditionalFormatting sqref="A3:C60">
    <cfRule type="expression" dxfId="8" priority="2">
      <formula>"write=mod(row(),3)=1"</formula>
    </cfRule>
  </conditionalFormatting>
  <conditionalFormatting sqref="A15:C60">
    <cfRule type="expression" dxfId="7" priority="1">
      <formula xml:space="preserve"> MOD(ROW(),3)=1</formula>
    </cfRule>
  </conditionalFormatting>
  <printOptions horizontalCentered="1"/>
  <pageMargins left="0.25" right="0.25" top="0.69" bottom="0.52" header="0.3" footer="0.3"/>
  <pageSetup scale="87" orientation="portrait" r:id="rId1"/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/>
  </sheetPr>
  <dimension ref="A1:E29"/>
  <sheetViews>
    <sheetView view="pageBreakPreview" zoomScale="115" zoomScaleSheetLayoutView="115" zoomScalePageLayoutView="60" workbookViewId="0">
      <selection activeCell="A4" sqref="A4"/>
    </sheetView>
  </sheetViews>
  <sheetFormatPr defaultColWidth="9.140625" defaultRowHeight="15" x14ac:dyDescent="0.25"/>
  <cols>
    <col min="1" max="1" width="15.85546875" style="114" customWidth="1"/>
    <col min="2" max="2" width="20" style="114" customWidth="1"/>
    <col min="3" max="3" width="18.85546875" style="98" customWidth="1"/>
    <col min="4" max="4" width="21" style="98" customWidth="1"/>
    <col min="5" max="5" width="25.28515625" style="115" customWidth="1"/>
    <col min="6" max="16384" width="9.140625" style="98"/>
  </cols>
  <sheetData>
    <row r="1" spans="1:5" ht="23.25" customHeight="1" x14ac:dyDescent="0.25">
      <c r="A1" s="223" t="s">
        <v>329</v>
      </c>
      <c r="B1" s="223"/>
      <c r="C1" s="223"/>
      <c r="D1" s="223"/>
      <c r="E1" s="223"/>
    </row>
    <row r="2" spans="1:5" ht="23.25" customHeight="1" x14ac:dyDescent="0.25">
      <c r="A2" s="224" t="s">
        <v>330</v>
      </c>
      <c r="B2" s="224"/>
      <c r="C2" s="224"/>
      <c r="D2" s="224"/>
      <c r="E2" s="224"/>
    </row>
    <row r="3" spans="1:5" ht="8.25" customHeight="1" x14ac:dyDescent="0.25">
      <c r="A3" s="99"/>
      <c r="B3" s="99"/>
      <c r="C3" s="99"/>
      <c r="D3" s="99"/>
      <c r="E3" s="99"/>
    </row>
    <row r="4" spans="1:5" s="103" customFormat="1" ht="82.5" customHeight="1" x14ac:dyDescent="0.25">
      <c r="A4" s="100" t="s">
        <v>499</v>
      </c>
      <c r="B4" s="101" t="s">
        <v>331</v>
      </c>
      <c r="C4" s="101" t="s">
        <v>332</v>
      </c>
      <c r="D4" s="101" t="s">
        <v>333</v>
      </c>
      <c r="E4" s="102" t="s">
        <v>334</v>
      </c>
    </row>
    <row r="5" spans="1:5" s="107" customFormat="1" ht="35.25" customHeight="1" x14ac:dyDescent="0.25">
      <c r="A5" s="104" t="s">
        <v>335</v>
      </c>
      <c r="B5" s="105">
        <v>834</v>
      </c>
      <c r="C5" s="105">
        <v>21269</v>
      </c>
      <c r="D5" s="105">
        <v>346878</v>
      </c>
      <c r="E5" s="106">
        <v>18.72</v>
      </c>
    </row>
    <row r="6" spans="1:5" s="107" customFormat="1" ht="35.25" customHeight="1" x14ac:dyDescent="0.25">
      <c r="A6" s="105" t="s">
        <v>336</v>
      </c>
      <c r="B6" s="105">
        <v>898</v>
      </c>
      <c r="C6" s="105">
        <v>3729</v>
      </c>
      <c r="D6" s="105">
        <v>462700</v>
      </c>
      <c r="E6" s="106">
        <v>21</v>
      </c>
    </row>
    <row r="7" spans="1:5" s="107" customFormat="1" ht="35.25" customHeight="1" x14ac:dyDescent="0.25">
      <c r="A7" s="105" t="s">
        <v>337</v>
      </c>
      <c r="B7" s="105">
        <v>1992</v>
      </c>
      <c r="C7" s="105">
        <v>25393</v>
      </c>
      <c r="D7" s="105">
        <v>682209</v>
      </c>
      <c r="E7" s="106">
        <v>31.98</v>
      </c>
    </row>
    <row r="8" spans="1:5" s="107" customFormat="1" ht="35.25" customHeight="1" x14ac:dyDescent="0.25">
      <c r="A8" s="105" t="s">
        <v>338</v>
      </c>
      <c r="B8" s="105">
        <v>1995</v>
      </c>
      <c r="C8" s="105">
        <v>12389</v>
      </c>
      <c r="D8" s="105">
        <v>1603300</v>
      </c>
      <c r="E8" s="106">
        <v>32.53</v>
      </c>
    </row>
    <row r="9" spans="1:5" s="107" customFormat="1" ht="35.25" customHeight="1" x14ac:dyDescent="0.25">
      <c r="A9" s="105" t="s">
        <v>339</v>
      </c>
      <c r="B9" s="105">
        <v>2698</v>
      </c>
      <c r="C9" s="105">
        <v>110997</v>
      </c>
      <c r="D9" s="105">
        <v>2120012</v>
      </c>
      <c r="E9" s="106">
        <v>35.520000000000003</v>
      </c>
    </row>
    <row r="10" spans="1:5" s="107" customFormat="1" ht="35.25" customHeight="1" x14ac:dyDescent="0.25">
      <c r="A10" s="105" t="s">
        <v>340</v>
      </c>
      <c r="B10" s="105">
        <v>2402</v>
      </c>
      <c r="C10" s="105">
        <v>455619</v>
      </c>
      <c r="D10" s="105">
        <v>1934680</v>
      </c>
      <c r="E10" s="106">
        <v>70.87</v>
      </c>
    </row>
    <row r="11" spans="1:5" s="107" customFormat="1" ht="35.25" customHeight="1" x14ac:dyDescent="0.25">
      <c r="A11" s="105" t="s">
        <v>341</v>
      </c>
      <c r="B11" s="105">
        <v>3764</v>
      </c>
      <c r="C11" s="105">
        <v>119218</v>
      </c>
      <c r="D11" s="105">
        <v>3527041</v>
      </c>
      <c r="E11" s="106">
        <v>85.13</v>
      </c>
    </row>
    <row r="12" spans="1:5" s="107" customFormat="1" ht="35.25" customHeight="1" x14ac:dyDescent="0.25">
      <c r="A12" s="105" t="s">
        <v>342</v>
      </c>
      <c r="B12" s="105">
        <v>3405</v>
      </c>
      <c r="C12" s="105">
        <v>53833</v>
      </c>
      <c r="D12" s="105">
        <v>1646905</v>
      </c>
      <c r="E12" s="106">
        <v>35.56</v>
      </c>
    </row>
    <row r="13" spans="1:5" s="107" customFormat="1" ht="35.25" customHeight="1" x14ac:dyDescent="0.25">
      <c r="A13" s="105" t="s">
        <v>343</v>
      </c>
      <c r="B13" s="105">
        <v>1677</v>
      </c>
      <c r="C13" s="105">
        <v>128452</v>
      </c>
      <c r="D13" s="105">
        <v>1359726</v>
      </c>
      <c r="E13" s="106">
        <v>47.13</v>
      </c>
    </row>
    <row r="14" spans="1:5" s="107" customFormat="1" ht="35.25" customHeight="1" x14ac:dyDescent="0.25">
      <c r="A14" s="105" t="s">
        <v>344</v>
      </c>
      <c r="B14" s="105">
        <v>2310</v>
      </c>
      <c r="C14" s="105">
        <v>48778</v>
      </c>
      <c r="D14" s="105">
        <v>1338619</v>
      </c>
      <c r="E14" s="106">
        <v>46.25</v>
      </c>
    </row>
    <row r="15" spans="1:5" s="107" customFormat="1" ht="35.25" customHeight="1" x14ac:dyDescent="0.25">
      <c r="A15" s="105" t="s">
        <v>345</v>
      </c>
      <c r="B15" s="105">
        <v>1600</v>
      </c>
      <c r="C15" s="105">
        <v>9126</v>
      </c>
      <c r="D15" s="105">
        <v>876168</v>
      </c>
      <c r="E15" s="105">
        <v>18.87</v>
      </c>
    </row>
    <row r="16" spans="1:5" s="107" customFormat="1" ht="35.25" customHeight="1" x14ac:dyDescent="0.25">
      <c r="A16" s="105" t="s">
        <v>346</v>
      </c>
      <c r="B16" s="105">
        <v>946</v>
      </c>
      <c r="C16" s="105">
        <v>24293</v>
      </c>
      <c r="D16" s="105">
        <v>667319</v>
      </c>
      <c r="E16" s="105">
        <v>14.44</v>
      </c>
    </row>
    <row r="17" spans="1:5" s="107" customFormat="1" ht="35.25" customHeight="1" x14ac:dyDescent="0.25">
      <c r="A17" s="105" t="s">
        <v>347</v>
      </c>
      <c r="B17" s="105" t="s">
        <v>348</v>
      </c>
      <c r="C17" s="105">
        <v>102998</v>
      </c>
      <c r="D17" s="105">
        <v>1210227</v>
      </c>
      <c r="E17" s="105">
        <v>63.75</v>
      </c>
    </row>
    <row r="18" spans="1:5" s="107" customFormat="1" ht="35.25" customHeight="1" x14ac:dyDescent="0.25">
      <c r="A18" s="105" t="s">
        <v>349</v>
      </c>
      <c r="B18" s="105">
        <v>1674</v>
      </c>
      <c r="C18" s="105">
        <v>92180</v>
      </c>
      <c r="D18" s="105">
        <v>725390</v>
      </c>
      <c r="E18" s="105">
        <v>26.85</v>
      </c>
    </row>
    <row r="19" spans="1:5" s="107" customFormat="1" ht="35.25" customHeight="1" x14ac:dyDescent="0.25">
      <c r="A19" s="105" t="s">
        <v>350</v>
      </c>
      <c r="B19" s="105">
        <v>1460</v>
      </c>
      <c r="C19" s="105">
        <v>59057</v>
      </c>
      <c r="D19" s="105">
        <v>1313371</v>
      </c>
      <c r="E19" s="105">
        <v>31.09</v>
      </c>
    </row>
    <row r="20" spans="1:5" s="107" customFormat="1" ht="35.25" customHeight="1" x14ac:dyDescent="0.25">
      <c r="A20" s="105" t="s">
        <v>351</v>
      </c>
      <c r="B20" s="105">
        <v>1487</v>
      </c>
      <c r="C20" s="105">
        <v>41965</v>
      </c>
      <c r="D20" s="105">
        <v>546518</v>
      </c>
      <c r="E20" s="105">
        <v>25.49</v>
      </c>
    </row>
    <row r="21" spans="1:5" s="107" customFormat="1" ht="35.25" customHeight="1" x14ac:dyDescent="0.25">
      <c r="A21" s="105" t="s">
        <v>352</v>
      </c>
      <c r="B21" s="105">
        <v>2057</v>
      </c>
      <c r="C21" s="105">
        <v>46488</v>
      </c>
      <c r="D21" s="105">
        <v>915878</v>
      </c>
      <c r="E21" s="105">
        <v>47.44</v>
      </c>
    </row>
    <row r="22" spans="1:5" s="107" customFormat="1" ht="35.25" customHeight="1" x14ac:dyDescent="0.25">
      <c r="A22" s="105" t="s">
        <v>353</v>
      </c>
      <c r="B22" s="105">
        <v>2045</v>
      </c>
      <c r="C22" s="105">
        <v>123014</v>
      </c>
      <c r="D22" s="105">
        <v>1557908</v>
      </c>
      <c r="E22" s="105">
        <v>17.09</v>
      </c>
    </row>
    <row r="23" spans="1:5" s="107" customFormat="1" ht="1.5" customHeight="1" x14ac:dyDescent="0.25">
      <c r="A23" s="104"/>
      <c r="B23" s="105"/>
      <c r="C23" s="105"/>
      <c r="D23" s="105"/>
      <c r="E23" s="105"/>
    </row>
    <row r="24" spans="1:5" s="108" customFormat="1" ht="19.5" customHeight="1" x14ac:dyDescent="0.25">
      <c r="A24" s="225" t="s">
        <v>354</v>
      </c>
      <c r="B24" s="225"/>
      <c r="C24" s="225"/>
      <c r="D24" s="225"/>
      <c r="E24" s="225"/>
    </row>
    <row r="25" spans="1:5" s="108" customFormat="1" ht="19.5" customHeight="1" x14ac:dyDescent="0.25">
      <c r="A25" s="225" t="s">
        <v>355</v>
      </c>
      <c r="B25" s="225"/>
      <c r="C25" s="225"/>
      <c r="D25" s="225"/>
      <c r="E25" s="225"/>
    </row>
    <row r="26" spans="1:5" s="113" customFormat="1" ht="21" customHeight="1" x14ac:dyDescent="0.25">
      <c r="A26" s="109" t="s">
        <v>356</v>
      </c>
      <c r="B26" s="110"/>
      <c r="C26" s="111" t="s">
        <v>357</v>
      </c>
      <c r="D26" s="111"/>
      <c r="E26" s="112"/>
    </row>
    <row r="29" spans="1:5" hidden="1" x14ac:dyDescent="0.25">
      <c r="E29" s="115" t="s">
        <v>358</v>
      </c>
    </row>
  </sheetData>
  <mergeCells count="4">
    <mergeCell ref="A1:E1"/>
    <mergeCell ref="A2:E2"/>
    <mergeCell ref="A24:E24"/>
    <mergeCell ref="A25:E25"/>
  </mergeCells>
  <conditionalFormatting sqref="A4:E22">
    <cfRule type="expression" dxfId="6" priority="1">
      <formula>MOD(ROW(),3)=1</formula>
    </cfRule>
  </conditionalFormatting>
  <printOptions horizontalCentered="1"/>
  <pageMargins left="0.25" right="0.25" top="0.69" bottom="0.52" header="0.3" footer="0.3"/>
  <pageSetup scale="83" fitToWidth="0" orientation="portrait" r:id="rId1"/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43"/>
  <sheetViews>
    <sheetView view="pageBreakPreview" zoomScale="85" zoomScaleSheetLayoutView="85" zoomScalePageLayoutView="50" workbookViewId="0">
      <selection activeCell="AA38" sqref="AA38"/>
    </sheetView>
  </sheetViews>
  <sheetFormatPr defaultColWidth="9.140625" defaultRowHeight="15" x14ac:dyDescent="0.25"/>
  <cols>
    <col min="1" max="1" width="7.140625" style="82" customWidth="1"/>
    <col min="2" max="2" width="21.28515625" style="82" customWidth="1"/>
    <col min="3" max="3" width="9.5703125" style="82" customWidth="1"/>
    <col min="4" max="4" width="9.42578125" style="82" customWidth="1"/>
    <col min="5" max="5" width="12.28515625" style="82" customWidth="1"/>
    <col min="6" max="6" width="11.42578125" style="82" customWidth="1"/>
    <col min="7" max="7" width="9.140625" style="82"/>
    <col min="8" max="8" width="9" style="82" customWidth="1"/>
    <col min="9" max="9" width="10.28515625" style="82" customWidth="1"/>
    <col min="10" max="10" width="10.5703125" style="82" customWidth="1"/>
    <col min="11" max="11" width="20.28515625" style="82" customWidth="1"/>
    <col min="12" max="15" width="9.140625" style="116"/>
    <col min="16" max="16384" width="9.140625" style="82"/>
  </cols>
  <sheetData>
    <row r="1" spans="1:11" ht="23.25" customHeight="1" x14ac:dyDescent="0.25">
      <c r="A1" s="226" t="s">
        <v>359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</row>
    <row r="2" spans="1:11" ht="23.25" customHeight="1" x14ac:dyDescent="0.25">
      <c r="A2" s="226" t="s">
        <v>360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</row>
    <row r="3" spans="1:11" x14ac:dyDescent="0.25">
      <c r="A3" s="227" t="s">
        <v>2</v>
      </c>
      <c r="B3" s="228" t="s">
        <v>63</v>
      </c>
      <c r="C3" s="229" t="s">
        <v>361</v>
      </c>
      <c r="D3" s="229"/>
      <c r="E3" s="229"/>
      <c r="F3" s="229"/>
      <c r="G3" s="230" t="s">
        <v>362</v>
      </c>
      <c r="H3" s="230"/>
      <c r="I3" s="230"/>
      <c r="J3" s="230"/>
      <c r="K3" s="231" t="s">
        <v>8</v>
      </c>
    </row>
    <row r="4" spans="1:11" ht="150" x14ac:dyDescent="0.25">
      <c r="A4" s="227"/>
      <c r="B4" s="228"/>
      <c r="C4" s="117" t="s">
        <v>363</v>
      </c>
      <c r="D4" s="117" t="s">
        <v>364</v>
      </c>
      <c r="E4" s="117" t="s">
        <v>365</v>
      </c>
      <c r="F4" s="117" t="s">
        <v>366</v>
      </c>
      <c r="G4" s="117" t="s">
        <v>363</v>
      </c>
      <c r="H4" s="117" t="s">
        <v>364</v>
      </c>
      <c r="I4" s="117" t="s">
        <v>365</v>
      </c>
      <c r="J4" s="117" t="s">
        <v>366</v>
      </c>
      <c r="K4" s="232"/>
    </row>
    <row r="5" spans="1:11" s="90" customFormat="1" ht="20.25" customHeight="1" x14ac:dyDescent="0.25">
      <c r="A5" s="118">
        <v>1</v>
      </c>
      <c r="B5" s="119" t="s">
        <v>9</v>
      </c>
      <c r="C5" s="118">
        <v>31</v>
      </c>
      <c r="D5" s="118">
        <v>55</v>
      </c>
      <c r="E5" s="118">
        <v>6557</v>
      </c>
      <c r="F5" s="118">
        <v>0.45</v>
      </c>
      <c r="G5" s="118">
        <v>81</v>
      </c>
      <c r="H5" s="118">
        <v>5884</v>
      </c>
      <c r="I5" s="118">
        <v>47855</v>
      </c>
      <c r="J5" s="118">
        <v>1.67</v>
      </c>
      <c r="K5" s="119" t="s">
        <v>10</v>
      </c>
    </row>
    <row r="6" spans="1:11" s="90" customFormat="1" ht="20.25" customHeight="1" x14ac:dyDescent="0.25">
      <c r="A6" s="120">
        <v>2</v>
      </c>
      <c r="B6" s="121" t="s">
        <v>367</v>
      </c>
      <c r="C6" s="120">
        <v>48</v>
      </c>
      <c r="D6" s="120">
        <v>3564</v>
      </c>
      <c r="E6" s="120">
        <v>1379</v>
      </c>
      <c r="F6" s="120">
        <v>0.08</v>
      </c>
      <c r="G6" s="120">
        <v>33</v>
      </c>
      <c r="H6" s="120">
        <v>47</v>
      </c>
      <c r="I6" s="120">
        <v>1647</v>
      </c>
      <c r="J6" s="120">
        <v>7.0000000000000001E-3</v>
      </c>
      <c r="K6" s="121" t="s">
        <v>368</v>
      </c>
    </row>
    <row r="7" spans="1:11" s="90" customFormat="1" ht="20.25" customHeight="1" x14ac:dyDescent="0.25">
      <c r="A7" s="120">
        <v>3</v>
      </c>
      <c r="B7" s="121" t="s">
        <v>11</v>
      </c>
      <c r="C7" s="120">
        <v>160</v>
      </c>
      <c r="D7" s="120">
        <v>2763</v>
      </c>
      <c r="E7" s="120">
        <v>111070</v>
      </c>
      <c r="F7" s="120">
        <v>2.8</v>
      </c>
      <c r="G7" s="120">
        <v>53</v>
      </c>
      <c r="H7" s="120">
        <v>122</v>
      </c>
      <c r="I7" s="120">
        <v>77948</v>
      </c>
      <c r="J7" s="120">
        <v>0.31</v>
      </c>
      <c r="K7" s="121" t="s">
        <v>12</v>
      </c>
    </row>
    <row r="8" spans="1:11" s="90" customFormat="1" ht="20.25" customHeight="1" x14ac:dyDescent="0.25">
      <c r="A8" s="120">
        <v>4</v>
      </c>
      <c r="B8" s="121" t="s">
        <v>13</v>
      </c>
      <c r="C8" s="120">
        <v>514</v>
      </c>
      <c r="D8" s="120">
        <v>275</v>
      </c>
      <c r="E8" s="120">
        <v>118410</v>
      </c>
      <c r="F8" s="120">
        <v>8.1</v>
      </c>
      <c r="G8" s="120"/>
      <c r="H8" s="120"/>
      <c r="I8" s="120">
        <v>920</v>
      </c>
      <c r="J8" s="120" t="s">
        <v>55</v>
      </c>
      <c r="K8" s="121" t="s">
        <v>14</v>
      </c>
    </row>
    <row r="9" spans="1:11" s="90" customFormat="1" ht="20.25" customHeight="1" x14ac:dyDescent="0.25">
      <c r="A9" s="120">
        <v>5</v>
      </c>
      <c r="B9" s="121" t="s">
        <v>369</v>
      </c>
      <c r="C9" s="120">
        <v>52</v>
      </c>
      <c r="D9" s="120">
        <v>102</v>
      </c>
      <c r="E9" s="120">
        <v>909</v>
      </c>
      <c r="F9" s="120">
        <v>0</v>
      </c>
      <c r="G9" s="120">
        <v>7</v>
      </c>
      <c r="H9" s="120">
        <v>11</v>
      </c>
      <c r="I9" s="120">
        <v>145</v>
      </c>
      <c r="J9" s="120" t="s">
        <v>55</v>
      </c>
      <c r="K9" s="121" t="s">
        <v>370</v>
      </c>
    </row>
    <row r="10" spans="1:11" s="90" customFormat="1" ht="20.25" customHeight="1" x14ac:dyDescent="0.25">
      <c r="A10" s="120">
        <v>6</v>
      </c>
      <c r="B10" s="121" t="s">
        <v>371</v>
      </c>
      <c r="C10" s="120">
        <v>1</v>
      </c>
      <c r="D10" s="120">
        <v>0</v>
      </c>
      <c r="E10" s="120">
        <v>61</v>
      </c>
      <c r="F10" s="120">
        <v>0</v>
      </c>
      <c r="G10" s="120" t="s">
        <v>55</v>
      </c>
      <c r="H10" s="120" t="s">
        <v>55</v>
      </c>
      <c r="I10" s="120">
        <v>74</v>
      </c>
      <c r="J10" s="120" t="s">
        <v>55</v>
      </c>
      <c r="K10" s="121" t="s">
        <v>372</v>
      </c>
    </row>
    <row r="11" spans="1:11" s="90" customFormat="1" ht="20.25" customHeight="1" x14ac:dyDescent="0.25">
      <c r="A11" s="120">
        <v>7</v>
      </c>
      <c r="B11" s="121" t="s">
        <v>20</v>
      </c>
      <c r="C11" s="120">
        <v>229</v>
      </c>
      <c r="D11" s="120">
        <v>16381</v>
      </c>
      <c r="E11" s="120">
        <v>42834</v>
      </c>
      <c r="F11" s="120">
        <v>11.12</v>
      </c>
      <c r="G11" s="120">
        <v>72</v>
      </c>
      <c r="H11" s="120">
        <v>361</v>
      </c>
      <c r="I11" s="120">
        <v>5202</v>
      </c>
      <c r="J11" s="120" t="s">
        <v>55</v>
      </c>
      <c r="K11" s="121" t="s">
        <v>21</v>
      </c>
    </row>
    <row r="12" spans="1:11" s="90" customFormat="1" ht="20.25" customHeight="1" x14ac:dyDescent="0.25">
      <c r="A12" s="120">
        <v>8</v>
      </c>
      <c r="B12" s="121" t="s">
        <v>22</v>
      </c>
      <c r="C12" s="120" t="s">
        <v>55</v>
      </c>
      <c r="D12" s="120" t="s">
        <v>55</v>
      </c>
      <c r="E12" s="120" t="s">
        <v>55</v>
      </c>
      <c r="F12" s="120" t="s">
        <v>55</v>
      </c>
      <c r="G12" s="120">
        <v>3</v>
      </c>
      <c r="H12" s="120">
        <v>2</v>
      </c>
      <c r="I12" s="120">
        <v>43</v>
      </c>
      <c r="J12" s="120" t="s">
        <v>55</v>
      </c>
      <c r="K12" s="121" t="s">
        <v>23</v>
      </c>
    </row>
    <row r="13" spans="1:11" s="90" customFormat="1" ht="20.25" customHeight="1" x14ac:dyDescent="0.25">
      <c r="A13" s="120">
        <v>9</v>
      </c>
      <c r="B13" s="121" t="s">
        <v>24</v>
      </c>
      <c r="C13" s="120">
        <v>75</v>
      </c>
      <c r="D13" s="120">
        <v>199</v>
      </c>
      <c r="E13" s="120">
        <v>2195</v>
      </c>
      <c r="F13" s="120">
        <v>0.8</v>
      </c>
      <c r="G13" s="120">
        <v>343</v>
      </c>
      <c r="H13" s="120">
        <v>416</v>
      </c>
      <c r="I13" s="120">
        <v>5886</v>
      </c>
      <c r="J13" s="120">
        <v>0.45</v>
      </c>
      <c r="K13" s="121" t="s">
        <v>25</v>
      </c>
    </row>
    <row r="14" spans="1:11" s="90" customFormat="1" ht="20.25" customHeight="1" x14ac:dyDescent="0.25">
      <c r="A14" s="120">
        <v>10</v>
      </c>
      <c r="B14" s="121" t="s">
        <v>373</v>
      </c>
      <c r="C14" s="120">
        <v>7</v>
      </c>
      <c r="D14" s="120">
        <v>4</v>
      </c>
      <c r="E14" s="120">
        <v>90</v>
      </c>
      <c r="F14" s="120" t="s">
        <v>55</v>
      </c>
      <c r="G14" s="120">
        <v>31</v>
      </c>
      <c r="H14" s="120">
        <v>32</v>
      </c>
      <c r="I14" s="120">
        <v>42</v>
      </c>
      <c r="J14" s="120" t="s">
        <v>55</v>
      </c>
      <c r="K14" s="121" t="s">
        <v>374</v>
      </c>
    </row>
    <row r="15" spans="1:11" s="90" customFormat="1" ht="20.25" customHeight="1" x14ac:dyDescent="0.25">
      <c r="A15" s="120">
        <v>11</v>
      </c>
      <c r="B15" s="121" t="s">
        <v>26</v>
      </c>
      <c r="C15" s="120">
        <v>12</v>
      </c>
      <c r="D15" s="120">
        <v>3</v>
      </c>
      <c r="E15" s="120">
        <v>2668</v>
      </c>
      <c r="F15" s="120" t="s">
        <v>55</v>
      </c>
      <c r="G15" s="120" t="s">
        <v>55</v>
      </c>
      <c r="H15" s="120" t="s">
        <v>55</v>
      </c>
      <c r="I15" s="120" t="s">
        <v>55</v>
      </c>
      <c r="J15" s="120" t="s">
        <v>55</v>
      </c>
      <c r="K15" s="121" t="s">
        <v>27</v>
      </c>
    </row>
    <row r="16" spans="1:11" s="90" customFormat="1" ht="20.25" customHeight="1" x14ac:dyDescent="0.25">
      <c r="A16" s="120">
        <v>12</v>
      </c>
      <c r="B16" s="121" t="s">
        <v>28</v>
      </c>
      <c r="C16" s="120">
        <v>70</v>
      </c>
      <c r="D16" s="120">
        <v>745</v>
      </c>
      <c r="E16" s="120">
        <v>1533</v>
      </c>
      <c r="F16" s="120" t="s">
        <v>55</v>
      </c>
      <c r="G16" s="120">
        <v>67</v>
      </c>
      <c r="H16" s="120">
        <v>240</v>
      </c>
      <c r="I16" s="120">
        <v>7865</v>
      </c>
      <c r="J16" s="120">
        <v>3.63</v>
      </c>
      <c r="K16" s="121" t="s">
        <v>29</v>
      </c>
    </row>
    <row r="17" spans="1:11" s="90" customFormat="1" ht="20.25" customHeight="1" x14ac:dyDescent="0.25">
      <c r="A17" s="120">
        <v>13</v>
      </c>
      <c r="B17" s="121" t="s">
        <v>30</v>
      </c>
      <c r="C17" s="120">
        <v>130</v>
      </c>
      <c r="D17" s="120">
        <v>77</v>
      </c>
      <c r="E17" s="120">
        <v>5880</v>
      </c>
      <c r="F17" s="120" t="s">
        <v>55</v>
      </c>
      <c r="G17" s="120">
        <v>477</v>
      </c>
      <c r="H17" s="120">
        <v>76830</v>
      </c>
      <c r="I17" s="120">
        <v>654062</v>
      </c>
      <c r="J17" s="122">
        <v>1</v>
      </c>
      <c r="K17" s="121" t="s">
        <v>31</v>
      </c>
    </row>
    <row r="18" spans="1:11" s="90" customFormat="1" ht="20.25" customHeight="1" x14ac:dyDescent="0.25">
      <c r="A18" s="120">
        <v>14</v>
      </c>
      <c r="B18" s="121" t="s">
        <v>32</v>
      </c>
      <c r="C18" s="120" t="s">
        <v>55</v>
      </c>
      <c r="D18" s="120" t="s">
        <v>55</v>
      </c>
      <c r="E18" s="120" t="s">
        <v>55</v>
      </c>
      <c r="F18" s="120" t="s">
        <v>55</v>
      </c>
      <c r="G18" s="120">
        <v>31</v>
      </c>
      <c r="H18" s="120">
        <v>2</v>
      </c>
      <c r="I18" s="120">
        <v>191</v>
      </c>
      <c r="J18" s="120" t="s">
        <v>55</v>
      </c>
      <c r="K18" s="121" t="s">
        <v>33</v>
      </c>
    </row>
    <row r="19" spans="1:11" s="90" customFormat="1" ht="20.25" customHeight="1" x14ac:dyDescent="0.25">
      <c r="A19" s="120">
        <v>15</v>
      </c>
      <c r="B19" s="121" t="s">
        <v>34</v>
      </c>
      <c r="C19" s="120">
        <v>134</v>
      </c>
      <c r="D19" s="120">
        <v>164</v>
      </c>
      <c r="E19" s="120" t="s">
        <v>55</v>
      </c>
      <c r="F19" s="120" t="s">
        <v>55</v>
      </c>
      <c r="G19" s="120">
        <v>106</v>
      </c>
      <c r="H19" s="120">
        <v>1560</v>
      </c>
      <c r="I19" s="120" t="s">
        <v>55</v>
      </c>
      <c r="J19" s="120" t="s">
        <v>55</v>
      </c>
      <c r="K19" s="121" t="s">
        <v>35</v>
      </c>
    </row>
    <row r="20" spans="1:11" s="90" customFormat="1" ht="20.25" customHeight="1" x14ac:dyDescent="0.25">
      <c r="A20" s="120">
        <v>16</v>
      </c>
      <c r="B20" s="121" t="s">
        <v>375</v>
      </c>
      <c r="C20" s="120">
        <v>16</v>
      </c>
      <c r="D20" s="120">
        <v>2902</v>
      </c>
      <c r="E20" s="120">
        <v>17821</v>
      </c>
      <c r="F20" s="120">
        <v>0.55000000000000004</v>
      </c>
      <c r="G20" s="120">
        <v>25</v>
      </c>
      <c r="H20" s="120">
        <v>142</v>
      </c>
      <c r="I20" s="120">
        <v>10820</v>
      </c>
      <c r="J20" s="120">
        <v>0.06</v>
      </c>
      <c r="K20" s="121" t="s">
        <v>376</v>
      </c>
    </row>
    <row r="21" spans="1:11" s="90" customFormat="1" ht="20.25" customHeight="1" x14ac:dyDescent="0.25">
      <c r="A21" s="120">
        <v>17</v>
      </c>
      <c r="B21" s="121" t="s">
        <v>377</v>
      </c>
      <c r="C21" s="120">
        <v>11</v>
      </c>
      <c r="D21" s="120" t="s">
        <v>55</v>
      </c>
      <c r="E21" s="120">
        <v>163</v>
      </c>
      <c r="F21" s="120" t="s">
        <v>55</v>
      </c>
      <c r="G21" s="120">
        <v>9</v>
      </c>
      <c r="H21" s="120">
        <v>4632</v>
      </c>
      <c r="I21" s="120">
        <v>13100</v>
      </c>
      <c r="J21" s="120">
        <v>0.02</v>
      </c>
      <c r="K21" s="121" t="s">
        <v>378</v>
      </c>
    </row>
    <row r="22" spans="1:11" s="90" customFormat="1" ht="20.25" customHeight="1" x14ac:dyDescent="0.25">
      <c r="A22" s="120">
        <v>18</v>
      </c>
      <c r="B22" s="121" t="s">
        <v>36</v>
      </c>
      <c r="C22" s="120">
        <v>13</v>
      </c>
      <c r="D22" s="120">
        <v>14</v>
      </c>
      <c r="E22" s="120">
        <v>3452</v>
      </c>
      <c r="F22" s="120">
        <v>0.09</v>
      </c>
      <c r="G22" s="120" t="s">
        <v>55</v>
      </c>
      <c r="H22" s="120" t="s">
        <v>55</v>
      </c>
      <c r="I22" s="120" t="s">
        <v>55</v>
      </c>
      <c r="J22" s="120" t="s">
        <v>55</v>
      </c>
      <c r="K22" s="121" t="s">
        <v>37</v>
      </c>
    </row>
    <row r="23" spans="1:11" s="90" customFormat="1" ht="20.25" customHeight="1" x14ac:dyDescent="0.25">
      <c r="A23" s="120">
        <v>19</v>
      </c>
      <c r="B23" s="121" t="s">
        <v>379</v>
      </c>
      <c r="C23" s="120">
        <v>22</v>
      </c>
      <c r="D23" s="120">
        <v>665</v>
      </c>
      <c r="E23" s="120">
        <v>7700</v>
      </c>
      <c r="F23" s="120">
        <v>0.05</v>
      </c>
      <c r="G23" s="120">
        <v>12</v>
      </c>
      <c r="H23" s="120">
        <v>896</v>
      </c>
      <c r="I23" s="120">
        <v>5202</v>
      </c>
      <c r="J23" s="120">
        <v>0.05</v>
      </c>
      <c r="K23" s="121" t="s">
        <v>380</v>
      </c>
    </row>
    <row r="24" spans="1:11" s="90" customFormat="1" ht="20.25" customHeight="1" x14ac:dyDescent="0.25">
      <c r="A24" s="120">
        <v>20</v>
      </c>
      <c r="B24" s="121" t="s">
        <v>38</v>
      </c>
      <c r="C24" s="120">
        <v>8</v>
      </c>
      <c r="D24" s="120">
        <v>399</v>
      </c>
      <c r="E24" s="120">
        <v>562</v>
      </c>
      <c r="F24" s="120">
        <v>0.42</v>
      </c>
      <c r="G24" s="120">
        <v>102</v>
      </c>
      <c r="H24" s="120">
        <v>4812</v>
      </c>
      <c r="I24" s="120">
        <v>62341</v>
      </c>
      <c r="J24" s="120">
        <v>3.9</v>
      </c>
      <c r="K24" s="121" t="s">
        <v>39</v>
      </c>
    </row>
    <row r="25" spans="1:11" s="90" customFormat="1" ht="20.25" customHeight="1" x14ac:dyDescent="0.25">
      <c r="A25" s="120">
        <v>21</v>
      </c>
      <c r="B25" s="121" t="s">
        <v>40</v>
      </c>
      <c r="C25" s="120">
        <v>4</v>
      </c>
      <c r="D25" s="120">
        <v>6</v>
      </c>
      <c r="E25" s="120">
        <v>34</v>
      </c>
      <c r="F25" s="120" t="s">
        <v>55</v>
      </c>
      <c r="G25" s="120">
        <v>14</v>
      </c>
      <c r="H25" s="120">
        <v>29</v>
      </c>
      <c r="I25" s="120">
        <v>229</v>
      </c>
      <c r="J25" s="120">
        <v>0.52</v>
      </c>
      <c r="K25" s="121" t="s">
        <v>41</v>
      </c>
    </row>
    <row r="26" spans="1:11" s="90" customFormat="1" ht="20.25" customHeight="1" x14ac:dyDescent="0.25">
      <c r="A26" s="120">
        <v>22</v>
      </c>
      <c r="B26" s="123" t="s">
        <v>42</v>
      </c>
      <c r="C26" s="120">
        <v>80</v>
      </c>
      <c r="D26" s="120">
        <v>5711</v>
      </c>
      <c r="E26" s="120">
        <v>54776</v>
      </c>
      <c r="F26" s="120">
        <v>8.34</v>
      </c>
      <c r="G26" s="120">
        <v>17</v>
      </c>
      <c r="H26" s="120">
        <v>8</v>
      </c>
      <c r="I26" s="120" t="s">
        <v>55</v>
      </c>
      <c r="J26" s="120" t="s">
        <v>55</v>
      </c>
      <c r="K26" s="123" t="s">
        <v>43</v>
      </c>
    </row>
    <row r="27" spans="1:11" s="90" customFormat="1" ht="20.25" customHeight="1" x14ac:dyDescent="0.25">
      <c r="A27" s="120">
        <v>23</v>
      </c>
      <c r="B27" s="121" t="s">
        <v>87</v>
      </c>
      <c r="C27" s="120">
        <v>11</v>
      </c>
      <c r="D27" s="120">
        <v>80</v>
      </c>
      <c r="E27" s="120">
        <v>810</v>
      </c>
      <c r="F27" s="120">
        <v>0.01</v>
      </c>
      <c r="G27" s="120">
        <v>3</v>
      </c>
      <c r="H27" s="120" t="s">
        <v>55</v>
      </c>
      <c r="I27" s="120">
        <v>83</v>
      </c>
      <c r="J27" s="120" t="s">
        <v>55</v>
      </c>
      <c r="K27" s="121" t="s">
        <v>381</v>
      </c>
    </row>
    <row r="28" spans="1:11" s="90" customFormat="1" ht="20.25" customHeight="1" x14ac:dyDescent="0.25">
      <c r="A28" s="120">
        <v>24</v>
      </c>
      <c r="B28" s="121" t="s">
        <v>44</v>
      </c>
      <c r="C28" s="120">
        <v>48</v>
      </c>
      <c r="D28" s="120">
        <v>8671</v>
      </c>
      <c r="E28" s="120">
        <v>13465</v>
      </c>
      <c r="F28" s="120">
        <v>7.0000000000000007E-2</v>
      </c>
      <c r="G28" s="120">
        <v>97</v>
      </c>
      <c r="H28" s="120">
        <v>21790</v>
      </c>
      <c r="I28" s="120">
        <v>567453</v>
      </c>
      <c r="J28" s="120">
        <v>1.22</v>
      </c>
      <c r="K28" s="121" t="s">
        <v>45</v>
      </c>
    </row>
    <row r="29" spans="1:11" s="90" customFormat="1" ht="20.25" customHeight="1" x14ac:dyDescent="0.25">
      <c r="A29" s="120">
        <v>25</v>
      </c>
      <c r="B29" s="121" t="s">
        <v>46</v>
      </c>
      <c r="C29" s="120" t="s">
        <v>55</v>
      </c>
      <c r="D29" s="120" t="s">
        <v>55</v>
      </c>
      <c r="E29" s="120" t="s">
        <v>55</v>
      </c>
      <c r="F29" s="120" t="s">
        <v>55</v>
      </c>
      <c r="G29" s="120" t="s">
        <v>55</v>
      </c>
      <c r="H29" s="120" t="s">
        <v>55</v>
      </c>
      <c r="I29" s="120" t="s">
        <v>55</v>
      </c>
      <c r="J29" s="120" t="s">
        <v>55</v>
      </c>
      <c r="K29" s="121" t="s">
        <v>47</v>
      </c>
    </row>
    <row r="30" spans="1:11" s="90" customFormat="1" ht="20.25" customHeight="1" x14ac:dyDescent="0.25">
      <c r="A30" s="120">
        <v>26</v>
      </c>
      <c r="B30" s="121" t="s">
        <v>90</v>
      </c>
      <c r="C30" s="120">
        <v>17</v>
      </c>
      <c r="D30" s="120">
        <v>13</v>
      </c>
      <c r="E30" s="120">
        <v>3222</v>
      </c>
      <c r="F30" s="120" t="s">
        <v>55</v>
      </c>
      <c r="G30" s="120">
        <v>22</v>
      </c>
      <c r="H30" s="120">
        <v>4167</v>
      </c>
      <c r="I30" s="120">
        <v>40897</v>
      </c>
      <c r="J30" s="120">
        <v>0.32</v>
      </c>
      <c r="K30" s="121" t="s">
        <v>382</v>
      </c>
    </row>
    <row r="31" spans="1:11" s="90" customFormat="1" ht="20.25" customHeight="1" x14ac:dyDescent="0.25">
      <c r="A31" s="120">
        <v>27</v>
      </c>
      <c r="B31" s="121" t="s">
        <v>48</v>
      </c>
      <c r="C31" s="120">
        <v>110</v>
      </c>
      <c r="D31" s="120">
        <v>101</v>
      </c>
      <c r="E31" s="120">
        <v>21545</v>
      </c>
      <c r="F31" s="120">
        <v>3.96</v>
      </c>
      <c r="G31" s="120">
        <v>105</v>
      </c>
      <c r="H31" s="120">
        <v>140</v>
      </c>
      <c r="I31" s="120">
        <v>28063</v>
      </c>
      <c r="J31" s="120">
        <v>2.9</v>
      </c>
      <c r="K31" s="121" t="s">
        <v>49</v>
      </c>
    </row>
    <row r="32" spans="1:11" s="90" customFormat="1" ht="20.25" customHeight="1" x14ac:dyDescent="0.25">
      <c r="A32" s="120">
        <v>28</v>
      </c>
      <c r="B32" s="121" t="s">
        <v>50</v>
      </c>
      <c r="C32" s="120">
        <v>57</v>
      </c>
      <c r="D32" s="120">
        <v>737</v>
      </c>
      <c r="E32" s="120">
        <v>1380</v>
      </c>
      <c r="F32" s="120" t="s">
        <v>55</v>
      </c>
      <c r="G32" s="120">
        <v>69</v>
      </c>
      <c r="H32" s="120">
        <v>770</v>
      </c>
      <c r="I32" s="120">
        <v>2648</v>
      </c>
      <c r="J32" s="120">
        <v>0.55000000000000004</v>
      </c>
      <c r="K32" s="121" t="s">
        <v>51</v>
      </c>
    </row>
    <row r="33" spans="1:11" s="90" customFormat="1" ht="20.25" customHeight="1" x14ac:dyDescent="0.25">
      <c r="A33" s="120">
        <v>29</v>
      </c>
      <c r="B33" s="121" t="s">
        <v>52</v>
      </c>
      <c r="C33" s="120">
        <v>197</v>
      </c>
      <c r="D33" s="120">
        <v>2857</v>
      </c>
      <c r="E33" s="120">
        <v>497362</v>
      </c>
      <c r="F33" s="120">
        <v>10.6</v>
      </c>
      <c r="G33" s="120">
        <v>266</v>
      </c>
      <c r="H33" s="120">
        <v>93</v>
      </c>
      <c r="I33" s="120">
        <v>23964</v>
      </c>
      <c r="J33" s="120">
        <v>0.49</v>
      </c>
      <c r="K33" s="121" t="s">
        <v>53</v>
      </c>
    </row>
    <row r="34" spans="1:11" s="90" customFormat="1" ht="20.25" customHeight="1" x14ac:dyDescent="0.25">
      <c r="A34" s="120">
        <v>30</v>
      </c>
      <c r="B34" s="121" t="s">
        <v>57</v>
      </c>
      <c r="C34" s="120" t="s">
        <v>55</v>
      </c>
      <c r="D34" s="120" t="s">
        <v>55</v>
      </c>
      <c r="E34" s="120" t="s">
        <v>55</v>
      </c>
      <c r="F34" s="120" t="s">
        <v>55</v>
      </c>
      <c r="G34" s="120" t="s">
        <v>55</v>
      </c>
      <c r="H34" s="120">
        <v>28</v>
      </c>
      <c r="I34" s="120">
        <v>1228</v>
      </c>
      <c r="J34" s="120" t="s">
        <v>55</v>
      </c>
      <c r="K34" s="121" t="s">
        <v>58</v>
      </c>
    </row>
    <row r="35" spans="1:11" s="90" customFormat="1" ht="20.25" customHeight="1" x14ac:dyDescent="0.25">
      <c r="A35" s="124"/>
      <c r="B35" s="124" t="s">
        <v>383</v>
      </c>
      <c r="C35" s="125">
        <f t="shared" ref="C35:J35" si="0">SUM(C5:C34)</f>
        <v>2057</v>
      </c>
      <c r="D35" s="125">
        <f t="shared" si="0"/>
        <v>46488</v>
      </c>
      <c r="E35" s="125">
        <f t="shared" si="0"/>
        <v>915878</v>
      </c>
      <c r="F35" s="126">
        <f t="shared" si="0"/>
        <v>47.44</v>
      </c>
      <c r="G35" s="127">
        <f t="shared" si="0"/>
        <v>2045</v>
      </c>
      <c r="H35" s="127">
        <f t="shared" si="0"/>
        <v>123014</v>
      </c>
      <c r="I35" s="127">
        <f t="shared" si="0"/>
        <v>1557908</v>
      </c>
      <c r="J35" s="128">
        <f t="shared" si="0"/>
        <v>17.096999999999998</v>
      </c>
      <c r="K35" s="124" t="s">
        <v>384</v>
      </c>
    </row>
    <row r="36" spans="1:11" s="90" customFormat="1" ht="18.75" hidden="1" customHeight="1" x14ac:dyDescent="0.25">
      <c r="A36" s="129"/>
      <c r="B36" s="129"/>
      <c r="C36" s="130"/>
      <c r="D36" s="130"/>
      <c r="E36" s="130"/>
      <c r="F36" s="131"/>
      <c r="G36" s="132"/>
      <c r="H36" s="132"/>
      <c r="I36" s="132"/>
      <c r="J36" s="133"/>
      <c r="K36" s="129"/>
    </row>
    <row r="37" spans="1:11" ht="18" customHeight="1" x14ac:dyDescent="0.25">
      <c r="A37" s="134" t="s">
        <v>385</v>
      </c>
      <c r="B37" s="134"/>
      <c r="C37" s="134"/>
      <c r="D37" s="134"/>
      <c r="E37" s="134"/>
      <c r="F37" s="135"/>
      <c r="H37" s="135"/>
      <c r="I37" s="135"/>
      <c r="J37" s="136"/>
      <c r="K37" s="135"/>
    </row>
    <row r="38" spans="1:11" ht="17.25" customHeight="1" x14ac:dyDescent="0.25">
      <c r="A38" s="137" t="s">
        <v>97</v>
      </c>
      <c r="G38" s="138" t="s">
        <v>357</v>
      </c>
      <c r="H38" s="135"/>
      <c r="J38" s="135" t="s">
        <v>386</v>
      </c>
    </row>
    <row r="39" spans="1:11" x14ac:dyDescent="0.25">
      <c r="B39" s="139"/>
      <c r="D39" s="138"/>
      <c r="E39" s="140"/>
    </row>
    <row r="43" spans="1:11" hidden="1" x14ac:dyDescent="0.25">
      <c r="G43" s="82" t="s">
        <v>387</v>
      </c>
    </row>
  </sheetData>
  <mergeCells count="7">
    <mergeCell ref="A1:K1"/>
    <mergeCell ref="A2:K2"/>
    <mergeCell ref="A3:A4"/>
    <mergeCell ref="B3:B4"/>
    <mergeCell ref="C3:F3"/>
    <mergeCell ref="G3:J3"/>
    <mergeCell ref="K3:K4"/>
  </mergeCells>
  <conditionalFormatting sqref="A5:K35 A3:K3 A4:J4">
    <cfRule type="expression" dxfId="5" priority="1">
      <formula>MOD(ROW(),3)=1</formula>
    </cfRule>
  </conditionalFormatting>
  <printOptions horizontalCentered="1"/>
  <pageMargins left="0.25" right="0.25" top="0.69" bottom="0.52" header="0.3" footer="0.3"/>
  <pageSetup scale="73" fitToHeight="0" orientation="portrait" r:id="rId1"/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1:AS25"/>
  <sheetViews>
    <sheetView view="pageBreakPreview" topLeftCell="A19" zoomScale="85" zoomScaleSheetLayoutView="85" zoomScalePageLayoutView="60" workbookViewId="0">
      <selection activeCell="AA38" sqref="AA38"/>
    </sheetView>
  </sheetViews>
  <sheetFormatPr defaultColWidth="9.140625" defaultRowHeight="15" x14ac:dyDescent="0.25"/>
  <cols>
    <col min="1" max="1" width="7.28515625" style="178" customWidth="1"/>
    <col min="2" max="2" width="22.7109375" style="141" customWidth="1"/>
    <col min="3" max="3" width="5.7109375" style="141" hidden="1" customWidth="1"/>
    <col min="4" max="4" width="6.85546875" style="141" hidden="1" customWidth="1"/>
    <col min="5" max="5" width="5.85546875" style="141" hidden="1" customWidth="1"/>
    <col min="6" max="6" width="6.28515625" style="141" hidden="1" customWidth="1"/>
    <col min="7" max="7" width="5.42578125" style="141" hidden="1" customWidth="1"/>
    <col min="8" max="8" width="7.7109375" style="141" hidden="1" customWidth="1"/>
    <col min="9" max="9" width="5.5703125" style="141" hidden="1" customWidth="1"/>
    <col min="10" max="10" width="7" style="141" hidden="1" customWidth="1"/>
    <col min="11" max="11" width="6.85546875" style="141" hidden="1" customWidth="1"/>
    <col min="12" max="12" width="6.7109375" style="141" hidden="1" customWidth="1"/>
    <col min="13" max="13" width="6.42578125" style="141" hidden="1" customWidth="1"/>
    <col min="14" max="14" width="7" style="141" hidden="1" customWidth="1"/>
    <col min="15" max="15" width="7.140625" style="141" hidden="1" customWidth="1"/>
    <col min="16" max="16" width="7" style="141" hidden="1" customWidth="1"/>
    <col min="17" max="17" width="7.140625" style="141" hidden="1" customWidth="1"/>
    <col min="18" max="18" width="7" style="141" hidden="1" customWidth="1"/>
    <col min="19" max="19" width="7.140625" style="141" hidden="1" customWidth="1"/>
    <col min="20" max="20" width="16" style="141" hidden="1" customWidth="1"/>
    <col min="21" max="21" width="7.140625" style="141" hidden="1" customWidth="1"/>
    <col min="22" max="22" width="7" style="141" hidden="1" customWidth="1"/>
    <col min="23" max="23" width="5.7109375" style="141" hidden="1" customWidth="1"/>
    <col min="24" max="24" width="1.140625" style="141" hidden="1" customWidth="1"/>
    <col min="25" max="25" width="8.5703125" style="141" hidden="1" customWidth="1"/>
    <col min="26" max="26" width="9.7109375" style="141" hidden="1" customWidth="1"/>
    <col min="27" max="28" width="9" style="141" hidden="1" customWidth="1"/>
    <col min="29" max="29" width="11.42578125" style="141" hidden="1" customWidth="1"/>
    <col min="30" max="30" width="10.5703125" style="141" hidden="1" customWidth="1"/>
    <col min="31" max="31" width="12" style="141" hidden="1" customWidth="1"/>
    <col min="32" max="32" width="10.140625" style="141" hidden="1" customWidth="1"/>
    <col min="33" max="33" width="11.42578125" style="141" hidden="1" customWidth="1"/>
    <col min="34" max="34" width="10.5703125" style="141" hidden="1" customWidth="1"/>
    <col min="35" max="35" width="11.7109375" style="141" customWidth="1"/>
    <col min="36" max="36" width="10.140625" style="141" customWidth="1"/>
    <col min="37" max="37" width="11.5703125" style="141" customWidth="1"/>
    <col min="38" max="38" width="10.140625" style="141" customWidth="1"/>
    <col min="39" max="39" width="12.140625" style="141" customWidth="1"/>
    <col min="40" max="40" width="10.140625" style="141" customWidth="1"/>
    <col min="41" max="41" width="11.5703125" style="141" customWidth="1"/>
    <col min="42" max="44" width="10.5703125" style="141" customWidth="1"/>
    <col min="45" max="45" width="25.28515625" style="141" customWidth="1"/>
    <col min="46" max="16384" width="9.140625" style="141"/>
  </cols>
  <sheetData>
    <row r="1" spans="1:45" ht="29.25" customHeight="1" x14ac:dyDescent="0.25">
      <c r="A1" s="226" t="s">
        <v>388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  <c r="X1" s="226"/>
      <c r="Y1" s="226"/>
      <c r="Z1" s="226"/>
      <c r="AA1" s="226"/>
      <c r="AB1" s="226"/>
      <c r="AC1" s="226"/>
      <c r="AD1" s="226"/>
      <c r="AE1" s="226"/>
      <c r="AF1" s="226"/>
      <c r="AG1" s="226"/>
      <c r="AH1" s="226"/>
      <c r="AI1" s="226"/>
      <c r="AJ1" s="226"/>
      <c r="AK1" s="226"/>
      <c r="AL1" s="226"/>
      <c r="AM1" s="226"/>
      <c r="AN1" s="226"/>
      <c r="AO1" s="226"/>
      <c r="AP1" s="226"/>
      <c r="AQ1" s="226"/>
      <c r="AR1" s="226"/>
      <c r="AS1" s="226"/>
    </row>
    <row r="2" spans="1:45" ht="20.25" customHeight="1" x14ac:dyDescent="0.25">
      <c r="A2" s="222" t="s">
        <v>389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222"/>
      <c r="X2" s="222"/>
      <c r="Y2" s="222"/>
      <c r="Z2" s="222"/>
      <c r="AA2" s="222"/>
      <c r="AB2" s="222"/>
      <c r="AC2" s="222"/>
      <c r="AD2" s="222"/>
      <c r="AE2" s="222"/>
      <c r="AF2" s="222"/>
      <c r="AG2" s="222"/>
      <c r="AH2" s="222"/>
      <c r="AI2" s="222"/>
      <c r="AJ2" s="222"/>
      <c r="AK2" s="222"/>
      <c r="AL2" s="222"/>
      <c r="AM2" s="222"/>
      <c r="AN2" s="222"/>
      <c r="AO2" s="222"/>
      <c r="AP2" s="222"/>
      <c r="AQ2" s="222"/>
      <c r="AR2" s="222"/>
      <c r="AS2" s="222"/>
    </row>
    <row r="3" spans="1:45" ht="8.25" customHeight="1" x14ac:dyDescent="0.25">
      <c r="A3" s="142"/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2"/>
      <c r="AM3" s="142"/>
      <c r="AN3" s="142"/>
      <c r="AO3" s="142"/>
      <c r="AP3" s="142"/>
      <c r="AQ3" s="142"/>
      <c r="AR3" s="142"/>
    </row>
    <row r="4" spans="1:45" ht="15" customHeight="1" x14ac:dyDescent="0.25">
      <c r="A4" s="227" t="s">
        <v>2</v>
      </c>
      <c r="B4" s="227" t="s">
        <v>390</v>
      </c>
      <c r="C4" s="227">
        <v>2000</v>
      </c>
      <c r="D4" s="227"/>
      <c r="E4" s="227">
        <v>2001</v>
      </c>
      <c r="F4" s="227"/>
      <c r="G4" s="227">
        <v>2002</v>
      </c>
      <c r="H4" s="227"/>
      <c r="I4" s="227">
        <v>2003</v>
      </c>
      <c r="J4" s="227"/>
      <c r="K4" s="227">
        <v>2004</v>
      </c>
      <c r="L4" s="227"/>
      <c r="M4" s="227">
        <v>2005</v>
      </c>
      <c r="N4" s="227"/>
      <c r="O4" s="227">
        <v>2006</v>
      </c>
      <c r="P4" s="227"/>
      <c r="Q4" s="227">
        <v>2007</v>
      </c>
      <c r="R4" s="227"/>
      <c r="S4" s="227">
        <v>2008</v>
      </c>
      <c r="T4" s="227"/>
      <c r="U4" s="227">
        <v>2009</v>
      </c>
      <c r="V4" s="227"/>
      <c r="W4" s="227" t="s">
        <v>391</v>
      </c>
      <c r="X4" s="227" t="s">
        <v>390</v>
      </c>
      <c r="Y4" s="227">
        <v>2010</v>
      </c>
      <c r="Z4" s="227"/>
      <c r="AA4" s="227">
        <v>2011</v>
      </c>
      <c r="AB4" s="227"/>
      <c r="AC4" s="227">
        <v>2012</v>
      </c>
      <c r="AD4" s="227"/>
      <c r="AE4" s="227">
        <v>2013</v>
      </c>
      <c r="AF4" s="227"/>
      <c r="AG4" s="227">
        <v>2014</v>
      </c>
      <c r="AH4" s="227"/>
      <c r="AI4" s="227">
        <v>2015</v>
      </c>
      <c r="AJ4" s="227"/>
      <c r="AK4" s="227">
        <v>2016</v>
      </c>
      <c r="AL4" s="227"/>
      <c r="AM4" s="227">
        <v>2017</v>
      </c>
      <c r="AN4" s="227"/>
      <c r="AO4" s="227">
        <v>2018</v>
      </c>
      <c r="AP4" s="227"/>
      <c r="AQ4" s="227">
        <v>2019</v>
      </c>
      <c r="AR4" s="227"/>
      <c r="AS4" s="233" t="s">
        <v>392</v>
      </c>
    </row>
    <row r="5" spans="1:45" ht="105" customHeight="1" x14ac:dyDescent="0.25">
      <c r="A5" s="227"/>
      <c r="B5" s="227"/>
      <c r="C5" s="143" t="s">
        <v>393</v>
      </c>
      <c r="D5" s="143" t="s">
        <v>394</v>
      </c>
      <c r="E5" s="143" t="s">
        <v>393</v>
      </c>
      <c r="F5" s="143" t="s">
        <v>394</v>
      </c>
      <c r="G5" s="143" t="s">
        <v>393</v>
      </c>
      <c r="H5" s="143" t="s">
        <v>394</v>
      </c>
      <c r="I5" s="143" t="s">
        <v>393</v>
      </c>
      <c r="J5" s="143" t="s">
        <v>394</v>
      </c>
      <c r="K5" s="143" t="s">
        <v>393</v>
      </c>
      <c r="L5" s="143" t="s">
        <v>394</v>
      </c>
      <c r="M5" s="143" t="s">
        <v>393</v>
      </c>
      <c r="N5" s="143" t="s">
        <v>394</v>
      </c>
      <c r="O5" s="143" t="s">
        <v>393</v>
      </c>
      <c r="P5" s="143" t="s">
        <v>394</v>
      </c>
      <c r="Q5" s="143" t="s">
        <v>393</v>
      </c>
      <c r="R5" s="143" t="s">
        <v>394</v>
      </c>
      <c r="S5" s="143" t="s">
        <v>393</v>
      </c>
      <c r="T5" s="143" t="s">
        <v>394</v>
      </c>
      <c r="U5" s="143" t="s">
        <v>393</v>
      </c>
      <c r="V5" s="143" t="s">
        <v>394</v>
      </c>
      <c r="W5" s="227"/>
      <c r="X5" s="227"/>
      <c r="Y5" s="143" t="s">
        <v>393</v>
      </c>
      <c r="Z5" s="143" t="s">
        <v>394</v>
      </c>
      <c r="AA5" s="117" t="s">
        <v>395</v>
      </c>
      <c r="AB5" s="117" t="s">
        <v>396</v>
      </c>
      <c r="AC5" s="117" t="s">
        <v>395</v>
      </c>
      <c r="AD5" s="117" t="s">
        <v>396</v>
      </c>
      <c r="AE5" s="117" t="s">
        <v>395</v>
      </c>
      <c r="AF5" s="117" t="s">
        <v>396</v>
      </c>
      <c r="AG5" s="117" t="s">
        <v>395</v>
      </c>
      <c r="AH5" s="117" t="s">
        <v>396</v>
      </c>
      <c r="AI5" s="117" t="s">
        <v>395</v>
      </c>
      <c r="AJ5" s="117" t="s">
        <v>396</v>
      </c>
      <c r="AK5" s="117" t="s">
        <v>395</v>
      </c>
      <c r="AL5" s="117" t="s">
        <v>396</v>
      </c>
      <c r="AM5" s="117" t="s">
        <v>395</v>
      </c>
      <c r="AN5" s="117" t="s">
        <v>396</v>
      </c>
      <c r="AO5" s="117" t="s">
        <v>395</v>
      </c>
      <c r="AP5" s="117" t="s">
        <v>396</v>
      </c>
      <c r="AQ5" s="117" t="s">
        <v>395</v>
      </c>
      <c r="AR5" s="117" t="s">
        <v>396</v>
      </c>
      <c r="AS5" s="234"/>
    </row>
    <row r="6" spans="1:45" s="90" customFormat="1" ht="31.5" customHeight="1" x14ac:dyDescent="0.25">
      <c r="A6" s="144">
        <v>1</v>
      </c>
      <c r="B6" s="145" t="s">
        <v>397</v>
      </c>
      <c r="C6" s="146">
        <v>13</v>
      </c>
      <c r="D6" s="147">
        <v>7.4858919728204507E-2</v>
      </c>
      <c r="E6" s="146">
        <v>55</v>
      </c>
      <c r="F6" s="147">
        <v>0.150064118305094</v>
      </c>
      <c r="G6" s="146">
        <v>47</v>
      </c>
      <c r="H6" s="147">
        <v>0.281050050828201</v>
      </c>
      <c r="I6" s="146">
        <v>70</v>
      </c>
      <c r="J6" s="147">
        <v>0.468102180018724</v>
      </c>
      <c r="K6" s="146">
        <v>9</v>
      </c>
      <c r="L6" s="147">
        <v>4.75260072873211E-2</v>
      </c>
      <c r="M6" s="146">
        <v>238</v>
      </c>
      <c r="N6" s="147">
        <v>1.06178898059335</v>
      </c>
      <c r="O6" s="146">
        <v>18</v>
      </c>
      <c r="P6" s="147">
        <v>8.37131429634453E-2</v>
      </c>
      <c r="Q6" s="146">
        <v>33</v>
      </c>
      <c r="R6" s="147">
        <v>0.13119707390768501</v>
      </c>
      <c r="S6" s="146">
        <v>47</v>
      </c>
      <c r="T6" s="147">
        <v>0.195890468053182</v>
      </c>
      <c r="U6" s="146">
        <v>22</v>
      </c>
      <c r="V6" s="147">
        <v>9.8854190069647296E-2</v>
      </c>
      <c r="W6" s="148">
        <v>1</v>
      </c>
      <c r="X6" s="145" t="s">
        <v>397</v>
      </c>
      <c r="Y6" s="146">
        <v>45</v>
      </c>
      <c r="Z6" s="149">
        <f t="shared" ref="Z6:Z18" si="0">Y6/$Y$19*100</f>
        <v>0.17952605122476661</v>
      </c>
      <c r="AA6" s="146">
        <v>60</v>
      </c>
      <c r="AB6" s="149">
        <f t="shared" ref="AB6:AB18" si="1">AA6/$AA$19*100</f>
        <v>0.25327142254115659</v>
      </c>
      <c r="AC6" s="148">
        <v>40</v>
      </c>
      <c r="AD6" s="150">
        <f t="shared" ref="AD6:AD18" si="2">AC6/$AC$19*100</f>
        <v>0.17421602787456447</v>
      </c>
      <c r="AE6" s="148">
        <v>52</v>
      </c>
      <c r="AF6" s="151">
        <f t="shared" ref="AF6:AF18" si="3">AE6/$AE$19*100</f>
        <v>0.22848104046750739</v>
      </c>
      <c r="AG6" s="148">
        <v>23</v>
      </c>
      <c r="AH6" s="151">
        <f t="shared" ref="AH6:AH18" si="4">AG6/$AG$19*100</f>
        <v>0.11385574971536061</v>
      </c>
      <c r="AI6" s="148">
        <v>38</v>
      </c>
      <c r="AJ6" s="151">
        <f t="shared" ref="AJ6:AJ18" si="5">AI6/$AI$19*100</f>
        <v>0.36156041864890576</v>
      </c>
      <c r="AK6" s="120">
        <v>19</v>
      </c>
      <c r="AL6" s="120">
        <v>0.2</v>
      </c>
      <c r="AM6" s="120">
        <v>38</v>
      </c>
      <c r="AN6" s="120">
        <v>0.5</v>
      </c>
      <c r="AO6" s="120">
        <v>5</v>
      </c>
      <c r="AP6" s="120">
        <v>0.1</v>
      </c>
      <c r="AQ6" s="120">
        <v>35</v>
      </c>
      <c r="AR6" s="120">
        <v>0.4</v>
      </c>
      <c r="AS6" s="152" t="s">
        <v>398</v>
      </c>
    </row>
    <row r="7" spans="1:45" s="90" customFormat="1" ht="31.5" customHeight="1" x14ac:dyDescent="0.25">
      <c r="A7" s="144">
        <v>2</v>
      </c>
      <c r="B7" s="145" t="s">
        <v>399</v>
      </c>
      <c r="C7" s="146">
        <v>115</v>
      </c>
      <c r="D7" s="147">
        <v>0.66221352067257899</v>
      </c>
      <c r="E7" s="146">
        <v>93</v>
      </c>
      <c r="F7" s="147">
        <v>0.25374478186134097</v>
      </c>
      <c r="G7" s="146">
        <v>62</v>
      </c>
      <c r="H7" s="147">
        <v>0.37074687556060498</v>
      </c>
      <c r="I7" s="146">
        <v>120</v>
      </c>
      <c r="J7" s="147">
        <v>0.80246088003209803</v>
      </c>
      <c r="K7" s="146">
        <v>1512</v>
      </c>
      <c r="L7" s="147">
        <v>7.9843692242699502</v>
      </c>
      <c r="M7" s="146">
        <v>1438</v>
      </c>
      <c r="N7" s="147">
        <v>6.4153468659379902</v>
      </c>
      <c r="O7" s="146">
        <v>96</v>
      </c>
      <c r="P7" s="147">
        <v>0.44647009580504099</v>
      </c>
      <c r="Q7" s="146">
        <v>118</v>
      </c>
      <c r="R7" s="147">
        <v>0.46912893094263097</v>
      </c>
      <c r="S7" s="146">
        <v>99</v>
      </c>
      <c r="T7" s="147">
        <v>0.412620347601384</v>
      </c>
      <c r="U7" s="146">
        <v>128</v>
      </c>
      <c r="V7" s="147">
        <v>0.57515165131431101</v>
      </c>
      <c r="W7" s="148">
        <v>3</v>
      </c>
      <c r="X7" s="145" t="s">
        <v>400</v>
      </c>
      <c r="Y7" s="146">
        <v>106</v>
      </c>
      <c r="Z7" s="149">
        <f t="shared" si="0"/>
        <v>0.42288358732945031</v>
      </c>
      <c r="AA7" s="146">
        <v>117</v>
      </c>
      <c r="AB7" s="149">
        <f t="shared" si="1"/>
        <v>0.49387927395525538</v>
      </c>
      <c r="AC7" s="148">
        <v>47</v>
      </c>
      <c r="AD7" s="150">
        <f t="shared" si="2"/>
        <v>0.20470383275261322</v>
      </c>
      <c r="AE7" s="148">
        <v>52</v>
      </c>
      <c r="AF7" s="151">
        <f t="shared" si="3"/>
        <v>0.22848104046750739</v>
      </c>
      <c r="AG7" s="148">
        <f>62+42+0</f>
        <v>104</v>
      </c>
      <c r="AH7" s="151">
        <f t="shared" si="4"/>
        <v>0.514825998712935</v>
      </c>
      <c r="AI7" s="148">
        <v>28</v>
      </c>
      <c r="AJ7" s="151">
        <f t="shared" si="5"/>
        <v>0.26641294005708849</v>
      </c>
      <c r="AK7" s="120">
        <v>24</v>
      </c>
      <c r="AL7" s="120">
        <v>0.30000000000000004</v>
      </c>
      <c r="AM7" s="120">
        <v>147</v>
      </c>
      <c r="AN7" s="120">
        <v>2.1</v>
      </c>
      <c r="AO7" s="120">
        <v>161</v>
      </c>
      <c r="AP7" s="120">
        <v>2.2999999999999998</v>
      </c>
      <c r="AQ7" s="120">
        <v>48</v>
      </c>
      <c r="AR7" s="120">
        <v>0.6</v>
      </c>
      <c r="AS7" s="152" t="s">
        <v>401</v>
      </c>
    </row>
    <row r="8" spans="1:45" s="90" customFormat="1" ht="31.5" customHeight="1" x14ac:dyDescent="0.25">
      <c r="A8" s="144">
        <v>3</v>
      </c>
      <c r="B8" s="145" t="s">
        <v>128</v>
      </c>
      <c r="C8" s="146">
        <v>1</v>
      </c>
      <c r="D8" s="147">
        <v>5.7583784406311199E-3</v>
      </c>
      <c r="E8" s="146">
        <v>13702</v>
      </c>
      <c r="F8" s="147">
        <v>37.385064527570897</v>
      </c>
      <c r="G8" s="146">
        <v>5</v>
      </c>
      <c r="H8" s="147">
        <v>2.98989415774682E-2</v>
      </c>
      <c r="I8" s="146">
        <v>6</v>
      </c>
      <c r="J8" s="147">
        <v>4.01230440016049E-2</v>
      </c>
      <c r="K8" s="146">
        <v>44</v>
      </c>
      <c r="L8" s="147">
        <v>0.232349368960237</v>
      </c>
      <c r="M8" s="146">
        <v>724</v>
      </c>
      <c r="N8" s="147">
        <v>3.2299799241579299</v>
      </c>
      <c r="O8" s="146">
        <v>8</v>
      </c>
      <c r="P8" s="147">
        <v>3.7205841317086798E-2</v>
      </c>
      <c r="Q8" s="146">
        <v>14</v>
      </c>
      <c r="R8" s="147">
        <v>5.5659364688108802E-2</v>
      </c>
      <c r="S8" s="146">
        <v>6</v>
      </c>
      <c r="T8" s="147">
        <v>2.5007293794023298E-2</v>
      </c>
      <c r="U8" s="146">
        <v>2</v>
      </c>
      <c r="V8" s="147">
        <v>8.9867445517861095E-3</v>
      </c>
      <c r="W8" s="148">
        <v>4</v>
      </c>
      <c r="X8" s="145" t="s">
        <v>128</v>
      </c>
      <c r="Y8" s="146">
        <v>8</v>
      </c>
      <c r="Z8" s="149">
        <f t="shared" si="0"/>
        <v>3.1915742439958511E-2</v>
      </c>
      <c r="AA8" s="146">
        <v>69</v>
      </c>
      <c r="AB8" s="149">
        <f t="shared" si="1"/>
        <v>0.29126213592233008</v>
      </c>
      <c r="AC8" s="148">
        <v>3</v>
      </c>
      <c r="AD8" s="150">
        <f t="shared" si="2"/>
        <v>1.3066202090592335E-2</v>
      </c>
      <c r="AE8" s="148">
        <v>9</v>
      </c>
      <c r="AF8" s="151">
        <f t="shared" si="3"/>
        <v>3.9544795465530122E-2</v>
      </c>
      <c r="AG8" s="148">
        <v>2</v>
      </c>
      <c r="AH8" s="151">
        <f t="shared" si="4"/>
        <v>9.9004999752487499E-3</v>
      </c>
      <c r="AI8" s="148">
        <v>92</v>
      </c>
      <c r="AJ8" s="151">
        <f t="shared" si="5"/>
        <v>0.8753568030447193</v>
      </c>
      <c r="AK8" s="120">
        <v>3</v>
      </c>
      <c r="AL8" s="120">
        <v>0</v>
      </c>
      <c r="AM8" s="120">
        <v>2</v>
      </c>
      <c r="AN8" s="120">
        <v>0</v>
      </c>
      <c r="AO8" s="120">
        <v>0</v>
      </c>
      <c r="AP8" s="120">
        <v>0</v>
      </c>
      <c r="AQ8" s="120">
        <v>1</v>
      </c>
      <c r="AR8" s="120">
        <v>0</v>
      </c>
      <c r="AS8" s="152" t="s">
        <v>402</v>
      </c>
    </row>
    <row r="9" spans="1:45" s="90" customFormat="1" ht="31.5" customHeight="1" x14ac:dyDescent="0.25">
      <c r="A9" s="144">
        <v>4</v>
      </c>
      <c r="B9" s="145" t="s">
        <v>403</v>
      </c>
      <c r="C9" s="146">
        <v>102</v>
      </c>
      <c r="D9" s="147">
        <v>0.58735460094437397</v>
      </c>
      <c r="E9" s="146">
        <v>103</v>
      </c>
      <c r="F9" s="147">
        <v>0.28102916700772201</v>
      </c>
      <c r="G9" s="146">
        <v>64</v>
      </c>
      <c r="H9" s="147">
        <v>0.38270645219159199</v>
      </c>
      <c r="I9" s="146">
        <v>78</v>
      </c>
      <c r="J9" s="147">
        <v>0.52159957202086404</v>
      </c>
      <c r="K9" s="146">
        <v>69</v>
      </c>
      <c r="L9" s="147">
        <v>0.36436605586946202</v>
      </c>
      <c r="M9" s="146">
        <v>103</v>
      </c>
      <c r="N9" s="147">
        <v>0.459513718492081</v>
      </c>
      <c r="O9" s="146">
        <v>76</v>
      </c>
      <c r="P9" s="147">
        <v>0.353455492512324</v>
      </c>
      <c r="Q9" s="146">
        <v>47</v>
      </c>
      <c r="R9" s="147">
        <v>0.18685643859579401</v>
      </c>
      <c r="S9" s="146">
        <v>73</v>
      </c>
      <c r="T9" s="147">
        <v>0.304255407827283</v>
      </c>
      <c r="U9" s="146">
        <v>75</v>
      </c>
      <c r="V9" s="147">
        <v>0.33700292069197901</v>
      </c>
      <c r="W9" s="148">
        <v>5</v>
      </c>
      <c r="X9" s="145" t="s">
        <v>403</v>
      </c>
      <c r="Y9" s="146">
        <v>57</v>
      </c>
      <c r="Z9" s="149">
        <f t="shared" si="0"/>
        <v>0.22739966488470437</v>
      </c>
      <c r="AA9" s="146">
        <v>127</v>
      </c>
      <c r="AB9" s="149">
        <f t="shared" si="1"/>
        <v>0.53609117771211479</v>
      </c>
      <c r="AC9" s="148">
        <v>80</v>
      </c>
      <c r="AD9" s="150">
        <f t="shared" si="2"/>
        <v>0.34843205574912894</v>
      </c>
      <c r="AE9" s="148">
        <v>57</v>
      </c>
      <c r="AF9" s="151">
        <f t="shared" si="3"/>
        <v>0.25045037128169073</v>
      </c>
      <c r="AG9" s="148">
        <v>48</v>
      </c>
      <c r="AH9" s="151">
        <f t="shared" si="4"/>
        <v>0.23761199940597</v>
      </c>
      <c r="AI9" s="148">
        <v>218</v>
      </c>
      <c r="AJ9" s="151">
        <f t="shared" si="5"/>
        <v>2.0742150333016176</v>
      </c>
      <c r="AK9" s="120">
        <v>36</v>
      </c>
      <c r="AL9" s="120">
        <v>0.4</v>
      </c>
      <c r="AM9" s="120">
        <v>3</v>
      </c>
      <c r="AN9" s="120">
        <v>0</v>
      </c>
      <c r="AO9" s="120">
        <v>0</v>
      </c>
      <c r="AP9" s="120">
        <v>0</v>
      </c>
      <c r="AQ9" s="120">
        <v>1</v>
      </c>
      <c r="AR9" s="120">
        <v>0</v>
      </c>
      <c r="AS9" s="152" t="s">
        <v>404</v>
      </c>
    </row>
    <row r="10" spans="1:45" s="90" customFormat="1" ht="31.5" customHeight="1" x14ac:dyDescent="0.25">
      <c r="A10" s="144">
        <v>5</v>
      </c>
      <c r="B10" s="145" t="s">
        <v>405</v>
      </c>
      <c r="C10" s="146">
        <v>762</v>
      </c>
      <c r="D10" s="147">
        <v>4.3878843717609097</v>
      </c>
      <c r="E10" s="146">
        <v>641</v>
      </c>
      <c r="F10" s="147">
        <v>1.7489290878829999</v>
      </c>
      <c r="G10" s="146">
        <v>525</v>
      </c>
      <c r="H10" s="147">
        <v>3.1393888656341602</v>
      </c>
      <c r="I10" s="146">
        <v>835</v>
      </c>
      <c r="J10" s="147">
        <v>5.5837902902233498</v>
      </c>
      <c r="K10" s="146">
        <v>570</v>
      </c>
      <c r="L10" s="147">
        <v>3.0099804615303398</v>
      </c>
      <c r="M10" s="146">
        <v>646</v>
      </c>
      <c r="N10" s="147">
        <v>2.8819986616105302</v>
      </c>
      <c r="O10" s="146">
        <v>694</v>
      </c>
      <c r="P10" s="147">
        <v>3.2276067342572801</v>
      </c>
      <c r="Q10" s="146">
        <v>802</v>
      </c>
      <c r="R10" s="147">
        <v>3.1884864628473699</v>
      </c>
      <c r="S10" s="146">
        <v>836</v>
      </c>
      <c r="T10" s="147">
        <v>3.48434960196724</v>
      </c>
      <c r="U10" s="146">
        <v>742</v>
      </c>
      <c r="V10" s="147">
        <v>3.3340822287126501</v>
      </c>
      <c r="W10" s="148">
        <v>2</v>
      </c>
      <c r="X10" s="145" t="s">
        <v>406</v>
      </c>
      <c r="Y10" s="146">
        <v>937</v>
      </c>
      <c r="Z10" s="149">
        <f t="shared" si="0"/>
        <v>3.7381313332801405</v>
      </c>
      <c r="AA10" s="146">
        <v>849</v>
      </c>
      <c r="AB10" s="149">
        <f t="shared" si="1"/>
        <v>3.5837906289573658</v>
      </c>
      <c r="AC10" s="148">
        <v>997</v>
      </c>
      <c r="AD10" s="150">
        <f t="shared" si="2"/>
        <v>4.3423344947735192</v>
      </c>
      <c r="AE10" s="148">
        <v>946</v>
      </c>
      <c r="AF10" s="151">
        <f t="shared" si="3"/>
        <v>4.1565973900434994</v>
      </c>
      <c r="AG10" s="148">
        <v>913</v>
      </c>
      <c r="AH10" s="151">
        <f t="shared" si="4"/>
        <v>4.5195782387010546</v>
      </c>
      <c r="AI10" s="148">
        <v>1149</v>
      </c>
      <c r="AJ10" s="151">
        <f t="shared" si="5"/>
        <v>10.93244529019981</v>
      </c>
      <c r="AK10" s="120">
        <v>687</v>
      </c>
      <c r="AL10" s="120">
        <v>7.9</v>
      </c>
      <c r="AM10" s="120">
        <v>738</v>
      </c>
      <c r="AN10" s="120">
        <v>10.3</v>
      </c>
      <c r="AO10" s="120">
        <v>757</v>
      </c>
      <c r="AP10" s="120">
        <v>11</v>
      </c>
      <c r="AQ10" s="120">
        <v>796</v>
      </c>
      <c r="AR10" s="120">
        <v>9.8000000000000007</v>
      </c>
      <c r="AS10" s="152" t="s">
        <v>407</v>
      </c>
    </row>
    <row r="11" spans="1:45" s="90" customFormat="1" ht="31.5" customHeight="1" x14ac:dyDescent="0.25">
      <c r="A11" s="153">
        <v>6</v>
      </c>
      <c r="B11" s="145" t="s">
        <v>408</v>
      </c>
      <c r="C11" s="146">
        <v>1863</v>
      </c>
      <c r="D11" s="147">
        <v>10.727859034895801</v>
      </c>
      <c r="E11" s="146">
        <v>399</v>
      </c>
      <c r="F11" s="147">
        <v>1.0886469673405901</v>
      </c>
      <c r="G11" s="146">
        <v>484</v>
      </c>
      <c r="H11" s="147">
        <v>2.89421754469892</v>
      </c>
      <c r="I11" s="146">
        <v>453</v>
      </c>
      <c r="J11" s="147">
        <v>3.0292898221211702</v>
      </c>
      <c r="K11" s="146">
        <v>754</v>
      </c>
      <c r="L11" s="147">
        <v>3.9816232771822402</v>
      </c>
      <c r="M11" s="146">
        <v>785</v>
      </c>
      <c r="N11" s="147">
        <v>3.5021191166629499</v>
      </c>
      <c r="O11" s="146">
        <v>1097</v>
      </c>
      <c r="P11" s="147">
        <v>5.1018509906055201</v>
      </c>
      <c r="Q11" s="146">
        <v>1348</v>
      </c>
      <c r="R11" s="147">
        <v>5.3592016856836198</v>
      </c>
      <c r="S11" s="146">
        <v>861</v>
      </c>
      <c r="T11" s="147">
        <v>3.5885466594423399</v>
      </c>
      <c r="U11" s="146">
        <v>726</v>
      </c>
      <c r="V11" s="147">
        <v>3.2621882722983599</v>
      </c>
      <c r="W11" s="148">
        <v>6</v>
      </c>
      <c r="X11" s="145" t="s">
        <v>408</v>
      </c>
      <c r="Y11" s="146">
        <v>965</v>
      </c>
      <c r="Z11" s="149">
        <f t="shared" si="0"/>
        <v>3.8498364318199951</v>
      </c>
      <c r="AA11" s="146">
        <v>585</v>
      </c>
      <c r="AB11" s="149">
        <f t="shared" si="1"/>
        <v>2.4693963697762769</v>
      </c>
      <c r="AC11" s="148">
        <v>420</v>
      </c>
      <c r="AD11" s="150">
        <f t="shared" si="2"/>
        <v>1.8292682926829267</v>
      </c>
      <c r="AE11" s="148">
        <v>700</v>
      </c>
      <c r="AF11" s="151">
        <f t="shared" si="3"/>
        <v>3.075706313985676</v>
      </c>
      <c r="AG11" s="148">
        <v>541</v>
      </c>
      <c r="AH11" s="151">
        <f t="shared" si="4"/>
        <v>2.6780852433047868</v>
      </c>
      <c r="AI11" s="148">
        <v>846</v>
      </c>
      <c r="AJ11" s="151">
        <f t="shared" si="5"/>
        <v>8.0494766888677454</v>
      </c>
      <c r="AK11" s="120">
        <v>775</v>
      </c>
      <c r="AL11" s="120">
        <v>8.9</v>
      </c>
      <c r="AM11" s="120">
        <v>496</v>
      </c>
      <c r="AN11" s="120">
        <v>6.9</v>
      </c>
      <c r="AO11" s="120">
        <v>500</v>
      </c>
      <c r="AP11" s="120">
        <v>7.3</v>
      </c>
      <c r="AQ11" s="120">
        <v>948</v>
      </c>
      <c r="AR11" s="120">
        <v>11.6</v>
      </c>
      <c r="AS11" s="152" t="s">
        <v>409</v>
      </c>
    </row>
    <row r="12" spans="1:45" s="90" customFormat="1" ht="31.5" customHeight="1" x14ac:dyDescent="0.25">
      <c r="A12" s="154">
        <v>7</v>
      </c>
      <c r="B12" s="145" t="s">
        <v>410</v>
      </c>
      <c r="C12" s="146"/>
      <c r="D12" s="147"/>
      <c r="E12" s="146"/>
      <c r="F12" s="147"/>
      <c r="G12" s="146"/>
      <c r="H12" s="147"/>
      <c r="I12" s="146"/>
      <c r="J12" s="147"/>
      <c r="K12" s="146"/>
      <c r="L12" s="147"/>
      <c r="M12" s="146"/>
      <c r="N12" s="147"/>
      <c r="O12" s="146"/>
      <c r="P12" s="147"/>
      <c r="Q12" s="146"/>
      <c r="R12" s="147"/>
      <c r="S12" s="146">
        <v>0</v>
      </c>
      <c r="T12" s="147">
        <v>0</v>
      </c>
      <c r="U12" s="146">
        <v>0</v>
      </c>
      <c r="V12" s="147">
        <v>0</v>
      </c>
      <c r="W12" s="148">
        <v>12</v>
      </c>
      <c r="X12" s="145" t="s">
        <v>410</v>
      </c>
      <c r="Y12" s="146">
        <v>0</v>
      </c>
      <c r="Z12" s="149">
        <f t="shared" si="0"/>
        <v>0</v>
      </c>
      <c r="AA12" s="146">
        <v>0</v>
      </c>
      <c r="AB12" s="149">
        <f t="shared" si="1"/>
        <v>0</v>
      </c>
      <c r="AC12" s="148">
        <v>0</v>
      </c>
      <c r="AD12" s="150">
        <f t="shared" si="2"/>
        <v>0</v>
      </c>
      <c r="AE12" s="148">
        <v>0</v>
      </c>
      <c r="AF12" s="151">
        <f t="shared" si="3"/>
        <v>0</v>
      </c>
      <c r="AG12" s="148">
        <v>11</v>
      </c>
      <c r="AH12" s="151">
        <f t="shared" si="4"/>
        <v>5.4452749863868131E-2</v>
      </c>
      <c r="AI12" s="148">
        <v>19</v>
      </c>
      <c r="AJ12" s="151">
        <f t="shared" si="5"/>
        <v>0.18078020932445288</v>
      </c>
      <c r="AK12" s="120">
        <v>21</v>
      </c>
      <c r="AL12" s="120">
        <v>0.2</v>
      </c>
      <c r="AM12" s="120">
        <v>19</v>
      </c>
      <c r="AN12" s="120">
        <v>0.3</v>
      </c>
      <c r="AO12" s="120">
        <v>10</v>
      </c>
      <c r="AP12" s="120">
        <v>0.1</v>
      </c>
      <c r="AQ12" s="120">
        <v>9</v>
      </c>
      <c r="AR12" s="120">
        <v>0.1</v>
      </c>
      <c r="AS12" s="152" t="s">
        <v>411</v>
      </c>
    </row>
    <row r="13" spans="1:45" s="90" customFormat="1" ht="31.5" customHeight="1" x14ac:dyDescent="0.25">
      <c r="A13" s="154">
        <v>8</v>
      </c>
      <c r="B13" s="145" t="s">
        <v>412</v>
      </c>
      <c r="C13" s="146">
        <v>534</v>
      </c>
      <c r="D13" s="147">
        <v>3.0749740872970199</v>
      </c>
      <c r="E13" s="146">
        <v>505</v>
      </c>
      <c r="F13" s="147">
        <v>1.3778614498922299</v>
      </c>
      <c r="G13" s="146">
        <v>720</v>
      </c>
      <c r="H13" s="147">
        <v>4.3054475871554096</v>
      </c>
      <c r="I13" s="146">
        <v>807</v>
      </c>
      <c r="J13" s="147">
        <v>5.3965494182158604</v>
      </c>
      <c r="K13" s="146">
        <v>756</v>
      </c>
      <c r="L13" s="147">
        <v>3.9921846121349698</v>
      </c>
      <c r="M13" s="146">
        <v>1075</v>
      </c>
      <c r="N13" s="147">
        <v>4.7958956056212401</v>
      </c>
      <c r="O13" s="146">
        <v>754</v>
      </c>
      <c r="P13" s="147">
        <v>3.5066505441354301</v>
      </c>
      <c r="Q13" s="146">
        <v>932</v>
      </c>
      <c r="R13" s="147">
        <v>3.7053234206655299</v>
      </c>
      <c r="S13" s="146">
        <v>616</v>
      </c>
      <c r="T13" s="147">
        <v>2.5674154961863902</v>
      </c>
      <c r="U13" s="146">
        <v>1071</v>
      </c>
      <c r="V13" s="147">
        <v>4.8124017074814596</v>
      </c>
      <c r="W13" s="148">
        <v>7</v>
      </c>
      <c r="X13" s="145" t="s">
        <v>412</v>
      </c>
      <c r="Y13" s="146">
        <v>1274</v>
      </c>
      <c r="Z13" s="149">
        <f t="shared" si="0"/>
        <v>5.0825819835633927</v>
      </c>
      <c r="AA13" s="146">
        <v>793</v>
      </c>
      <c r="AB13" s="149">
        <f t="shared" si="1"/>
        <v>3.3474039679189529</v>
      </c>
      <c r="AC13" s="148">
        <v>1247</v>
      </c>
      <c r="AD13" s="150">
        <f t="shared" si="2"/>
        <v>5.4311846689895473</v>
      </c>
      <c r="AE13" s="148">
        <v>1216</v>
      </c>
      <c r="AF13" s="151">
        <f t="shared" si="3"/>
        <v>5.3429412540094026</v>
      </c>
      <c r="AG13" s="148">
        <v>1248</v>
      </c>
      <c r="AH13" s="151">
        <f t="shared" si="4"/>
        <v>6.1779119845552195</v>
      </c>
      <c r="AI13" s="148">
        <v>1908</v>
      </c>
      <c r="AJ13" s="151">
        <f t="shared" si="5"/>
        <v>18.154138915318743</v>
      </c>
      <c r="AK13" s="120">
        <v>1338</v>
      </c>
      <c r="AL13" s="120">
        <v>15.4</v>
      </c>
      <c r="AM13" s="120">
        <v>1127</v>
      </c>
      <c r="AN13" s="120">
        <v>15.8</v>
      </c>
      <c r="AO13" s="120">
        <v>890</v>
      </c>
      <c r="AP13" s="120">
        <v>12.9</v>
      </c>
      <c r="AQ13" s="120">
        <v>1274</v>
      </c>
      <c r="AR13" s="120">
        <v>15.6</v>
      </c>
      <c r="AS13" s="152" t="s">
        <v>413</v>
      </c>
    </row>
    <row r="14" spans="1:45" s="90" customFormat="1" ht="31.5" customHeight="1" x14ac:dyDescent="0.25">
      <c r="A14" s="154">
        <v>9</v>
      </c>
      <c r="B14" s="145" t="s">
        <v>414</v>
      </c>
      <c r="C14" s="146">
        <v>264</v>
      </c>
      <c r="D14" s="147">
        <v>1.5202119083266199</v>
      </c>
      <c r="E14" s="146">
        <v>254</v>
      </c>
      <c r="F14" s="147">
        <v>0.69302338271806996</v>
      </c>
      <c r="G14" s="146">
        <v>235</v>
      </c>
      <c r="H14" s="147">
        <v>1.4052502541409999</v>
      </c>
      <c r="I14" s="146">
        <v>334</v>
      </c>
      <c r="J14" s="147">
        <v>2.2335161160893402</v>
      </c>
      <c r="K14" s="146">
        <v>357</v>
      </c>
      <c r="L14" s="147">
        <v>1.88519828906374</v>
      </c>
      <c r="M14" s="146">
        <v>590</v>
      </c>
      <c r="N14" s="147">
        <v>2.6321659602944498</v>
      </c>
      <c r="O14" s="146">
        <v>274</v>
      </c>
      <c r="P14" s="147">
        <v>1.2743000651102201</v>
      </c>
      <c r="Q14" s="146">
        <v>312</v>
      </c>
      <c r="R14" s="147">
        <v>1.2404086987635701</v>
      </c>
      <c r="S14" s="146">
        <v>340</v>
      </c>
      <c r="T14" s="147">
        <v>1.41707998166132</v>
      </c>
      <c r="U14" s="146">
        <v>394</v>
      </c>
      <c r="V14" s="147">
        <v>1.77038867670186</v>
      </c>
      <c r="W14" s="148">
        <v>8</v>
      </c>
      <c r="X14" s="145" t="s">
        <v>414</v>
      </c>
      <c r="Y14" s="146">
        <v>347</v>
      </c>
      <c r="Z14" s="149">
        <f t="shared" si="0"/>
        <v>1.3843453283332003</v>
      </c>
      <c r="AA14" s="146">
        <v>302</v>
      </c>
      <c r="AB14" s="149">
        <f t="shared" si="1"/>
        <v>1.2747994934571549</v>
      </c>
      <c r="AC14" s="148">
        <v>282</v>
      </c>
      <c r="AD14" s="150">
        <f t="shared" si="2"/>
        <v>1.2282229965156795</v>
      </c>
      <c r="AE14" s="148">
        <v>264</v>
      </c>
      <c r="AF14" s="151">
        <f t="shared" si="3"/>
        <v>1.1599806669888835</v>
      </c>
      <c r="AG14" s="148">
        <v>499</v>
      </c>
      <c r="AH14" s="151">
        <f t="shared" si="4"/>
        <v>2.4701747438245629</v>
      </c>
      <c r="AI14" s="148">
        <v>232</v>
      </c>
      <c r="AJ14" s="151">
        <f t="shared" si="5"/>
        <v>2.2074215033301616</v>
      </c>
      <c r="AK14" s="120">
        <v>210</v>
      </c>
      <c r="AL14" s="120">
        <v>2.4</v>
      </c>
      <c r="AM14" s="120">
        <v>231</v>
      </c>
      <c r="AN14" s="120">
        <v>3.2</v>
      </c>
      <c r="AO14" s="120">
        <v>404</v>
      </c>
      <c r="AP14" s="120">
        <v>5.9</v>
      </c>
      <c r="AQ14" s="120">
        <v>264</v>
      </c>
      <c r="AR14" s="120">
        <v>3.2</v>
      </c>
      <c r="AS14" s="152" t="s">
        <v>415</v>
      </c>
    </row>
    <row r="15" spans="1:45" s="90" customFormat="1" ht="31.5" customHeight="1" x14ac:dyDescent="0.25">
      <c r="A15" s="154">
        <v>10</v>
      </c>
      <c r="B15" s="145" t="s">
        <v>416</v>
      </c>
      <c r="C15" s="146">
        <v>1472</v>
      </c>
      <c r="D15" s="147">
        <v>8.4763330646089994</v>
      </c>
      <c r="E15" s="146">
        <v>1507</v>
      </c>
      <c r="F15" s="147">
        <v>4.11175684155958</v>
      </c>
      <c r="G15" s="146">
        <v>1383</v>
      </c>
      <c r="H15" s="147">
        <v>8.2700472403276901</v>
      </c>
      <c r="I15" s="146">
        <v>1792</v>
      </c>
      <c r="J15" s="147">
        <v>11.9834158084793</v>
      </c>
      <c r="K15" s="146">
        <v>1842</v>
      </c>
      <c r="L15" s="147">
        <v>9.7269894914717199</v>
      </c>
      <c r="M15" s="146">
        <v>2064</v>
      </c>
      <c r="N15" s="147">
        <v>9.2081195627927706</v>
      </c>
      <c r="O15" s="146">
        <v>2387</v>
      </c>
      <c r="P15" s="147">
        <v>11.101292902985801</v>
      </c>
      <c r="Q15" s="146">
        <v>2790</v>
      </c>
      <c r="R15" s="147">
        <v>11.092116248558799</v>
      </c>
      <c r="S15" s="146">
        <v>2553</v>
      </c>
      <c r="T15" s="147">
        <v>10.6406035093569</v>
      </c>
      <c r="U15" s="146">
        <v>2113</v>
      </c>
      <c r="V15" s="147">
        <v>9.4944956189620306</v>
      </c>
      <c r="W15" s="148">
        <v>9</v>
      </c>
      <c r="X15" s="145" t="s">
        <v>416</v>
      </c>
      <c r="Y15" s="146">
        <v>2622</v>
      </c>
      <c r="Z15" s="149">
        <f t="shared" si="0"/>
        <v>10.460384584696401</v>
      </c>
      <c r="AA15" s="146">
        <v>2550</v>
      </c>
      <c r="AB15" s="149">
        <f t="shared" si="1"/>
        <v>10.764035457999157</v>
      </c>
      <c r="AC15" s="148">
        <v>2263</v>
      </c>
      <c r="AD15" s="150">
        <f t="shared" si="2"/>
        <v>9.8562717770034851</v>
      </c>
      <c r="AE15" s="148">
        <v>2833</v>
      </c>
      <c r="AF15" s="151">
        <f t="shared" si="3"/>
        <v>12.447822839316315</v>
      </c>
      <c r="AG15" s="148">
        <v>2582</v>
      </c>
      <c r="AH15" s="151">
        <f t="shared" si="4"/>
        <v>12.781545468046138</v>
      </c>
      <c r="AI15" s="148">
        <v>2641</v>
      </c>
      <c r="AJ15" s="151">
        <f t="shared" si="5"/>
        <v>25.128449096098954</v>
      </c>
      <c r="AK15" s="120">
        <v>3315</v>
      </c>
      <c r="AL15" s="120">
        <v>38.200000000000003</v>
      </c>
      <c r="AM15" s="120">
        <v>2885</v>
      </c>
      <c r="AN15" s="120">
        <v>40.4</v>
      </c>
      <c r="AO15" s="120">
        <v>2357</v>
      </c>
      <c r="AP15" s="120">
        <v>34.200000000000003</v>
      </c>
      <c r="AQ15" s="120">
        <v>2876</v>
      </c>
      <c r="AR15" s="120">
        <v>35.299999999999997</v>
      </c>
      <c r="AS15" s="152" t="s">
        <v>417</v>
      </c>
    </row>
    <row r="16" spans="1:45" s="90" customFormat="1" ht="31.5" customHeight="1" x14ac:dyDescent="0.25">
      <c r="A16" s="154">
        <v>11</v>
      </c>
      <c r="B16" s="145" t="s">
        <v>418</v>
      </c>
      <c r="C16" s="146">
        <v>587</v>
      </c>
      <c r="D16" s="147">
        <v>3.3801681446504701</v>
      </c>
      <c r="E16" s="146">
        <v>338</v>
      </c>
      <c r="F16" s="147">
        <v>0.92221221794766906</v>
      </c>
      <c r="G16" s="146">
        <v>244</v>
      </c>
      <c r="H16" s="147">
        <v>1.4590683489804499</v>
      </c>
      <c r="I16" s="146">
        <v>230</v>
      </c>
      <c r="J16" s="147">
        <v>1.5380500200615199</v>
      </c>
      <c r="K16" s="146">
        <v>134</v>
      </c>
      <c r="L16" s="147">
        <v>0.70760944183344798</v>
      </c>
      <c r="M16" s="146">
        <v>163</v>
      </c>
      <c r="N16" s="147">
        <v>0.72719161275931299</v>
      </c>
      <c r="O16" s="146">
        <v>174</v>
      </c>
      <c r="P16" s="147">
        <v>0.80922704864663697</v>
      </c>
      <c r="Q16" s="146">
        <v>147</v>
      </c>
      <c r="R16" s="147">
        <v>0.58442332922514195</v>
      </c>
      <c r="S16" s="146">
        <v>227</v>
      </c>
      <c r="T16" s="147">
        <v>0.94610928187387999</v>
      </c>
      <c r="U16" s="146">
        <v>175</v>
      </c>
      <c r="V16" s="147">
        <v>0.78634014828128496</v>
      </c>
      <c r="W16" s="148">
        <v>11</v>
      </c>
      <c r="X16" s="145" t="s">
        <v>419</v>
      </c>
      <c r="Y16" s="146">
        <v>210</v>
      </c>
      <c r="Z16" s="149">
        <f t="shared" si="0"/>
        <v>0.83778823904891098</v>
      </c>
      <c r="AA16" s="146">
        <v>136</v>
      </c>
      <c r="AB16" s="149">
        <f t="shared" si="1"/>
        <v>0.57408189109328833</v>
      </c>
      <c r="AC16" s="148">
        <v>217</v>
      </c>
      <c r="AD16" s="150">
        <f t="shared" si="2"/>
        <v>0.94512195121951215</v>
      </c>
      <c r="AE16" s="148">
        <v>109</v>
      </c>
      <c r="AF16" s="151">
        <f t="shared" si="3"/>
        <v>0.47893141174919807</v>
      </c>
      <c r="AG16" s="148">
        <v>50</v>
      </c>
      <c r="AH16" s="151">
        <f t="shared" si="4"/>
        <v>0.24751249938121875</v>
      </c>
      <c r="AI16" s="148">
        <v>30</v>
      </c>
      <c r="AJ16" s="151">
        <f t="shared" si="5"/>
        <v>0.28544243577545197</v>
      </c>
      <c r="AK16" s="120">
        <v>0</v>
      </c>
      <c r="AL16" s="120">
        <v>0</v>
      </c>
      <c r="AM16" s="120">
        <v>0</v>
      </c>
      <c r="AN16" s="120">
        <v>0</v>
      </c>
      <c r="AO16" s="120">
        <v>0</v>
      </c>
      <c r="AP16" s="120">
        <v>0</v>
      </c>
      <c r="AQ16" s="120"/>
      <c r="AR16" s="120"/>
      <c r="AS16" s="152" t="s">
        <v>420</v>
      </c>
    </row>
    <row r="17" spans="1:45" s="90" customFormat="1" ht="31.5" customHeight="1" x14ac:dyDescent="0.25">
      <c r="A17" s="154">
        <v>12</v>
      </c>
      <c r="B17" s="145" t="s">
        <v>421</v>
      </c>
      <c r="C17" s="146">
        <v>150</v>
      </c>
      <c r="D17" s="147">
        <v>0.863756766094668</v>
      </c>
      <c r="E17" s="146">
        <v>114</v>
      </c>
      <c r="F17" s="147">
        <v>0.31104199066874</v>
      </c>
      <c r="G17" s="146">
        <v>1296</v>
      </c>
      <c r="H17" s="147">
        <v>7.74980565687975</v>
      </c>
      <c r="I17" s="146">
        <v>257</v>
      </c>
      <c r="J17" s="147">
        <v>1.7186037180687399</v>
      </c>
      <c r="K17" s="146">
        <v>133</v>
      </c>
      <c r="L17" s="147">
        <v>0.70232877435707897</v>
      </c>
      <c r="M17" s="146">
        <v>557</v>
      </c>
      <c r="N17" s="147">
        <v>2.48494311844747</v>
      </c>
      <c r="O17" s="146">
        <v>259</v>
      </c>
      <c r="P17" s="147">
        <v>1.2045391126406799</v>
      </c>
      <c r="Q17" s="146">
        <v>100</v>
      </c>
      <c r="R17" s="147">
        <v>0.39756689062934802</v>
      </c>
      <c r="S17" s="146">
        <v>148</v>
      </c>
      <c r="T17" s="147">
        <v>0.61684658025257399</v>
      </c>
      <c r="U17" s="146">
        <v>132</v>
      </c>
      <c r="V17" s="147">
        <v>0.593125140417884</v>
      </c>
      <c r="W17" s="148">
        <v>10</v>
      </c>
      <c r="X17" s="145" t="s">
        <v>421</v>
      </c>
      <c r="Y17" s="146">
        <v>123</v>
      </c>
      <c r="Z17" s="149">
        <f t="shared" si="0"/>
        <v>0.49070454001436209</v>
      </c>
      <c r="AA17" s="146">
        <v>170</v>
      </c>
      <c r="AB17" s="149">
        <f t="shared" si="1"/>
        <v>0.71760236386661036</v>
      </c>
      <c r="AC17" s="148">
        <v>203</v>
      </c>
      <c r="AD17" s="150">
        <f t="shared" si="2"/>
        <v>0.88414634146341453</v>
      </c>
      <c r="AE17" s="148">
        <v>142</v>
      </c>
      <c r="AF17" s="151">
        <f t="shared" si="3"/>
        <v>0.62392899512280853</v>
      </c>
      <c r="AG17" s="148">
        <v>156</v>
      </c>
      <c r="AH17" s="151">
        <f t="shared" si="4"/>
        <v>0.77223899806940244</v>
      </c>
      <c r="AI17" s="148">
        <v>195</v>
      </c>
      <c r="AJ17" s="151">
        <f t="shared" si="5"/>
        <v>1.8553758325404377</v>
      </c>
      <c r="AK17" s="120">
        <v>143</v>
      </c>
      <c r="AL17" s="120">
        <v>1.6</v>
      </c>
      <c r="AM17" s="120">
        <v>259</v>
      </c>
      <c r="AN17" s="120">
        <v>3.6</v>
      </c>
      <c r="AO17" s="120">
        <v>101</v>
      </c>
      <c r="AP17" s="120">
        <v>1.5</v>
      </c>
      <c r="AQ17" s="120">
        <v>69</v>
      </c>
      <c r="AR17" s="120">
        <v>0.8</v>
      </c>
      <c r="AS17" s="152" t="s">
        <v>422</v>
      </c>
    </row>
    <row r="18" spans="1:45" s="90" customFormat="1" ht="31.5" customHeight="1" x14ac:dyDescent="0.25">
      <c r="A18" s="154">
        <v>13</v>
      </c>
      <c r="B18" s="145" t="s">
        <v>423</v>
      </c>
      <c r="C18" s="146">
        <v>11503</v>
      </c>
      <c r="D18" s="147">
        <v>66.238627202579806</v>
      </c>
      <c r="E18" s="146">
        <v>18940</v>
      </c>
      <c r="F18" s="147">
        <v>51.676625467245103</v>
      </c>
      <c r="G18" s="146">
        <v>11658</v>
      </c>
      <c r="H18" s="147">
        <v>69.712372182024794</v>
      </c>
      <c r="I18" s="146">
        <v>9972</v>
      </c>
      <c r="J18" s="147">
        <v>66.684499130667405</v>
      </c>
      <c r="K18" s="146">
        <v>12757</v>
      </c>
      <c r="L18" s="147">
        <v>67.365474996039495</v>
      </c>
      <c r="M18" s="146">
        <v>14032</v>
      </c>
      <c r="N18" s="147">
        <v>62.600936872629902</v>
      </c>
      <c r="O18" s="146">
        <v>15665</v>
      </c>
      <c r="P18" s="147">
        <v>72.853688029020603</v>
      </c>
      <c r="Q18" s="146">
        <v>18510</v>
      </c>
      <c r="R18" s="147">
        <v>73.589631455492395</v>
      </c>
      <c r="S18" s="146">
        <v>18187</v>
      </c>
      <c r="T18" s="147">
        <v>75.801275371983493</v>
      </c>
      <c r="U18" s="146">
        <v>16675</v>
      </c>
      <c r="V18" s="147">
        <v>74.926982700516703</v>
      </c>
      <c r="W18" s="148">
        <v>13</v>
      </c>
      <c r="X18" s="145" t="s">
        <v>423</v>
      </c>
      <c r="Y18" s="146">
        <v>18372</v>
      </c>
      <c r="Z18" s="149">
        <f t="shared" si="0"/>
        <v>73.294502513364705</v>
      </c>
      <c r="AA18" s="146">
        <v>17932</v>
      </c>
      <c r="AB18" s="149">
        <f t="shared" si="1"/>
        <v>75.694385816800335</v>
      </c>
      <c r="AC18" s="148">
        <v>17161</v>
      </c>
      <c r="AD18" s="150">
        <f t="shared" si="2"/>
        <v>74.74303135888502</v>
      </c>
      <c r="AE18" s="148">
        <v>16379</v>
      </c>
      <c r="AF18" s="151">
        <f t="shared" si="3"/>
        <v>71.967133881101987</v>
      </c>
      <c r="AG18" s="148">
        <v>14024</v>
      </c>
      <c r="AH18" s="151">
        <f t="shared" si="4"/>
        <v>69.42230582644423</v>
      </c>
      <c r="AI18" s="148">
        <v>3114</v>
      </c>
      <c r="AJ18" s="151">
        <f t="shared" si="5"/>
        <v>29.628924833491908</v>
      </c>
      <c r="AK18" s="120">
        <v>2113</v>
      </c>
      <c r="AL18" s="120">
        <v>24.3</v>
      </c>
      <c r="AM18" s="120">
        <v>1198</v>
      </c>
      <c r="AN18" s="120">
        <v>16.8</v>
      </c>
      <c r="AO18" s="120">
        <v>1706</v>
      </c>
      <c r="AP18" s="120">
        <v>24.8</v>
      </c>
      <c r="AQ18" s="120">
        <v>1824</v>
      </c>
      <c r="AR18" s="120">
        <v>22.4</v>
      </c>
      <c r="AS18" s="152" t="s">
        <v>424</v>
      </c>
    </row>
    <row r="19" spans="1:45" s="162" customFormat="1" ht="31.5" customHeight="1" x14ac:dyDescent="0.25">
      <c r="A19" s="155"/>
      <c r="B19" s="156" t="s">
        <v>383</v>
      </c>
      <c r="C19" s="157">
        <v>17366</v>
      </c>
      <c r="D19" s="158">
        <v>100</v>
      </c>
      <c r="E19" s="157">
        <v>36651</v>
      </c>
      <c r="F19" s="158">
        <v>100</v>
      </c>
      <c r="G19" s="157">
        <v>16723</v>
      </c>
      <c r="H19" s="158">
        <v>100</v>
      </c>
      <c r="I19" s="157">
        <v>14954</v>
      </c>
      <c r="J19" s="158">
        <v>100</v>
      </c>
      <c r="K19" s="157">
        <v>18937</v>
      </c>
      <c r="L19" s="158">
        <v>100</v>
      </c>
      <c r="M19" s="157">
        <v>22415</v>
      </c>
      <c r="N19" s="158">
        <v>100</v>
      </c>
      <c r="O19" s="157">
        <v>21502</v>
      </c>
      <c r="P19" s="158">
        <v>100</v>
      </c>
      <c r="Q19" s="157">
        <v>25153</v>
      </c>
      <c r="R19" s="158">
        <v>100</v>
      </c>
      <c r="S19" s="157">
        <v>23993</v>
      </c>
      <c r="T19" s="158">
        <v>100</v>
      </c>
      <c r="U19" s="157">
        <v>22255</v>
      </c>
      <c r="V19" s="158">
        <v>100</v>
      </c>
      <c r="W19" s="156"/>
      <c r="X19" s="156" t="s">
        <v>383</v>
      </c>
      <c r="Y19" s="157">
        <f t="shared" ref="Y19:AJ19" si="6">SUM(Y6:Y18)</f>
        <v>25066</v>
      </c>
      <c r="Z19" s="159">
        <f t="shared" si="6"/>
        <v>100</v>
      </c>
      <c r="AA19" s="157">
        <f t="shared" si="6"/>
        <v>23690</v>
      </c>
      <c r="AB19" s="159">
        <f t="shared" si="6"/>
        <v>100</v>
      </c>
      <c r="AC19" s="56">
        <f t="shared" si="6"/>
        <v>22960</v>
      </c>
      <c r="AD19" s="160">
        <f t="shared" si="6"/>
        <v>100</v>
      </c>
      <c r="AE19" s="56">
        <f t="shared" si="6"/>
        <v>22759</v>
      </c>
      <c r="AF19" s="160">
        <f t="shared" si="6"/>
        <v>100</v>
      </c>
      <c r="AG19" s="56">
        <f t="shared" si="6"/>
        <v>20201</v>
      </c>
      <c r="AH19" s="160">
        <f t="shared" si="6"/>
        <v>100</v>
      </c>
      <c r="AI19" s="56">
        <f t="shared" si="6"/>
        <v>10510</v>
      </c>
      <c r="AJ19" s="212">
        <f t="shared" si="6"/>
        <v>99.999999999999986</v>
      </c>
      <c r="AK19" s="127">
        <f t="shared" ref="AK19:AP19" si="7">SUM(AK6:AK18)</f>
        <v>8684</v>
      </c>
      <c r="AL19" s="205">
        <f t="shared" si="7"/>
        <v>99.8</v>
      </c>
      <c r="AM19" s="127">
        <f t="shared" si="7"/>
        <v>7143</v>
      </c>
      <c r="AN19" s="205">
        <f t="shared" si="7"/>
        <v>99.899999999999991</v>
      </c>
      <c r="AO19" s="127">
        <f t="shared" si="7"/>
        <v>6891</v>
      </c>
      <c r="AP19" s="211">
        <f t="shared" si="7"/>
        <v>100.10000000000001</v>
      </c>
      <c r="AQ19" s="127">
        <f>SUM(AQ6:AQ18)</f>
        <v>8145</v>
      </c>
      <c r="AR19" s="127">
        <v>100</v>
      </c>
      <c r="AS19" s="161" t="s">
        <v>384</v>
      </c>
    </row>
    <row r="20" spans="1:45" s="162" customFormat="1" ht="12" customHeight="1" x14ac:dyDescent="0.25">
      <c r="A20" s="163"/>
      <c r="B20" s="164"/>
      <c r="C20" s="165"/>
      <c r="D20" s="166"/>
      <c r="E20" s="165"/>
      <c r="F20" s="166"/>
      <c r="G20" s="165"/>
      <c r="H20" s="166"/>
      <c r="I20" s="165"/>
      <c r="J20" s="166"/>
      <c r="K20" s="165"/>
      <c r="L20" s="166"/>
      <c r="M20" s="165"/>
      <c r="N20" s="166"/>
      <c r="O20" s="165"/>
      <c r="P20" s="166"/>
      <c r="Q20" s="165"/>
      <c r="R20" s="166"/>
      <c r="S20" s="165"/>
      <c r="T20" s="166"/>
      <c r="U20" s="165"/>
      <c r="V20" s="166"/>
      <c r="W20" s="167"/>
      <c r="X20" s="164"/>
      <c r="Y20" s="165"/>
      <c r="Z20" s="168"/>
      <c r="AA20" s="165"/>
      <c r="AB20" s="168"/>
      <c r="AC20" s="165"/>
      <c r="AD20" s="168"/>
      <c r="AE20" s="165"/>
      <c r="AF20" s="168"/>
      <c r="AG20" s="165"/>
      <c r="AH20" s="168"/>
      <c r="AI20" s="165"/>
      <c r="AJ20" s="168"/>
      <c r="AK20" s="129"/>
      <c r="AL20" s="129"/>
      <c r="AM20" s="129"/>
      <c r="AN20" s="129"/>
      <c r="AO20" s="129"/>
      <c r="AP20" s="129"/>
      <c r="AQ20" s="129"/>
      <c r="AR20" s="129"/>
      <c r="AS20" s="169"/>
    </row>
    <row r="21" spans="1:45" ht="24" customHeight="1" x14ac:dyDescent="0.25">
      <c r="A21" s="170" t="s">
        <v>425</v>
      </c>
      <c r="B21" s="171"/>
      <c r="C21" s="172"/>
      <c r="D21" s="173"/>
      <c r="E21" s="172"/>
      <c r="F21" s="173"/>
      <c r="G21" s="172"/>
      <c r="H21" s="173"/>
      <c r="I21" s="172"/>
      <c r="J21" s="173"/>
      <c r="K21" s="172"/>
      <c r="L21" s="173"/>
      <c r="M21" s="172"/>
      <c r="N21" s="173"/>
      <c r="O21" s="172"/>
      <c r="P21" s="173"/>
      <c r="Q21" s="172"/>
      <c r="R21" s="173"/>
      <c r="S21" s="172"/>
      <c r="T21" s="173"/>
      <c r="U21" s="172"/>
      <c r="V21" s="173"/>
      <c r="W21" s="138"/>
      <c r="X21" s="174"/>
      <c r="Y21" s="172"/>
      <c r="Z21" s="138"/>
      <c r="AA21" s="175"/>
      <c r="AB21" s="176"/>
      <c r="AC21" s="170"/>
      <c r="AD21" s="176"/>
      <c r="AE21" s="175"/>
      <c r="AF21" s="176"/>
      <c r="AG21" s="175"/>
      <c r="AH21" s="177"/>
      <c r="AI21" s="175"/>
      <c r="AJ21" s="177"/>
      <c r="AK21" s="177"/>
      <c r="AL21" s="177"/>
      <c r="AM21" s="177"/>
      <c r="AN21" s="177"/>
      <c r="AO21" s="177"/>
      <c r="AP21" s="177"/>
      <c r="AQ21" s="177"/>
      <c r="AR21" s="177"/>
      <c r="AS21" s="138"/>
    </row>
    <row r="25" spans="1:45" hidden="1" x14ac:dyDescent="0.25">
      <c r="AH25" s="141" t="s">
        <v>426</v>
      </c>
    </row>
  </sheetData>
  <mergeCells count="27">
    <mergeCell ref="AS4:AS5"/>
    <mergeCell ref="AG4:AH4"/>
    <mergeCell ref="AK4:AL4"/>
    <mergeCell ref="AM4:AN4"/>
    <mergeCell ref="AO4:AP4"/>
    <mergeCell ref="AQ4:AR4"/>
    <mergeCell ref="X4:X5"/>
    <mergeCell ref="Y4:Z4"/>
    <mergeCell ref="AA4:AB4"/>
    <mergeCell ref="AC4:AD4"/>
    <mergeCell ref="AE4:AF4"/>
    <mergeCell ref="A1:AS1"/>
    <mergeCell ref="A2:AS2"/>
    <mergeCell ref="A4:A5"/>
    <mergeCell ref="B4:B5"/>
    <mergeCell ref="C4:D4"/>
    <mergeCell ref="E4:F4"/>
    <mergeCell ref="G4:H4"/>
    <mergeCell ref="I4:J4"/>
    <mergeCell ref="K4:L4"/>
    <mergeCell ref="M4:N4"/>
    <mergeCell ref="AI4:AJ4"/>
    <mergeCell ref="O4:P4"/>
    <mergeCell ref="Q4:R4"/>
    <mergeCell ref="S4:T4"/>
    <mergeCell ref="U4:V4"/>
    <mergeCell ref="W4:W5"/>
  </mergeCells>
  <conditionalFormatting sqref="B4:AS5 A6:AS19">
    <cfRule type="expression" dxfId="4" priority="2">
      <formula>MOD(ROW(),3)=2</formula>
    </cfRule>
  </conditionalFormatting>
  <conditionalFormatting sqref="A4:A5">
    <cfRule type="expression" dxfId="3" priority="1">
      <formula>MOD(ROW(),3)=1</formula>
    </cfRule>
  </conditionalFormatting>
  <printOptions horizontalCentered="1"/>
  <pageMargins left="0.23622047244094491" right="0.23622047244094491" top="0.70866141732283472" bottom="0.51181102362204722" header="0.31496062992125984" footer="0.31496062992125984"/>
  <pageSetup scale="81" orientation="landscape" r:id="rId1"/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</sheetPr>
  <dimension ref="A1:K38"/>
  <sheetViews>
    <sheetView tabSelected="1" view="pageBreakPreview" topLeftCell="A16" zoomScale="85" zoomScaleSheetLayoutView="85" workbookViewId="0">
      <selection activeCell="P30" sqref="P30"/>
    </sheetView>
  </sheetViews>
  <sheetFormatPr defaultColWidth="9.140625" defaultRowHeight="15" x14ac:dyDescent="0.25"/>
  <cols>
    <col min="1" max="1" width="7.28515625" style="83" customWidth="1"/>
    <col min="2" max="2" width="22.5703125" style="90" bestFit="1" customWidth="1"/>
    <col min="3" max="8" width="14.140625" style="90" customWidth="1"/>
    <col min="9" max="9" width="17.5703125" style="90" customWidth="1"/>
    <col min="10" max="16384" width="9.140625" style="90"/>
  </cols>
  <sheetData>
    <row r="1" spans="1:9" ht="21" customHeight="1" x14ac:dyDescent="0.25">
      <c r="A1" s="235" t="s">
        <v>427</v>
      </c>
      <c r="B1" s="235"/>
      <c r="C1" s="235"/>
      <c r="D1" s="235"/>
      <c r="E1" s="235"/>
      <c r="F1" s="235"/>
      <c r="G1" s="235"/>
      <c r="H1" s="235"/>
      <c r="I1" s="235"/>
    </row>
    <row r="2" spans="1:9" ht="21" customHeight="1" x14ac:dyDescent="0.25">
      <c r="A2" s="235" t="s">
        <v>428</v>
      </c>
      <c r="B2" s="235"/>
      <c r="C2" s="235"/>
      <c r="D2" s="235"/>
      <c r="E2" s="235"/>
      <c r="F2" s="235"/>
      <c r="G2" s="235"/>
      <c r="H2" s="235"/>
      <c r="I2" s="235"/>
    </row>
    <row r="3" spans="1:9" ht="15" customHeight="1" x14ac:dyDescent="0.25">
      <c r="G3" s="236" t="s">
        <v>429</v>
      </c>
      <c r="H3" s="236"/>
      <c r="I3" s="236"/>
    </row>
    <row r="4" spans="1:9" s="167" customFormat="1" ht="72" customHeight="1" x14ac:dyDescent="0.25">
      <c r="A4" s="56" t="s">
        <v>2</v>
      </c>
      <c r="B4" s="56" t="s">
        <v>430</v>
      </c>
      <c r="C4" s="56" t="s">
        <v>431</v>
      </c>
      <c r="D4" s="56" t="s">
        <v>432</v>
      </c>
      <c r="E4" s="56" t="s">
        <v>433</v>
      </c>
      <c r="F4" s="56" t="s">
        <v>434</v>
      </c>
      <c r="G4" s="56" t="s">
        <v>435</v>
      </c>
      <c r="H4" s="56" t="s">
        <v>436</v>
      </c>
      <c r="I4" s="56" t="s">
        <v>437</v>
      </c>
    </row>
    <row r="5" spans="1:9" ht="22.5" customHeight="1" x14ac:dyDescent="0.25">
      <c r="A5" s="148">
        <v>1</v>
      </c>
      <c r="B5" s="121" t="s">
        <v>9</v>
      </c>
      <c r="C5" s="179">
        <v>10503.4</v>
      </c>
      <c r="D5" s="179">
        <v>12069.8</v>
      </c>
      <c r="E5" s="179">
        <v>192303.3</v>
      </c>
      <c r="F5" s="179">
        <v>147497</v>
      </c>
      <c r="G5" s="179">
        <v>98789.7</v>
      </c>
      <c r="H5" s="179">
        <v>237383.3</v>
      </c>
      <c r="I5" s="121" t="s">
        <v>438</v>
      </c>
    </row>
    <row r="6" spans="1:9" ht="22.5" customHeight="1" x14ac:dyDescent="0.25">
      <c r="A6" s="120">
        <v>2</v>
      </c>
      <c r="B6" s="121" t="s">
        <v>367</v>
      </c>
      <c r="C6" s="179">
        <v>625</v>
      </c>
      <c r="D6" s="179">
        <v>1288.7</v>
      </c>
      <c r="E6" s="179">
        <v>11496.7</v>
      </c>
      <c r="F6" s="179">
        <v>22820.3</v>
      </c>
      <c r="G6" s="179">
        <v>6540</v>
      </c>
      <c r="H6" s="179">
        <v>30094</v>
      </c>
      <c r="I6" s="121" t="s">
        <v>439</v>
      </c>
    </row>
    <row r="7" spans="1:9" ht="22.5" customHeight="1" x14ac:dyDescent="0.25">
      <c r="A7" s="120">
        <v>3</v>
      </c>
      <c r="B7" s="121" t="s">
        <v>11</v>
      </c>
      <c r="C7" s="179">
        <v>4299.3999999999996</v>
      </c>
      <c r="D7" s="179">
        <v>17311</v>
      </c>
      <c r="E7" s="179">
        <v>-170573.5</v>
      </c>
      <c r="F7" s="179">
        <v>128307.6</v>
      </c>
      <c r="G7" s="179">
        <v>112940.2</v>
      </c>
      <c r="H7" s="179">
        <v>221067.3</v>
      </c>
      <c r="I7" s="121" t="s">
        <v>440</v>
      </c>
    </row>
    <row r="8" spans="1:9" ht="22.5" customHeight="1" x14ac:dyDescent="0.25">
      <c r="A8" s="120">
        <v>4</v>
      </c>
      <c r="B8" s="121" t="s">
        <v>13</v>
      </c>
      <c r="C8" s="179">
        <v>3475.2</v>
      </c>
      <c r="D8" s="179">
        <v>8188.9</v>
      </c>
      <c r="E8" s="179">
        <v>346895.7</v>
      </c>
      <c r="F8" s="179">
        <v>292934.7</v>
      </c>
      <c r="G8" s="179">
        <v>428782.8</v>
      </c>
      <c r="H8" s="179">
        <v>441222.7</v>
      </c>
      <c r="I8" s="121" t="s">
        <v>441</v>
      </c>
    </row>
    <row r="9" spans="1:9" ht="22.5" customHeight="1" x14ac:dyDescent="0.25">
      <c r="A9" s="120">
        <v>5</v>
      </c>
      <c r="B9" s="121" t="s">
        <v>15</v>
      </c>
      <c r="C9" s="179">
        <v>7347.8</v>
      </c>
      <c r="D9" s="179">
        <v>5605.7</v>
      </c>
      <c r="E9" s="179">
        <v>26025.9</v>
      </c>
      <c r="F9" s="179">
        <v>32952</v>
      </c>
      <c r="G9" s="179">
        <v>34400.5</v>
      </c>
      <c r="H9" s="179">
        <v>37387.1</v>
      </c>
      <c r="I9" s="121" t="s">
        <v>442</v>
      </c>
    </row>
    <row r="10" spans="1:9" ht="22.5" customHeight="1" x14ac:dyDescent="0.25">
      <c r="A10" s="120">
        <v>6</v>
      </c>
      <c r="B10" s="121" t="s">
        <v>17</v>
      </c>
      <c r="C10" s="179">
        <v>1017.8</v>
      </c>
      <c r="D10" s="179">
        <v>197.4</v>
      </c>
      <c r="E10" s="179">
        <v>1965.5</v>
      </c>
      <c r="F10" s="179">
        <v>13785</v>
      </c>
      <c r="G10" s="179">
        <v>3815</v>
      </c>
      <c r="H10" s="179">
        <v>8705</v>
      </c>
      <c r="I10" s="121" t="s">
        <v>443</v>
      </c>
    </row>
    <row r="11" spans="1:9" ht="22.5" customHeight="1" x14ac:dyDescent="0.25">
      <c r="A11" s="120">
        <v>7</v>
      </c>
      <c r="B11" s="121" t="s">
        <v>371</v>
      </c>
      <c r="C11" s="179">
        <v>78</v>
      </c>
      <c r="D11" s="179">
        <v>47.7</v>
      </c>
      <c r="E11" s="179">
        <v>586</v>
      </c>
      <c r="F11" s="179">
        <v>1382.9</v>
      </c>
      <c r="G11" s="179">
        <v>4029</v>
      </c>
      <c r="H11" s="179">
        <v>2972.4</v>
      </c>
      <c r="I11" s="121" t="s">
        <v>444</v>
      </c>
    </row>
    <row r="12" spans="1:9" ht="22.5" customHeight="1" x14ac:dyDescent="0.25">
      <c r="A12" s="120">
        <v>8</v>
      </c>
      <c r="B12" s="121" t="s">
        <v>20</v>
      </c>
      <c r="C12" s="179">
        <v>11730.9</v>
      </c>
      <c r="D12" s="179">
        <v>7911</v>
      </c>
      <c r="E12" s="179">
        <v>113328</v>
      </c>
      <c r="F12" s="179">
        <v>200899</v>
      </c>
      <c r="G12" s="179">
        <v>97184</v>
      </c>
      <c r="H12" s="179">
        <v>98723</v>
      </c>
      <c r="I12" s="121" t="s">
        <v>445</v>
      </c>
    </row>
    <row r="13" spans="1:9" ht="22.5" customHeight="1" x14ac:dyDescent="0.25">
      <c r="A13" s="120">
        <v>9</v>
      </c>
      <c r="B13" s="121" t="s">
        <v>22</v>
      </c>
      <c r="C13" s="179">
        <v>5005</v>
      </c>
      <c r="D13" s="179">
        <v>10230.799999999999</v>
      </c>
      <c r="E13" s="179">
        <v>51197.2</v>
      </c>
      <c r="F13" s="179">
        <v>27508.400000000001</v>
      </c>
      <c r="G13" s="179">
        <v>21104.7</v>
      </c>
      <c r="H13" s="179">
        <v>54150.1</v>
      </c>
      <c r="I13" s="121" t="s">
        <v>446</v>
      </c>
    </row>
    <row r="14" spans="1:9" ht="22.5" customHeight="1" x14ac:dyDescent="0.25">
      <c r="A14" s="120">
        <v>10</v>
      </c>
      <c r="B14" s="121" t="s">
        <v>24</v>
      </c>
      <c r="C14" s="179">
        <v>3813.1</v>
      </c>
      <c r="D14" s="179">
        <v>3305.6</v>
      </c>
      <c r="E14" s="179">
        <v>32425.599999999999</v>
      </c>
      <c r="F14" s="179">
        <v>36996.5</v>
      </c>
      <c r="G14" s="179">
        <v>28700</v>
      </c>
      <c r="H14" s="179">
        <v>45000</v>
      </c>
      <c r="I14" s="121" t="s">
        <v>447</v>
      </c>
    </row>
    <row r="15" spans="1:9" ht="22.5" customHeight="1" x14ac:dyDescent="0.25">
      <c r="A15" s="120">
        <v>11</v>
      </c>
      <c r="B15" s="121" t="s">
        <v>373</v>
      </c>
      <c r="C15" s="179">
        <v>1711.5</v>
      </c>
      <c r="D15" s="179">
        <v>2621.3000000000002</v>
      </c>
      <c r="E15" s="179">
        <v>13519.4</v>
      </c>
      <c r="F15" s="179">
        <v>29690.9</v>
      </c>
      <c r="G15" s="179">
        <v>31095.4</v>
      </c>
      <c r="H15" s="179">
        <v>31939.4</v>
      </c>
      <c r="I15" s="180" t="s">
        <v>448</v>
      </c>
    </row>
    <row r="16" spans="1:9" ht="22.5" customHeight="1" x14ac:dyDescent="0.25">
      <c r="A16" s="120">
        <v>12</v>
      </c>
      <c r="B16" s="121" t="s">
        <v>26</v>
      </c>
      <c r="C16" s="179">
        <v>5221.2</v>
      </c>
      <c r="D16" s="179">
        <v>4533.2</v>
      </c>
      <c r="E16" s="179">
        <v>41202.6</v>
      </c>
      <c r="F16" s="179">
        <v>90563.3</v>
      </c>
      <c r="G16" s="179">
        <v>71690.8</v>
      </c>
      <c r="H16" s="179">
        <v>98277.2</v>
      </c>
      <c r="I16" s="121" t="s">
        <v>449</v>
      </c>
    </row>
    <row r="17" spans="1:9" ht="22.5" customHeight="1" x14ac:dyDescent="0.25">
      <c r="A17" s="120">
        <v>13</v>
      </c>
      <c r="B17" s="121" t="s">
        <v>28</v>
      </c>
      <c r="C17" s="179">
        <v>20841.5</v>
      </c>
      <c r="D17" s="179">
        <v>30372.6</v>
      </c>
      <c r="E17" s="179">
        <v>124508.6</v>
      </c>
      <c r="F17" s="179">
        <v>79538</v>
      </c>
      <c r="G17" s="179">
        <v>55637</v>
      </c>
      <c r="H17" s="179">
        <v>109842</v>
      </c>
      <c r="I17" s="121" t="s">
        <v>450</v>
      </c>
    </row>
    <row r="18" spans="1:9" ht="22.5" customHeight="1" x14ac:dyDescent="0.25">
      <c r="A18" s="120">
        <v>14</v>
      </c>
      <c r="B18" s="121" t="s">
        <v>30</v>
      </c>
      <c r="C18" s="179">
        <v>2173.1999999999998</v>
      </c>
      <c r="D18" s="179">
        <v>1964.4</v>
      </c>
      <c r="E18" s="179">
        <v>37603.1</v>
      </c>
      <c r="F18" s="179">
        <v>313524</v>
      </c>
      <c r="G18" s="179">
        <v>24000</v>
      </c>
      <c r="H18" s="179">
        <v>28853.9</v>
      </c>
      <c r="I18" s="121" t="s">
        <v>451</v>
      </c>
    </row>
    <row r="19" spans="1:9" ht="22.5" customHeight="1" x14ac:dyDescent="0.25">
      <c r="A19" s="120">
        <v>15</v>
      </c>
      <c r="B19" s="121" t="s">
        <v>32</v>
      </c>
      <c r="C19" s="179">
        <v>51061.5</v>
      </c>
      <c r="D19" s="179">
        <v>10969.7</v>
      </c>
      <c r="E19" s="179">
        <v>113111.5</v>
      </c>
      <c r="F19" s="179">
        <v>139309.79999999999</v>
      </c>
      <c r="G19" s="179">
        <v>131698.29999999999</v>
      </c>
      <c r="H19" s="179">
        <v>253518.4</v>
      </c>
      <c r="I19" s="121" t="s">
        <v>452</v>
      </c>
    </row>
    <row r="20" spans="1:9" ht="22.5" customHeight="1" x14ac:dyDescent="0.25">
      <c r="A20" s="120">
        <v>16</v>
      </c>
      <c r="B20" s="121" t="s">
        <v>34</v>
      </c>
      <c r="C20" s="179">
        <v>44893.7</v>
      </c>
      <c r="D20" s="179">
        <v>30594.3</v>
      </c>
      <c r="E20" s="179">
        <v>113309.1</v>
      </c>
      <c r="F20" s="179">
        <v>1012214</v>
      </c>
      <c r="G20" s="179">
        <v>641052.1</v>
      </c>
      <c r="H20" s="179">
        <v>644838.40000000002</v>
      </c>
      <c r="I20" s="121" t="s">
        <v>453</v>
      </c>
    </row>
    <row r="21" spans="1:9" ht="22.5" customHeight="1" x14ac:dyDescent="0.25">
      <c r="A21" s="120">
        <v>17</v>
      </c>
      <c r="B21" s="121" t="s">
        <v>375</v>
      </c>
      <c r="C21" s="179">
        <v>231.9</v>
      </c>
      <c r="D21" s="179">
        <v>251.4</v>
      </c>
      <c r="E21" s="179">
        <v>4434.2</v>
      </c>
      <c r="F21" s="179">
        <v>13893.3</v>
      </c>
      <c r="G21" s="179">
        <v>2697.9</v>
      </c>
      <c r="H21" s="179">
        <v>5062.8999999999996</v>
      </c>
      <c r="I21" s="121" t="s">
        <v>454</v>
      </c>
    </row>
    <row r="22" spans="1:9" ht="22.5" customHeight="1" x14ac:dyDescent="0.25">
      <c r="A22" s="120">
        <v>18</v>
      </c>
      <c r="B22" s="121" t="s">
        <v>377</v>
      </c>
      <c r="C22" s="179">
        <v>568.4</v>
      </c>
      <c r="D22" s="179">
        <v>269.2</v>
      </c>
      <c r="E22" s="179">
        <v>2891.2</v>
      </c>
      <c r="F22" s="179">
        <v>3257</v>
      </c>
      <c r="G22" s="179">
        <v>3307.5</v>
      </c>
      <c r="H22" s="179">
        <v>6886.2</v>
      </c>
      <c r="I22" s="121" t="s">
        <v>455</v>
      </c>
    </row>
    <row r="23" spans="1:9" ht="22.5" customHeight="1" x14ac:dyDescent="0.25">
      <c r="A23" s="120">
        <v>19</v>
      </c>
      <c r="B23" s="121" t="s">
        <v>36</v>
      </c>
      <c r="C23" s="179">
        <v>205.3</v>
      </c>
      <c r="D23" s="179">
        <v>102.3</v>
      </c>
      <c r="E23" s="179">
        <v>1395.5</v>
      </c>
      <c r="F23" s="179">
        <v>5651.4</v>
      </c>
      <c r="G23" s="179">
        <v>2398.4</v>
      </c>
      <c r="H23" s="179">
        <v>5050</v>
      </c>
      <c r="I23" s="121" t="s">
        <v>456</v>
      </c>
    </row>
    <row r="24" spans="1:9" ht="22.5" customHeight="1" x14ac:dyDescent="0.25">
      <c r="A24" s="120">
        <v>20</v>
      </c>
      <c r="B24" s="121" t="s">
        <v>379</v>
      </c>
      <c r="C24" s="179">
        <v>105.3</v>
      </c>
      <c r="D24" s="179">
        <v>367.9</v>
      </c>
      <c r="E24" s="179">
        <v>3714.7</v>
      </c>
      <c r="F24" s="179">
        <v>20758.7</v>
      </c>
      <c r="G24" s="179">
        <v>11297</v>
      </c>
      <c r="H24" s="179">
        <v>21250</v>
      </c>
      <c r="I24" s="121" t="s">
        <v>457</v>
      </c>
    </row>
    <row r="25" spans="1:9" ht="22.5" customHeight="1" x14ac:dyDescent="0.25">
      <c r="A25" s="120">
        <v>21</v>
      </c>
      <c r="B25" s="121" t="s">
        <v>38</v>
      </c>
      <c r="C25" s="179">
        <v>13966</v>
      </c>
      <c r="D25" s="179">
        <v>19876.599999999999</v>
      </c>
      <c r="E25" s="179">
        <v>103041.1</v>
      </c>
      <c r="F25" s="179">
        <v>201500</v>
      </c>
      <c r="G25" s="179">
        <v>470306.1</v>
      </c>
      <c r="H25" s="179">
        <v>331898</v>
      </c>
      <c r="I25" s="121" t="s">
        <v>458</v>
      </c>
    </row>
    <row r="26" spans="1:9" ht="22.5" customHeight="1" x14ac:dyDescent="0.25">
      <c r="A26" s="120">
        <v>22</v>
      </c>
      <c r="B26" s="181" t="s">
        <v>57</v>
      </c>
      <c r="C26" s="179">
        <v>1437.4</v>
      </c>
      <c r="D26" s="179">
        <v>25.3</v>
      </c>
      <c r="E26" s="179">
        <v>2775.3</v>
      </c>
      <c r="F26" s="179">
        <v>2170.1</v>
      </c>
      <c r="G26" s="179">
        <v>6590.8</v>
      </c>
      <c r="H26" s="179">
        <v>1443.9</v>
      </c>
      <c r="I26" s="121" t="s">
        <v>459</v>
      </c>
    </row>
    <row r="27" spans="1:9" ht="22.5" customHeight="1" x14ac:dyDescent="0.25">
      <c r="A27" s="120">
        <v>23</v>
      </c>
      <c r="B27" s="121" t="s">
        <v>40</v>
      </c>
      <c r="C27" s="179">
        <v>5230.3999999999996</v>
      </c>
      <c r="D27" s="179">
        <v>6690.1</v>
      </c>
      <c r="E27" s="179">
        <v>28380.400000000001</v>
      </c>
      <c r="F27" s="179">
        <v>56113.5</v>
      </c>
      <c r="G27" s="179">
        <v>59135.199999999997</v>
      </c>
      <c r="H27" s="179">
        <v>85310.2</v>
      </c>
      <c r="I27" s="121" t="s">
        <v>460</v>
      </c>
    </row>
    <row r="28" spans="1:9" ht="22.5" customHeight="1" x14ac:dyDescent="0.25">
      <c r="A28" s="120">
        <v>24</v>
      </c>
      <c r="B28" s="121" t="s">
        <v>42</v>
      </c>
      <c r="C28" s="179">
        <v>24877.5</v>
      </c>
      <c r="D28" s="179">
        <v>21555.4</v>
      </c>
      <c r="E28" s="179">
        <v>152513</v>
      </c>
      <c r="F28" s="179">
        <v>223486.6</v>
      </c>
      <c r="G28" s="179">
        <v>251541.7</v>
      </c>
      <c r="H28" s="179">
        <v>135096.70000000001</v>
      </c>
      <c r="I28" s="121" t="s">
        <v>461</v>
      </c>
    </row>
    <row r="29" spans="1:9" ht="22.5" customHeight="1" x14ac:dyDescent="0.25">
      <c r="A29" s="120">
        <v>25</v>
      </c>
      <c r="B29" s="121" t="s">
        <v>87</v>
      </c>
      <c r="C29" s="179">
        <v>319.2</v>
      </c>
      <c r="D29" s="179">
        <v>339.6</v>
      </c>
      <c r="E29" s="179">
        <v>3632.4</v>
      </c>
      <c r="F29" s="179">
        <v>9516.2000000000007</v>
      </c>
      <c r="G29" s="179">
        <v>4472.3999999999996</v>
      </c>
      <c r="H29" s="179">
        <v>6268.6</v>
      </c>
      <c r="I29" s="121" t="s">
        <v>462</v>
      </c>
    </row>
    <row r="30" spans="1:9" ht="22.5" customHeight="1" x14ac:dyDescent="0.25">
      <c r="A30" s="120">
        <v>26</v>
      </c>
      <c r="B30" s="121" t="s">
        <v>44</v>
      </c>
      <c r="C30" s="179">
        <v>29846.6</v>
      </c>
      <c r="D30" s="179">
        <v>23639.8</v>
      </c>
      <c r="E30" s="179">
        <v>53616.1</v>
      </c>
      <c r="F30" s="179">
        <v>257602.7</v>
      </c>
      <c r="G30" s="179">
        <v>1001.4</v>
      </c>
      <c r="H30" s="179">
        <v>1016.4</v>
      </c>
      <c r="I30" s="121" t="s">
        <v>463</v>
      </c>
    </row>
    <row r="31" spans="1:9" ht="22.5" customHeight="1" x14ac:dyDescent="0.25">
      <c r="A31" s="120">
        <v>27</v>
      </c>
      <c r="B31" s="121" t="s">
        <v>46</v>
      </c>
      <c r="C31" s="179">
        <v>7481.3</v>
      </c>
      <c r="D31" s="179">
        <v>6133.4</v>
      </c>
      <c r="E31" s="179">
        <v>6013.9</v>
      </c>
      <c r="F31" s="179">
        <v>4792</v>
      </c>
      <c r="G31" s="179">
        <v>10174.6</v>
      </c>
      <c r="H31" s="179">
        <v>50130.8</v>
      </c>
      <c r="I31" s="121" t="s">
        <v>464</v>
      </c>
    </row>
    <row r="32" spans="1:9" ht="22.5" customHeight="1" x14ac:dyDescent="0.25">
      <c r="A32" s="120">
        <v>28</v>
      </c>
      <c r="B32" s="121" t="s">
        <v>90</v>
      </c>
      <c r="C32" s="179">
        <v>319.3</v>
      </c>
      <c r="D32" s="179">
        <v>349.4</v>
      </c>
      <c r="E32" s="179">
        <v>3454.8</v>
      </c>
      <c r="F32" s="179">
        <v>21055.1</v>
      </c>
      <c r="G32" s="179">
        <v>3960</v>
      </c>
      <c r="H32" s="179">
        <v>7717</v>
      </c>
      <c r="I32" s="121" t="s">
        <v>465</v>
      </c>
    </row>
    <row r="33" spans="1:11" ht="22.5" customHeight="1" x14ac:dyDescent="0.25">
      <c r="A33" s="120">
        <v>29</v>
      </c>
      <c r="B33" s="121" t="s">
        <v>48</v>
      </c>
      <c r="C33" s="179">
        <v>52739.7</v>
      </c>
      <c r="D33" s="179">
        <v>28327.200000000001</v>
      </c>
      <c r="E33" s="179">
        <v>74744.800000000003</v>
      </c>
      <c r="F33" s="179">
        <v>194715.5</v>
      </c>
      <c r="G33" s="179">
        <v>185442.5</v>
      </c>
      <c r="H33" s="179">
        <v>362011</v>
      </c>
      <c r="I33" s="121" t="s">
        <v>466</v>
      </c>
    </row>
    <row r="34" spans="1:11" ht="22.5" customHeight="1" x14ac:dyDescent="0.25">
      <c r="A34" s="120">
        <v>30</v>
      </c>
      <c r="B34" s="121" t="s">
        <v>50</v>
      </c>
      <c r="C34" s="179">
        <v>13540.5</v>
      </c>
      <c r="D34" s="179">
        <v>12254.4</v>
      </c>
      <c r="E34" s="179">
        <v>51874.7</v>
      </c>
      <c r="F34" s="179">
        <v>66296.100000000006</v>
      </c>
      <c r="G34" s="179">
        <v>57363.4</v>
      </c>
      <c r="H34" s="179">
        <v>55195.6</v>
      </c>
      <c r="I34" s="121" t="s">
        <v>467</v>
      </c>
    </row>
    <row r="35" spans="1:11" ht="22.5" customHeight="1" x14ac:dyDescent="0.25">
      <c r="A35" s="120">
        <v>31</v>
      </c>
      <c r="B35" s="121" t="s">
        <v>468</v>
      </c>
      <c r="C35" s="179">
        <v>5172.8</v>
      </c>
      <c r="D35" s="179">
        <v>12816.9</v>
      </c>
      <c r="E35" s="179">
        <v>57200.6</v>
      </c>
      <c r="F35" s="179">
        <v>70516.7</v>
      </c>
      <c r="G35" s="179">
        <v>24705.4</v>
      </c>
      <c r="H35" s="179">
        <v>74196.600000000006</v>
      </c>
      <c r="I35" s="121" t="s">
        <v>469</v>
      </c>
    </row>
    <row r="36" spans="1:11" s="162" customFormat="1" ht="22.5" customHeight="1" x14ac:dyDescent="0.25">
      <c r="A36" s="237" t="s">
        <v>383</v>
      </c>
      <c r="B36" s="237"/>
      <c r="C36" s="182">
        <v>327384.59999999998</v>
      </c>
      <c r="D36" s="182">
        <v>279988.3</v>
      </c>
      <c r="E36" s="182">
        <v>1598587.1</v>
      </c>
      <c r="F36" s="182">
        <v>3721248</v>
      </c>
      <c r="G36" s="182">
        <v>2885853.6</v>
      </c>
      <c r="H36" s="250">
        <v>3492908</v>
      </c>
      <c r="I36" s="124" t="s">
        <v>470</v>
      </c>
      <c r="J36" s="90"/>
      <c r="K36" s="90"/>
    </row>
    <row r="37" spans="1:11" ht="37.5" customHeight="1" x14ac:dyDescent="0.25">
      <c r="A37" s="238" t="s">
        <v>471</v>
      </c>
      <c r="B37" s="239"/>
      <c r="C37" s="239"/>
      <c r="D37" s="239"/>
      <c r="E37" s="239"/>
      <c r="F37" s="239"/>
      <c r="G37" s="239"/>
      <c r="H37" s="183"/>
      <c r="I37" s="184"/>
      <c r="J37" s="162"/>
      <c r="K37" s="162"/>
    </row>
    <row r="38" spans="1:11" ht="18.75" customHeight="1" x14ac:dyDescent="0.25">
      <c r="A38" s="137" t="s">
        <v>97</v>
      </c>
      <c r="B38" s="183"/>
      <c r="C38" s="183"/>
      <c r="D38" s="183"/>
      <c r="E38" s="183"/>
      <c r="F38" s="183"/>
      <c r="G38" s="183"/>
      <c r="H38" s="183"/>
      <c r="I38" s="184"/>
      <c r="J38" s="162"/>
      <c r="K38" s="162"/>
    </row>
  </sheetData>
  <mergeCells count="5">
    <mergeCell ref="A1:I1"/>
    <mergeCell ref="A2:I2"/>
    <mergeCell ref="G3:I3"/>
    <mergeCell ref="A36:B36"/>
    <mergeCell ref="A37:G37"/>
  </mergeCells>
  <conditionalFormatting sqref="A4:I36">
    <cfRule type="expression" dxfId="2" priority="1">
      <formula>MOD(ROW(),3)=1</formula>
    </cfRule>
  </conditionalFormatting>
  <printOptions horizontalCentered="1"/>
  <pageMargins left="0.23622047244094491" right="0.23622047244094491" top="0.70866141732283472" bottom="0.51181102362204722" header="0.31496062992125984" footer="0.31496062992125984"/>
  <pageSetup paperSize="9" scale="69" orientation="portrait" r:id="rId1"/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A1:G34"/>
  <sheetViews>
    <sheetView view="pageBreakPreview" topLeftCell="A16" zoomScale="85" zoomScaleSheetLayoutView="85" workbookViewId="0">
      <selection activeCell="AA38" sqref="AA38"/>
    </sheetView>
  </sheetViews>
  <sheetFormatPr defaultColWidth="9.140625" defaultRowHeight="24" customHeight="1" x14ac:dyDescent="0.25"/>
  <cols>
    <col min="1" max="1" width="9.140625" style="189"/>
    <col min="2" max="2" width="23.28515625" style="189" customWidth="1"/>
    <col min="3" max="5" width="23.28515625" style="191" customWidth="1"/>
    <col min="6" max="7" width="9.140625" style="189"/>
    <col min="8" max="8" width="15.140625" style="189" customWidth="1"/>
    <col min="9" max="16384" width="9.140625" style="189"/>
  </cols>
  <sheetData>
    <row r="1" spans="1:7" s="90" customFormat="1" ht="24" customHeight="1" x14ac:dyDescent="0.25">
      <c r="A1" s="226" t="s">
        <v>472</v>
      </c>
      <c r="B1" s="226"/>
      <c r="C1" s="226"/>
      <c r="D1" s="226"/>
      <c r="E1" s="226"/>
    </row>
    <row r="2" spans="1:7" s="90" customFormat="1" ht="18.75" customHeight="1" x14ac:dyDescent="0.25">
      <c r="A2" s="222" t="s">
        <v>473</v>
      </c>
      <c r="B2" s="222"/>
      <c r="C2" s="222"/>
      <c r="D2" s="222"/>
      <c r="E2" s="222"/>
    </row>
    <row r="3" spans="1:7" s="90" customFormat="1" ht="17.25" customHeight="1" x14ac:dyDescent="0.25">
      <c r="A3" s="163"/>
      <c r="B3" s="185"/>
      <c r="C3" s="185"/>
      <c r="D3" s="185"/>
      <c r="E3" s="186" t="s">
        <v>474</v>
      </c>
      <c r="G3" s="187"/>
    </row>
    <row r="4" spans="1:7" s="141" customFormat="1" ht="44.25" customHeight="1" x14ac:dyDescent="0.25">
      <c r="A4" s="56" t="s">
        <v>475</v>
      </c>
      <c r="B4" s="56" t="s">
        <v>100</v>
      </c>
      <c r="C4" s="160" t="s">
        <v>476</v>
      </c>
      <c r="D4" s="160" t="s">
        <v>477</v>
      </c>
      <c r="E4" s="160" t="s">
        <v>478</v>
      </c>
    </row>
    <row r="5" spans="1:7" ht="24" customHeight="1" x14ac:dyDescent="0.25">
      <c r="A5" s="120">
        <v>1</v>
      </c>
      <c r="B5" s="120">
        <v>1877</v>
      </c>
      <c r="C5" s="188">
        <v>30.6</v>
      </c>
      <c r="D5" s="188">
        <v>28.9</v>
      </c>
      <c r="E5" s="188">
        <v>59.5</v>
      </c>
    </row>
    <row r="6" spans="1:7" ht="24" customHeight="1" x14ac:dyDescent="0.25">
      <c r="A6" s="120">
        <v>2</v>
      </c>
      <c r="B6" s="120">
        <v>1891</v>
      </c>
      <c r="C6" s="188">
        <v>22.4</v>
      </c>
      <c r="D6" s="188">
        <v>0.3</v>
      </c>
      <c r="E6" s="188">
        <v>22.7</v>
      </c>
    </row>
    <row r="7" spans="1:7" ht="24" customHeight="1" x14ac:dyDescent="0.25">
      <c r="A7" s="120">
        <v>3</v>
      </c>
      <c r="B7" s="120">
        <v>1899</v>
      </c>
      <c r="C7" s="188">
        <v>44.1</v>
      </c>
      <c r="D7" s="188">
        <v>24.3</v>
      </c>
      <c r="E7" s="188">
        <v>68.400000000000006</v>
      </c>
    </row>
    <row r="8" spans="1:7" ht="24" customHeight="1" x14ac:dyDescent="0.25">
      <c r="A8" s="120">
        <v>4</v>
      </c>
      <c r="B8" s="120">
        <v>1901</v>
      </c>
      <c r="C8" s="188">
        <v>19.3</v>
      </c>
      <c r="D8" s="188">
        <v>10.7</v>
      </c>
      <c r="E8" s="188">
        <v>30</v>
      </c>
    </row>
    <row r="9" spans="1:7" ht="24" customHeight="1" x14ac:dyDescent="0.25">
      <c r="A9" s="120">
        <v>5</v>
      </c>
      <c r="B9" s="120">
        <v>1904</v>
      </c>
      <c r="C9" s="188">
        <v>17.5</v>
      </c>
      <c r="D9" s="188">
        <v>16.899999999999999</v>
      </c>
      <c r="E9" s="188">
        <v>34.4</v>
      </c>
    </row>
    <row r="10" spans="1:7" ht="24" customHeight="1" x14ac:dyDescent="0.25">
      <c r="A10" s="120">
        <v>6</v>
      </c>
      <c r="B10" s="120">
        <v>1905</v>
      </c>
      <c r="C10" s="188">
        <v>25.2</v>
      </c>
      <c r="D10" s="188">
        <v>12</v>
      </c>
      <c r="E10" s="188">
        <v>37.200000000000003</v>
      </c>
    </row>
    <row r="11" spans="1:7" ht="24" customHeight="1" x14ac:dyDescent="0.25">
      <c r="A11" s="120">
        <v>7</v>
      </c>
      <c r="B11" s="120">
        <v>1907</v>
      </c>
      <c r="C11" s="188">
        <v>27.9</v>
      </c>
      <c r="D11" s="188">
        <v>1.2</v>
      </c>
      <c r="E11" s="188">
        <v>29.1</v>
      </c>
    </row>
    <row r="12" spans="1:7" ht="24" customHeight="1" x14ac:dyDescent="0.25">
      <c r="A12" s="120">
        <v>8</v>
      </c>
      <c r="B12" s="120">
        <v>1911</v>
      </c>
      <c r="C12" s="188">
        <v>13</v>
      </c>
      <c r="D12" s="188">
        <v>15.4</v>
      </c>
      <c r="E12" s="188">
        <v>28.4</v>
      </c>
    </row>
    <row r="13" spans="1:7" ht="24" customHeight="1" x14ac:dyDescent="0.25">
      <c r="A13" s="120">
        <v>9</v>
      </c>
      <c r="B13" s="120">
        <v>1913</v>
      </c>
      <c r="C13" s="188">
        <v>24.5</v>
      </c>
      <c r="D13" s="188">
        <v>0</v>
      </c>
      <c r="E13" s="188">
        <v>24.5</v>
      </c>
    </row>
    <row r="14" spans="1:7" ht="24" customHeight="1" x14ac:dyDescent="0.25">
      <c r="A14" s="120">
        <v>10</v>
      </c>
      <c r="B14" s="120">
        <v>1915</v>
      </c>
      <c r="C14" s="188">
        <v>18.8</v>
      </c>
      <c r="D14" s="188">
        <v>3.4</v>
      </c>
      <c r="E14" s="188">
        <v>22.2</v>
      </c>
    </row>
    <row r="15" spans="1:7" ht="24" customHeight="1" x14ac:dyDescent="0.25">
      <c r="A15" s="120">
        <v>11</v>
      </c>
      <c r="B15" s="120">
        <v>1918</v>
      </c>
      <c r="C15" s="188">
        <v>44.3</v>
      </c>
      <c r="D15" s="188">
        <v>25.7</v>
      </c>
      <c r="E15" s="188">
        <v>70</v>
      </c>
    </row>
    <row r="16" spans="1:7" ht="24" customHeight="1" x14ac:dyDescent="0.25">
      <c r="A16" s="120">
        <v>12</v>
      </c>
      <c r="B16" s="120">
        <v>1920</v>
      </c>
      <c r="C16" s="188">
        <v>35.700000000000003</v>
      </c>
      <c r="D16" s="188">
        <v>2.2999999999999998</v>
      </c>
      <c r="E16" s="188">
        <v>38</v>
      </c>
    </row>
    <row r="17" spans="1:5" ht="24" customHeight="1" x14ac:dyDescent="0.25">
      <c r="A17" s="120">
        <v>13</v>
      </c>
      <c r="B17" s="120">
        <v>1925</v>
      </c>
      <c r="C17" s="188">
        <v>21.1</v>
      </c>
      <c r="D17" s="188">
        <v>0</v>
      </c>
      <c r="E17" s="188">
        <v>21.1</v>
      </c>
    </row>
    <row r="18" spans="1:5" ht="24" customHeight="1" x14ac:dyDescent="0.25">
      <c r="A18" s="120">
        <v>14</v>
      </c>
      <c r="B18" s="120">
        <v>1939</v>
      </c>
      <c r="C18" s="188">
        <v>17.8</v>
      </c>
      <c r="D18" s="188">
        <v>10.7</v>
      </c>
      <c r="E18" s="188">
        <v>28.5</v>
      </c>
    </row>
    <row r="19" spans="1:5" ht="24" customHeight="1" x14ac:dyDescent="0.25">
      <c r="A19" s="120">
        <v>15</v>
      </c>
      <c r="B19" s="120">
        <v>1941</v>
      </c>
      <c r="C19" s="188">
        <v>35.5</v>
      </c>
      <c r="D19" s="188">
        <v>0</v>
      </c>
      <c r="E19" s="188">
        <v>35.5</v>
      </c>
    </row>
    <row r="20" spans="1:5" ht="24" customHeight="1" x14ac:dyDescent="0.25">
      <c r="A20" s="120">
        <v>16</v>
      </c>
      <c r="B20" s="120">
        <v>1951</v>
      </c>
      <c r="C20" s="188">
        <v>35.1</v>
      </c>
      <c r="D20" s="188">
        <v>0</v>
      </c>
      <c r="E20" s="188">
        <v>35.1</v>
      </c>
    </row>
    <row r="21" spans="1:5" ht="24" customHeight="1" x14ac:dyDescent="0.25">
      <c r="A21" s="120">
        <v>17</v>
      </c>
      <c r="B21" s="120">
        <v>1965</v>
      </c>
      <c r="C21" s="188">
        <v>38.299999999999997</v>
      </c>
      <c r="D21" s="188">
        <v>0</v>
      </c>
      <c r="E21" s="188">
        <v>38.299999999999997</v>
      </c>
    </row>
    <row r="22" spans="1:5" ht="24" customHeight="1" x14ac:dyDescent="0.25">
      <c r="A22" s="120">
        <v>18</v>
      </c>
      <c r="B22" s="120">
        <v>1966</v>
      </c>
      <c r="C22" s="188">
        <v>35.4</v>
      </c>
      <c r="D22" s="188">
        <v>0</v>
      </c>
      <c r="E22" s="188">
        <v>35.4</v>
      </c>
    </row>
    <row r="23" spans="1:5" ht="24" customHeight="1" x14ac:dyDescent="0.25">
      <c r="A23" s="120">
        <v>19</v>
      </c>
      <c r="B23" s="120">
        <v>1968</v>
      </c>
      <c r="C23" s="188">
        <v>21.98</v>
      </c>
      <c r="D23" s="188">
        <v>0</v>
      </c>
      <c r="E23" s="188">
        <v>21.9</v>
      </c>
    </row>
    <row r="24" spans="1:5" ht="24" customHeight="1" x14ac:dyDescent="0.25">
      <c r="A24" s="120">
        <v>20</v>
      </c>
      <c r="B24" s="120">
        <v>1972</v>
      </c>
      <c r="C24" s="188">
        <v>36.6</v>
      </c>
      <c r="D24" s="188">
        <v>3.8</v>
      </c>
      <c r="E24" s="188">
        <v>40.4</v>
      </c>
    </row>
    <row r="25" spans="1:5" ht="24" customHeight="1" x14ac:dyDescent="0.25">
      <c r="A25" s="120">
        <v>21</v>
      </c>
      <c r="B25" s="120">
        <v>1974</v>
      </c>
      <c r="C25" s="188">
        <v>27.1</v>
      </c>
      <c r="D25" s="188">
        <v>6.9</v>
      </c>
      <c r="E25" s="188">
        <v>34</v>
      </c>
    </row>
    <row r="26" spans="1:5" ht="24" customHeight="1" x14ac:dyDescent="0.25">
      <c r="A26" s="120">
        <v>22</v>
      </c>
      <c r="B26" s="120">
        <v>1979</v>
      </c>
      <c r="C26" s="188">
        <v>33</v>
      </c>
      <c r="D26" s="188">
        <v>1.8</v>
      </c>
      <c r="E26" s="188">
        <v>34.799999999999997</v>
      </c>
    </row>
    <row r="27" spans="1:5" ht="24" customHeight="1" x14ac:dyDescent="0.25">
      <c r="A27" s="120">
        <v>23</v>
      </c>
      <c r="B27" s="120">
        <v>1982</v>
      </c>
      <c r="C27" s="188">
        <v>29.1</v>
      </c>
      <c r="D27" s="188">
        <v>0</v>
      </c>
      <c r="E27" s="188">
        <v>29.1</v>
      </c>
    </row>
    <row r="28" spans="1:5" ht="24" customHeight="1" x14ac:dyDescent="0.25">
      <c r="A28" s="120">
        <v>24</v>
      </c>
      <c r="B28" s="120">
        <v>1985</v>
      </c>
      <c r="C28" s="188">
        <v>25.6</v>
      </c>
      <c r="D28" s="188">
        <v>16.7</v>
      </c>
      <c r="E28" s="188">
        <v>42.3</v>
      </c>
    </row>
    <row r="29" spans="1:5" ht="24" customHeight="1" x14ac:dyDescent="0.25">
      <c r="A29" s="120">
        <v>25</v>
      </c>
      <c r="B29" s="120">
        <v>1987</v>
      </c>
      <c r="C29" s="188">
        <v>29.8</v>
      </c>
      <c r="D29" s="188">
        <v>17.899999999999999</v>
      </c>
      <c r="E29" s="188">
        <v>47.7</v>
      </c>
    </row>
    <row r="30" spans="1:5" ht="24" customHeight="1" x14ac:dyDescent="0.25">
      <c r="A30" s="120">
        <v>26</v>
      </c>
      <c r="B30" s="120">
        <v>2002</v>
      </c>
      <c r="C30" s="188">
        <v>19</v>
      </c>
      <c r="D30" s="188">
        <v>10</v>
      </c>
      <c r="E30" s="188">
        <v>29</v>
      </c>
    </row>
    <row r="31" spans="1:5" ht="24" customHeight="1" x14ac:dyDescent="0.25">
      <c r="A31" s="120">
        <v>27</v>
      </c>
      <c r="B31" s="120">
        <v>2009</v>
      </c>
      <c r="C31" s="188">
        <v>32.5</v>
      </c>
      <c r="D31" s="188">
        <v>13.5</v>
      </c>
      <c r="E31" s="188">
        <v>46</v>
      </c>
    </row>
    <row r="32" spans="1:5" s="190" customFormat="1" ht="16.149999999999999" customHeight="1" x14ac:dyDescent="0.25">
      <c r="A32" s="240" t="s">
        <v>479</v>
      </c>
      <c r="B32" s="240"/>
      <c r="C32" s="240"/>
      <c r="D32" s="240"/>
      <c r="E32" s="240"/>
    </row>
    <row r="33" spans="1:5" s="190" customFormat="1" ht="15.6" customHeight="1" x14ac:dyDescent="0.25">
      <c r="A33" s="241" t="s">
        <v>498</v>
      </c>
      <c r="B33" s="241"/>
      <c r="C33" s="241"/>
      <c r="D33" s="241"/>
      <c r="E33" s="241"/>
    </row>
    <row r="34" spans="1:5" s="190" customFormat="1" ht="30.6" customHeight="1" x14ac:dyDescent="0.25">
      <c r="A34" s="242" t="s">
        <v>491</v>
      </c>
      <c r="B34" s="242"/>
      <c r="C34" s="242"/>
      <c r="D34" s="242"/>
      <c r="E34" s="242"/>
    </row>
  </sheetData>
  <mergeCells count="5">
    <mergeCell ref="A1:E1"/>
    <mergeCell ref="A2:E2"/>
    <mergeCell ref="A32:E32"/>
    <mergeCell ref="A33:E33"/>
    <mergeCell ref="A34:E34"/>
  </mergeCells>
  <conditionalFormatting sqref="A4:E31">
    <cfRule type="expression" dxfId="1" priority="1">
      <formula>MOD(ROW(),3)=1</formula>
    </cfRule>
  </conditionalFormatting>
  <printOptions horizontalCentered="1"/>
  <pageMargins left="0.25" right="0.25" top="0.69" bottom="0.52" header="0.3" footer="0.3"/>
  <pageSetup scale="87" orientation="portrait" r:id="rId1"/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</sheetPr>
  <dimension ref="A1:U32"/>
  <sheetViews>
    <sheetView showGridLines="0" showZeros="0" view="pageBreakPreview" zoomScaleSheetLayoutView="100" workbookViewId="0">
      <selection activeCell="AA38" sqref="AA38"/>
    </sheetView>
  </sheetViews>
  <sheetFormatPr defaultColWidth="9.140625" defaultRowHeight="15" x14ac:dyDescent="0.25"/>
  <cols>
    <col min="1" max="1" width="7" style="203" customWidth="1"/>
    <col min="2" max="2" width="18" style="82" bestFit="1" customWidth="1"/>
    <col min="3" max="7" width="0" style="82" hidden="1" customWidth="1"/>
    <col min="8" max="20" width="8.140625" style="82" customWidth="1"/>
    <col min="21" max="21" width="19.5703125" style="82" customWidth="1"/>
    <col min="22" max="16384" width="9.140625" style="82"/>
  </cols>
  <sheetData>
    <row r="1" spans="1:21" ht="19.5" customHeight="1" x14ac:dyDescent="0.25">
      <c r="A1" s="243" t="s">
        <v>480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</row>
    <row r="2" spans="1:21" ht="19.5" customHeight="1" x14ac:dyDescent="0.25">
      <c r="A2" s="243" t="s">
        <v>481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</row>
    <row r="3" spans="1:21" ht="11.25" customHeight="1" x14ac:dyDescent="0.25">
      <c r="A3" s="192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</row>
    <row r="4" spans="1:21" s="194" customFormat="1" ht="34.5" customHeight="1" x14ac:dyDescent="0.25">
      <c r="A4" s="193" t="s">
        <v>482</v>
      </c>
      <c r="B4" s="56" t="s">
        <v>483</v>
      </c>
      <c r="C4" s="127">
        <v>2000</v>
      </c>
      <c r="D4" s="127">
        <v>2001</v>
      </c>
      <c r="E4" s="127">
        <v>2002</v>
      </c>
      <c r="F4" s="127">
        <v>2003</v>
      </c>
      <c r="G4" s="127">
        <v>2004</v>
      </c>
      <c r="H4" s="127">
        <v>2005</v>
      </c>
      <c r="I4" s="127">
        <v>2006</v>
      </c>
      <c r="J4" s="127">
        <v>2007</v>
      </c>
      <c r="K4" s="127">
        <v>2008</v>
      </c>
      <c r="L4" s="127">
        <v>2009</v>
      </c>
      <c r="M4" s="127">
        <v>2010</v>
      </c>
      <c r="N4" s="127">
        <v>2011</v>
      </c>
      <c r="O4" s="127">
        <v>2012</v>
      </c>
      <c r="P4" s="127">
        <v>2013</v>
      </c>
      <c r="Q4" s="127">
        <v>2014</v>
      </c>
      <c r="R4" s="127">
        <v>2015</v>
      </c>
      <c r="S4" s="127">
        <v>2016</v>
      </c>
      <c r="T4" s="127">
        <v>2017</v>
      </c>
      <c r="U4" s="56" t="s">
        <v>484</v>
      </c>
    </row>
    <row r="5" spans="1:21" s="90" customFormat="1" ht="20.25" customHeight="1" x14ac:dyDescent="0.25">
      <c r="A5" s="195">
        <v>1</v>
      </c>
      <c r="B5" s="152" t="s">
        <v>9</v>
      </c>
      <c r="C5" s="196">
        <v>0</v>
      </c>
      <c r="D5" s="196">
        <v>13</v>
      </c>
      <c r="E5" s="196">
        <v>13</v>
      </c>
      <c r="F5" s="196">
        <v>13</v>
      </c>
      <c r="G5" s="196">
        <v>13</v>
      </c>
      <c r="H5" s="120">
        <v>13</v>
      </c>
      <c r="I5" s="120">
        <v>4</v>
      </c>
      <c r="J5" s="120">
        <v>0</v>
      </c>
      <c r="K5" s="120">
        <v>0</v>
      </c>
      <c r="L5" s="120">
        <v>13</v>
      </c>
      <c r="M5" s="120">
        <v>0</v>
      </c>
      <c r="N5" s="120">
        <v>13</v>
      </c>
      <c r="O5" s="120">
        <v>6</v>
      </c>
      <c r="P5" s="120">
        <v>3</v>
      </c>
      <c r="Q5" s="120">
        <v>6</v>
      </c>
      <c r="R5" s="120">
        <v>10</v>
      </c>
      <c r="S5" s="120">
        <v>7</v>
      </c>
      <c r="T5" s="120">
        <v>4</v>
      </c>
      <c r="U5" s="152" t="s">
        <v>10</v>
      </c>
    </row>
    <row r="6" spans="1:21" s="90" customFormat="1" ht="20.25" customHeight="1" x14ac:dyDescent="0.25">
      <c r="A6" s="195">
        <v>2</v>
      </c>
      <c r="B6" s="152" t="s">
        <v>11</v>
      </c>
      <c r="C6" s="196">
        <v>0</v>
      </c>
      <c r="D6" s="196">
        <v>0</v>
      </c>
      <c r="E6" s="196">
        <v>0</v>
      </c>
      <c r="F6" s="196">
        <v>0</v>
      </c>
      <c r="G6" s="196">
        <v>0</v>
      </c>
      <c r="H6" s="120">
        <v>0</v>
      </c>
      <c r="I6" s="120">
        <v>20</v>
      </c>
      <c r="J6" s="120">
        <v>0</v>
      </c>
      <c r="K6" s="120">
        <v>0</v>
      </c>
      <c r="L6" s="120">
        <v>27</v>
      </c>
      <c r="M6" s="120">
        <v>0</v>
      </c>
      <c r="N6" s="120">
        <v>0</v>
      </c>
      <c r="O6" s="120">
        <v>0</v>
      </c>
      <c r="P6" s="120">
        <v>0</v>
      </c>
      <c r="Q6" s="120">
        <v>0</v>
      </c>
      <c r="R6" s="120">
        <v>0</v>
      </c>
      <c r="S6" s="120">
        <v>0</v>
      </c>
      <c r="T6" s="120">
        <v>0</v>
      </c>
      <c r="U6" s="152" t="s">
        <v>12</v>
      </c>
    </row>
    <row r="7" spans="1:21" s="90" customFormat="1" ht="20.25" customHeight="1" x14ac:dyDescent="0.25">
      <c r="A7" s="195">
        <v>3</v>
      </c>
      <c r="B7" s="152" t="s">
        <v>13</v>
      </c>
      <c r="C7" s="196">
        <v>0</v>
      </c>
      <c r="D7" s="196">
        <v>37</v>
      </c>
      <c r="E7" s="196">
        <v>0</v>
      </c>
      <c r="F7" s="196">
        <v>0</v>
      </c>
      <c r="G7" s="196">
        <v>19</v>
      </c>
      <c r="H7" s="120">
        <v>0</v>
      </c>
      <c r="I7" s="120">
        <v>0</v>
      </c>
      <c r="J7" s="120">
        <v>0</v>
      </c>
      <c r="K7" s="120">
        <v>0</v>
      </c>
      <c r="L7" s="120">
        <v>26</v>
      </c>
      <c r="M7" s="120">
        <v>38</v>
      </c>
      <c r="N7" s="120">
        <v>0</v>
      </c>
      <c r="O7" s="120">
        <v>0</v>
      </c>
      <c r="P7" s="120">
        <v>33</v>
      </c>
      <c r="Q7" s="120">
        <v>0</v>
      </c>
      <c r="R7" s="120">
        <v>0</v>
      </c>
      <c r="S7" s="120">
        <v>0</v>
      </c>
      <c r="T7" s="120">
        <v>0</v>
      </c>
      <c r="U7" s="152" t="s">
        <v>14</v>
      </c>
    </row>
    <row r="8" spans="1:21" s="90" customFormat="1" ht="20.25" customHeight="1" x14ac:dyDescent="0.25">
      <c r="A8" s="195">
        <v>4</v>
      </c>
      <c r="B8" s="152" t="s">
        <v>15</v>
      </c>
      <c r="C8" s="196">
        <v>12</v>
      </c>
      <c r="D8" s="196">
        <v>0</v>
      </c>
      <c r="E8" s="196">
        <v>14</v>
      </c>
      <c r="F8" s="196">
        <v>0</v>
      </c>
      <c r="G8" s="196">
        <v>14</v>
      </c>
      <c r="H8" s="120">
        <v>0</v>
      </c>
      <c r="I8" s="120">
        <v>0</v>
      </c>
      <c r="J8" s="120">
        <v>0</v>
      </c>
      <c r="K8" s="120">
        <v>0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20">
        <v>25</v>
      </c>
      <c r="S8" s="120">
        <v>0</v>
      </c>
      <c r="T8" s="120">
        <v>20</v>
      </c>
      <c r="U8" s="152" t="s">
        <v>16</v>
      </c>
    </row>
    <row r="9" spans="1:21" s="90" customFormat="1" ht="20.25" customHeight="1" x14ac:dyDescent="0.25">
      <c r="A9" s="195">
        <v>5</v>
      </c>
      <c r="B9" s="152" t="s">
        <v>20</v>
      </c>
      <c r="C9" s="196">
        <v>22</v>
      </c>
      <c r="D9" s="196">
        <v>0</v>
      </c>
      <c r="E9" s="196">
        <v>14</v>
      </c>
      <c r="F9" s="196">
        <v>0</v>
      </c>
      <c r="G9" s="196">
        <v>0</v>
      </c>
      <c r="H9" s="120">
        <v>0</v>
      </c>
      <c r="I9" s="120">
        <v>0</v>
      </c>
      <c r="J9" s="120">
        <v>0</v>
      </c>
      <c r="K9" s="120">
        <v>0</v>
      </c>
      <c r="L9" s="120">
        <v>0</v>
      </c>
      <c r="M9" s="120">
        <v>0</v>
      </c>
      <c r="N9" s="120">
        <v>0</v>
      </c>
      <c r="O9" s="120">
        <v>16</v>
      </c>
      <c r="P9" s="120">
        <v>0</v>
      </c>
      <c r="Q9" s="120">
        <v>0</v>
      </c>
      <c r="R9" s="120">
        <v>6</v>
      </c>
      <c r="S9" s="120">
        <v>0</v>
      </c>
      <c r="T9" s="120">
        <v>0</v>
      </c>
      <c r="U9" s="152" t="s">
        <v>21</v>
      </c>
    </row>
    <row r="10" spans="1:21" s="90" customFormat="1" ht="20.25" customHeight="1" x14ac:dyDescent="0.25">
      <c r="A10" s="195">
        <v>6</v>
      </c>
      <c r="B10" s="152" t="s">
        <v>22</v>
      </c>
      <c r="C10" s="196">
        <v>0</v>
      </c>
      <c r="D10" s="196">
        <v>0</v>
      </c>
      <c r="E10" s="196">
        <v>19</v>
      </c>
      <c r="F10" s="196">
        <v>0</v>
      </c>
      <c r="G10" s="196">
        <v>0</v>
      </c>
      <c r="H10" s="120">
        <v>0</v>
      </c>
      <c r="I10" s="120">
        <v>0</v>
      </c>
      <c r="J10" s="120">
        <v>0</v>
      </c>
      <c r="K10" s="120">
        <v>0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21</v>
      </c>
      <c r="R10" s="120">
        <v>0</v>
      </c>
      <c r="S10" s="120">
        <v>0</v>
      </c>
      <c r="T10" s="120">
        <v>0</v>
      </c>
      <c r="U10" s="152" t="s">
        <v>23</v>
      </c>
    </row>
    <row r="11" spans="1:21" s="90" customFormat="1" ht="20.25" customHeight="1" x14ac:dyDescent="0.25">
      <c r="A11" s="195">
        <v>7</v>
      </c>
      <c r="B11" s="152" t="s">
        <v>24</v>
      </c>
      <c r="C11" s="196">
        <v>12</v>
      </c>
      <c r="D11" s="196">
        <v>0</v>
      </c>
      <c r="E11" s="196">
        <v>12</v>
      </c>
      <c r="F11" s="196">
        <v>0</v>
      </c>
      <c r="G11" s="196">
        <v>0</v>
      </c>
      <c r="H11" s="120">
        <v>12</v>
      </c>
      <c r="I11" s="120">
        <v>0</v>
      </c>
      <c r="J11" s="120">
        <v>0</v>
      </c>
      <c r="K11" s="120">
        <v>0</v>
      </c>
      <c r="L11" s="120">
        <v>12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20">
        <v>0</v>
      </c>
      <c r="S11" s="120">
        <v>0</v>
      </c>
      <c r="T11" s="120">
        <v>0</v>
      </c>
      <c r="U11" s="152" t="s">
        <v>25</v>
      </c>
    </row>
    <row r="12" spans="1:21" s="90" customFormat="1" ht="20.25" customHeight="1" x14ac:dyDescent="0.25">
      <c r="A12" s="195">
        <v>8</v>
      </c>
      <c r="B12" s="152" t="s">
        <v>373</v>
      </c>
      <c r="C12" s="196">
        <v>6</v>
      </c>
      <c r="D12" s="196">
        <v>0</v>
      </c>
      <c r="E12" s="196">
        <v>0</v>
      </c>
      <c r="F12" s="196">
        <v>0</v>
      </c>
      <c r="G12" s="196">
        <v>0</v>
      </c>
      <c r="H12" s="120">
        <v>0</v>
      </c>
      <c r="I12" s="120">
        <v>0</v>
      </c>
      <c r="J12" s="120">
        <v>0</v>
      </c>
      <c r="K12" s="120">
        <v>0</v>
      </c>
      <c r="L12" s="120">
        <v>18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20">
        <v>0</v>
      </c>
      <c r="S12" s="120">
        <v>0</v>
      </c>
      <c r="T12" s="120">
        <v>0</v>
      </c>
      <c r="U12" s="152" t="s">
        <v>374</v>
      </c>
    </row>
    <row r="13" spans="1:21" s="90" customFormat="1" ht="20.25" customHeight="1" x14ac:dyDescent="0.25">
      <c r="A13" s="195">
        <v>9</v>
      </c>
      <c r="B13" s="152" t="s">
        <v>26</v>
      </c>
      <c r="C13" s="196">
        <v>0</v>
      </c>
      <c r="D13" s="196">
        <v>0</v>
      </c>
      <c r="E13" s="196">
        <v>22</v>
      </c>
      <c r="F13" s="196">
        <v>15</v>
      </c>
      <c r="G13" s="196">
        <v>20</v>
      </c>
      <c r="H13" s="120">
        <v>22</v>
      </c>
      <c r="I13" s="120">
        <v>0</v>
      </c>
      <c r="J13" s="120">
        <v>0</v>
      </c>
      <c r="K13" s="120">
        <v>0</v>
      </c>
      <c r="L13" s="120">
        <v>24</v>
      </c>
      <c r="M13" s="120">
        <v>24</v>
      </c>
      <c r="N13" s="120">
        <v>0</v>
      </c>
      <c r="O13" s="120">
        <v>0</v>
      </c>
      <c r="P13" s="120">
        <v>0</v>
      </c>
      <c r="Q13" s="120">
        <v>0</v>
      </c>
      <c r="R13" s="120">
        <v>22</v>
      </c>
      <c r="S13" s="120">
        <v>0</v>
      </c>
      <c r="T13" s="120">
        <v>0</v>
      </c>
      <c r="U13" s="152" t="s">
        <v>27</v>
      </c>
    </row>
    <row r="14" spans="1:21" s="90" customFormat="1" ht="20.25" customHeight="1" x14ac:dyDescent="0.25">
      <c r="A14" s="195">
        <v>10</v>
      </c>
      <c r="B14" s="152" t="s">
        <v>28</v>
      </c>
      <c r="C14" s="196">
        <v>0</v>
      </c>
      <c r="D14" s="196">
        <v>25</v>
      </c>
      <c r="E14" s="196">
        <v>24</v>
      </c>
      <c r="F14" s="196">
        <v>25</v>
      </c>
      <c r="G14" s="196">
        <v>21</v>
      </c>
      <c r="H14" s="120">
        <v>0</v>
      </c>
      <c r="I14" s="120">
        <v>23</v>
      </c>
      <c r="J14" s="120">
        <v>0</v>
      </c>
      <c r="K14" s="120">
        <v>21</v>
      </c>
      <c r="L14" s="120">
        <v>20</v>
      </c>
      <c r="M14" s="120">
        <v>0</v>
      </c>
      <c r="N14" s="120">
        <v>24</v>
      </c>
      <c r="O14" s="120">
        <v>26</v>
      </c>
      <c r="P14" s="120">
        <v>22</v>
      </c>
      <c r="Q14" s="120">
        <v>9</v>
      </c>
      <c r="R14" s="120">
        <v>24</v>
      </c>
      <c r="S14" s="120">
        <v>0</v>
      </c>
      <c r="T14" s="120">
        <v>0</v>
      </c>
      <c r="U14" s="152" t="s">
        <v>29</v>
      </c>
    </row>
    <row r="15" spans="1:21" s="90" customFormat="1" ht="20.25" customHeight="1" x14ac:dyDescent="0.25">
      <c r="A15" s="195">
        <v>11</v>
      </c>
      <c r="B15" s="152" t="s">
        <v>30</v>
      </c>
      <c r="C15" s="196">
        <v>0</v>
      </c>
      <c r="D15" s="196">
        <v>0</v>
      </c>
      <c r="E15" s="196">
        <v>11</v>
      </c>
      <c r="F15" s="196">
        <v>14</v>
      </c>
      <c r="G15" s="196">
        <v>0</v>
      </c>
      <c r="H15" s="120">
        <v>0</v>
      </c>
      <c r="I15" s="120">
        <v>0</v>
      </c>
      <c r="J15" s="120">
        <v>0</v>
      </c>
      <c r="K15" s="120">
        <v>0</v>
      </c>
      <c r="L15" s="120">
        <v>14</v>
      </c>
      <c r="M15" s="120">
        <v>0</v>
      </c>
      <c r="N15" s="120">
        <v>0</v>
      </c>
      <c r="O15" s="120">
        <v>14</v>
      </c>
      <c r="P15" s="120">
        <v>0</v>
      </c>
      <c r="Q15" s="120">
        <v>0</v>
      </c>
      <c r="R15" s="120">
        <v>0</v>
      </c>
      <c r="S15" s="120">
        <v>14</v>
      </c>
      <c r="T15" s="120">
        <v>0</v>
      </c>
      <c r="U15" s="152" t="s">
        <v>31</v>
      </c>
    </row>
    <row r="16" spans="1:21" s="90" customFormat="1" ht="20.25" customHeight="1" x14ac:dyDescent="0.25">
      <c r="A16" s="195">
        <v>12</v>
      </c>
      <c r="B16" s="152" t="s">
        <v>32</v>
      </c>
      <c r="C16" s="196">
        <v>30</v>
      </c>
      <c r="D16" s="196">
        <v>6</v>
      </c>
      <c r="E16" s="196">
        <v>33</v>
      </c>
      <c r="F16" s="196">
        <v>0</v>
      </c>
      <c r="G16" s="196">
        <v>26</v>
      </c>
      <c r="H16" s="120">
        <v>0</v>
      </c>
      <c r="I16" s="120">
        <v>10</v>
      </c>
      <c r="J16" s="120">
        <v>38</v>
      </c>
      <c r="K16" s="120">
        <v>0</v>
      </c>
      <c r="L16" s="120">
        <v>37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 s="120">
        <v>43</v>
      </c>
      <c r="S16" s="120">
        <v>0</v>
      </c>
      <c r="T16" s="120">
        <v>18</v>
      </c>
      <c r="U16" s="152" t="s">
        <v>33</v>
      </c>
    </row>
    <row r="17" spans="1:21" s="90" customFormat="1" ht="20.25" customHeight="1" x14ac:dyDescent="0.25">
      <c r="A17" s="195">
        <v>13</v>
      </c>
      <c r="B17" s="152" t="s">
        <v>485</v>
      </c>
      <c r="C17" s="196">
        <v>26</v>
      </c>
      <c r="D17" s="196">
        <v>16</v>
      </c>
      <c r="E17" s="196">
        <v>32</v>
      </c>
      <c r="F17" s="196">
        <v>11</v>
      </c>
      <c r="G17" s="196">
        <v>25</v>
      </c>
      <c r="H17" s="120">
        <v>0</v>
      </c>
      <c r="I17" s="120">
        <v>0</v>
      </c>
      <c r="J17" s="120">
        <v>0</v>
      </c>
      <c r="K17" s="120">
        <v>0</v>
      </c>
      <c r="L17" s="120">
        <v>28</v>
      </c>
      <c r="M17" s="120">
        <v>0</v>
      </c>
      <c r="N17" s="120">
        <v>15</v>
      </c>
      <c r="O17" s="120">
        <v>17</v>
      </c>
      <c r="P17" s="120">
        <v>0</v>
      </c>
      <c r="Q17" s="120">
        <v>26</v>
      </c>
      <c r="R17" s="120">
        <v>28</v>
      </c>
      <c r="S17" s="120">
        <v>0</v>
      </c>
      <c r="T17" s="120">
        <v>0</v>
      </c>
      <c r="U17" s="152" t="s">
        <v>486</v>
      </c>
    </row>
    <row r="18" spans="1:21" s="90" customFormat="1" ht="20.25" customHeight="1" x14ac:dyDescent="0.25">
      <c r="A18" s="195">
        <v>14</v>
      </c>
      <c r="B18" s="152" t="s">
        <v>375</v>
      </c>
      <c r="C18" s="196">
        <v>0</v>
      </c>
      <c r="D18" s="196">
        <v>0</v>
      </c>
      <c r="E18" s="196">
        <v>0</v>
      </c>
      <c r="F18" s="196">
        <v>0</v>
      </c>
      <c r="G18" s="196">
        <v>0</v>
      </c>
      <c r="H18" s="120">
        <v>0</v>
      </c>
      <c r="I18" s="120">
        <v>0</v>
      </c>
      <c r="J18" s="120">
        <v>0</v>
      </c>
      <c r="K18" s="120">
        <v>0</v>
      </c>
      <c r="L18" s="120">
        <v>9</v>
      </c>
      <c r="M18" s="120">
        <v>0</v>
      </c>
      <c r="N18" s="120">
        <v>0</v>
      </c>
      <c r="O18" s="120">
        <v>0</v>
      </c>
      <c r="P18" s="120">
        <v>0</v>
      </c>
      <c r="Q18" s="120">
        <v>0</v>
      </c>
      <c r="R18" s="120">
        <v>0</v>
      </c>
      <c r="S18" s="120">
        <v>0</v>
      </c>
      <c r="T18" s="120">
        <v>0</v>
      </c>
      <c r="U18" s="152" t="s">
        <v>376</v>
      </c>
    </row>
    <row r="19" spans="1:21" s="90" customFormat="1" ht="20.25" customHeight="1" x14ac:dyDescent="0.25">
      <c r="A19" s="195">
        <v>15</v>
      </c>
      <c r="B19" s="152" t="s">
        <v>379</v>
      </c>
      <c r="C19" s="196">
        <v>0</v>
      </c>
      <c r="D19" s="196">
        <v>0</v>
      </c>
      <c r="E19" s="196">
        <v>0</v>
      </c>
      <c r="F19" s="196">
        <v>0</v>
      </c>
      <c r="G19" s="196">
        <v>0</v>
      </c>
      <c r="H19" s="120">
        <v>0</v>
      </c>
      <c r="I19" s="120">
        <v>0</v>
      </c>
      <c r="J19" s="120">
        <v>0</v>
      </c>
      <c r="K19" s="120">
        <v>0</v>
      </c>
      <c r="L19" s="120">
        <v>11</v>
      </c>
      <c r="M19" s="120">
        <v>0</v>
      </c>
      <c r="N19" s="120">
        <v>0</v>
      </c>
      <c r="O19" s="120">
        <v>0</v>
      </c>
      <c r="P19" s="120">
        <v>0</v>
      </c>
      <c r="Q19" s="120">
        <v>0</v>
      </c>
      <c r="R19" s="120">
        <v>0</v>
      </c>
      <c r="S19" s="120">
        <v>0</v>
      </c>
      <c r="T19" s="120">
        <v>0</v>
      </c>
      <c r="U19" s="152" t="s">
        <v>380</v>
      </c>
    </row>
    <row r="20" spans="1:21" s="90" customFormat="1" ht="20.25" customHeight="1" x14ac:dyDescent="0.25">
      <c r="A20" s="195">
        <v>16</v>
      </c>
      <c r="B20" s="152" t="s">
        <v>38</v>
      </c>
      <c r="C20" s="196">
        <v>28</v>
      </c>
      <c r="D20" s="196">
        <v>0</v>
      </c>
      <c r="E20" s="196">
        <v>30</v>
      </c>
      <c r="F20" s="196">
        <v>0</v>
      </c>
      <c r="G20" s="196">
        <v>0</v>
      </c>
      <c r="H20" s="120">
        <v>0</v>
      </c>
      <c r="I20" s="120">
        <v>0</v>
      </c>
      <c r="J20" s="120">
        <v>0</v>
      </c>
      <c r="K20" s="120">
        <v>0</v>
      </c>
      <c r="L20" s="120">
        <v>17</v>
      </c>
      <c r="M20" s="120">
        <v>16</v>
      </c>
      <c r="N20" s="120">
        <v>0</v>
      </c>
      <c r="O20" s="120">
        <v>0</v>
      </c>
      <c r="P20" s="120">
        <v>0</v>
      </c>
      <c r="Q20" s="120">
        <v>0</v>
      </c>
      <c r="R20" s="120">
        <v>25</v>
      </c>
      <c r="S20" s="120">
        <v>0</v>
      </c>
      <c r="T20" s="120">
        <v>0</v>
      </c>
      <c r="U20" s="152" t="s">
        <v>39</v>
      </c>
    </row>
    <row r="21" spans="1:21" s="90" customFormat="1" ht="20.25" customHeight="1" x14ac:dyDescent="0.25">
      <c r="A21" s="195">
        <v>17</v>
      </c>
      <c r="B21" s="152" t="s">
        <v>40</v>
      </c>
      <c r="C21" s="196">
        <v>0</v>
      </c>
      <c r="D21" s="196">
        <v>0</v>
      </c>
      <c r="E21" s="196">
        <v>15</v>
      </c>
      <c r="F21" s="196">
        <v>0</v>
      </c>
      <c r="G21" s="196">
        <v>0</v>
      </c>
      <c r="H21" s="120">
        <v>0</v>
      </c>
      <c r="I21" s="120">
        <v>0</v>
      </c>
      <c r="J21" s="120">
        <v>0</v>
      </c>
      <c r="K21" s="120">
        <v>0</v>
      </c>
      <c r="L21" s="120">
        <v>0</v>
      </c>
      <c r="M21" s="120">
        <v>0</v>
      </c>
      <c r="N21" s="120">
        <v>0</v>
      </c>
      <c r="O21" s="120">
        <v>0</v>
      </c>
      <c r="P21" s="120">
        <v>0</v>
      </c>
      <c r="Q21" s="120">
        <v>0</v>
      </c>
      <c r="R21" s="120">
        <v>0</v>
      </c>
      <c r="S21" s="120">
        <v>0</v>
      </c>
      <c r="T21" s="120">
        <v>0</v>
      </c>
      <c r="U21" s="152" t="s">
        <v>41</v>
      </c>
    </row>
    <row r="22" spans="1:21" s="90" customFormat="1" ht="20.25" customHeight="1" x14ac:dyDescent="0.25">
      <c r="A22" s="195">
        <v>18</v>
      </c>
      <c r="B22" s="152" t="s">
        <v>42</v>
      </c>
      <c r="C22" s="196">
        <v>31</v>
      </c>
      <c r="D22" s="196">
        <v>18</v>
      </c>
      <c r="E22" s="196">
        <v>32</v>
      </c>
      <c r="F22" s="196">
        <v>3</v>
      </c>
      <c r="G22" s="196">
        <v>25</v>
      </c>
      <c r="H22" s="120">
        <v>22</v>
      </c>
      <c r="I22" s="120">
        <v>22</v>
      </c>
      <c r="J22" s="120">
        <v>0</v>
      </c>
      <c r="K22" s="120">
        <v>12</v>
      </c>
      <c r="L22" s="120">
        <v>26</v>
      </c>
      <c r="M22" s="120">
        <v>0</v>
      </c>
      <c r="N22" s="120">
        <v>0</v>
      </c>
      <c r="O22" s="120">
        <v>12</v>
      </c>
      <c r="P22" s="120">
        <v>29</v>
      </c>
      <c r="Q22" s="120">
        <v>0</v>
      </c>
      <c r="R22" s="120">
        <v>23</v>
      </c>
      <c r="S22" s="120">
        <v>13</v>
      </c>
      <c r="T22" s="120">
        <v>13</v>
      </c>
      <c r="U22" s="152" t="s">
        <v>43</v>
      </c>
    </row>
    <row r="23" spans="1:21" s="90" customFormat="1" ht="20.25" customHeight="1" x14ac:dyDescent="0.25">
      <c r="A23" s="197">
        <v>19</v>
      </c>
      <c r="B23" s="198" t="s">
        <v>44</v>
      </c>
      <c r="C23" s="199">
        <v>0</v>
      </c>
      <c r="D23" s="199">
        <v>0</v>
      </c>
      <c r="E23" s="199">
        <v>28</v>
      </c>
      <c r="F23" s="199">
        <v>29</v>
      </c>
      <c r="G23" s="199">
        <v>0</v>
      </c>
      <c r="H23" s="200">
        <v>0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  <c r="N23" s="200">
        <v>0</v>
      </c>
      <c r="O23" s="200">
        <v>31</v>
      </c>
      <c r="P23" s="200">
        <v>0</v>
      </c>
      <c r="Q23" s="200">
        <v>0</v>
      </c>
      <c r="R23" s="200">
        <v>0</v>
      </c>
      <c r="S23" s="200">
        <v>0</v>
      </c>
      <c r="T23" s="200">
        <v>0</v>
      </c>
      <c r="U23" s="198" t="s">
        <v>45</v>
      </c>
    </row>
    <row r="24" spans="1:21" s="90" customFormat="1" ht="20.25" customHeight="1" x14ac:dyDescent="0.25">
      <c r="A24" s="148">
        <v>20</v>
      </c>
      <c r="B24" s="152" t="s">
        <v>46</v>
      </c>
      <c r="C24" s="196">
        <v>0</v>
      </c>
      <c r="D24" s="196">
        <v>0</v>
      </c>
      <c r="E24" s="196">
        <v>0</v>
      </c>
      <c r="F24" s="196">
        <v>0</v>
      </c>
      <c r="G24" s="196">
        <v>0</v>
      </c>
      <c r="H24" s="120">
        <v>0</v>
      </c>
      <c r="I24" s="120">
        <v>0</v>
      </c>
      <c r="J24" s="120">
        <v>0</v>
      </c>
      <c r="K24" s="120">
        <v>0</v>
      </c>
      <c r="L24" s="120">
        <v>0</v>
      </c>
      <c r="M24" s="120">
        <v>0</v>
      </c>
      <c r="N24" s="120">
        <v>0</v>
      </c>
      <c r="O24" s="120">
        <v>0</v>
      </c>
      <c r="P24" s="120">
        <v>0</v>
      </c>
      <c r="Q24" s="120">
        <v>0</v>
      </c>
      <c r="R24" s="120">
        <v>7</v>
      </c>
      <c r="S24" s="120">
        <v>0</v>
      </c>
      <c r="T24" s="120">
        <v>0</v>
      </c>
      <c r="U24" s="152" t="s">
        <v>47</v>
      </c>
    </row>
    <row r="25" spans="1:21" s="90" customFormat="1" ht="20.25" customHeight="1" x14ac:dyDescent="0.25">
      <c r="A25" s="148">
        <v>21</v>
      </c>
      <c r="B25" s="152" t="s">
        <v>48</v>
      </c>
      <c r="C25" s="196">
        <v>0</v>
      </c>
      <c r="D25" s="196">
        <v>0</v>
      </c>
      <c r="E25" s="196">
        <v>68</v>
      </c>
      <c r="F25" s="196">
        <v>0</v>
      </c>
      <c r="G25" s="196">
        <v>60</v>
      </c>
      <c r="H25" s="120">
        <v>0</v>
      </c>
      <c r="I25" s="120">
        <v>0</v>
      </c>
      <c r="J25" s="120">
        <v>9</v>
      </c>
      <c r="K25" s="120">
        <v>0</v>
      </c>
      <c r="L25" s="120">
        <v>56</v>
      </c>
      <c r="M25" s="120">
        <v>0</v>
      </c>
      <c r="N25" s="120">
        <v>0</v>
      </c>
      <c r="O25" s="120">
        <v>0</v>
      </c>
      <c r="P25" s="120">
        <v>0</v>
      </c>
      <c r="Q25" s="120">
        <v>43</v>
      </c>
      <c r="R25" s="120">
        <v>49</v>
      </c>
      <c r="S25" s="120">
        <v>0</v>
      </c>
      <c r="T25" s="120">
        <v>0</v>
      </c>
      <c r="U25" s="152" t="s">
        <v>49</v>
      </c>
    </row>
    <row r="26" spans="1:21" s="90" customFormat="1" ht="20.25" customHeight="1" x14ac:dyDescent="0.25">
      <c r="A26" s="148">
        <v>22</v>
      </c>
      <c r="B26" s="152" t="s">
        <v>50</v>
      </c>
      <c r="C26" s="196">
        <v>1</v>
      </c>
      <c r="D26" s="196">
        <v>0</v>
      </c>
      <c r="E26" s="196">
        <v>13</v>
      </c>
      <c r="F26" s="196">
        <v>8</v>
      </c>
      <c r="G26" s="196">
        <v>0</v>
      </c>
      <c r="H26" s="120">
        <v>11</v>
      </c>
      <c r="I26" s="120">
        <v>0</v>
      </c>
      <c r="J26" s="120">
        <v>9</v>
      </c>
      <c r="K26" s="120">
        <v>11</v>
      </c>
      <c r="L26" s="120">
        <v>0</v>
      </c>
      <c r="M26" s="120">
        <v>0</v>
      </c>
      <c r="N26" s="120">
        <v>0</v>
      </c>
      <c r="O26" s="120">
        <v>0</v>
      </c>
      <c r="P26" s="120">
        <v>0</v>
      </c>
      <c r="Q26" s="120">
        <v>0</v>
      </c>
      <c r="R26" s="120">
        <v>8</v>
      </c>
      <c r="S26" s="120">
        <v>0</v>
      </c>
      <c r="T26" s="120">
        <v>0</v>
      </c>
      <c r="U26" s="152" t="s">
        <v>51</v>
      </c>
    </row>
    <row r="27" spans="1:21" s="90" customFormat="1" ht="20.25" customHeight="1" x14ac:dyDescent="0.25">
      <c r="A27" s="148">
        <v>23</v>
      </c>
      <c r="B27" s="152" t="s">
        <v>52</v>
      </c>
      <c r="C27" s="196">
        <v>0</v>
      </c>
      <c r="D27" s="196">
        <v>0</v>
      </c>
      <c r="E27" s="196">
        <v>3</v>
      </c>
      <c r="F27" s="196">
        <v>0</v>
      </c>
      <c r="G27" s="196">
        <v>0</v>
      </c>
      <c r="H27" s="120">
        <v>0</v>
      </c>
      <c r="I27" s="120">
        <v>6</v>
      </c>
      <c r="J27" s="120">
        <v>0</v>
      </c>
      <c r="K27" s="120">
        <v>0</v>
      </c>
      <c r="L27" s="120">
        <v>0</v>
      </c>
      <c r="M27" s="120">
        <v>11</v>
      </c>
      <c r="N27" s="120">
        <v>0</v>
      </c>
      <c r="O27" s="120">
        <v>0</v>
      </c>
      <c r="P27" s="120">
        <v>0</v>
      </c>
      <c r="Q27" s="120">
        <v>0</v>
      </c>
      <c r="R27" s="120">
        <v>0</v>
      </c>
      <c r="S27" s="120">
        <v>0</v>
      </c>
      <c r="T27" s="120">
        <v>0</v>
      </c>
      <c r="U27" s="152" t="s">
        <v>53</v>
      </c>
    </row>
    <row r="28" spans="1:21" s="90" customFormat="1" ht="20.25" customHeight="1" x14ac:dyDescent="0.25">
      <c r="A28" s="148">
        <v>24</v>
      </c>
      <c r="B28" s="152" t="s">
        <v>57</v>
      </c>
      <c r="C28" s="196">
        <v>0</v>
      </c>
      <c r="D28" s="196">
        <v>0</v>
      </c>
      <c r="E28" s="196">
        <v>0</v>
      </c>
      <c r="F28" s="196">
        <v>0</v>
      </c>
      <c r="G28" s="196">
        <v>0</v>
      </c>
      <c r="H28" s="120">
        <v>0</v>
      </c>
      <c r="I28" s="120">
        <v>0</v>
      </c>
      <c r="J28" s="120">
        <v>0</v>
      </c>
      <c r="K28" s="120">
        <v>0</v>
      </c>
      <c r="L28" s="120">
        <v>0</v>
      </c>
      <c r="M28" s="120">
        <v>0</v>
      </c>
      <c r="N28" s="120">
        <v>0</v>
      </c>
      <c r="O28" s="120">
        <v>0</v>
      </c>
      <c r="P28" s="120">
        <v>0</v>
      </c>
      <c r="Q28" s="120">
        <v>0</v>
      </c>
      <c r="R28" s="120">
        <v>0</v>
      </c>
      <c r="S28" s="120">
        <v>2</v>
      </c>
      <c r="T28" s="120">
        <v>0</v>
      </c>
      <c r="U28" s="152" t="s">
        <v>58</v>
      </c>
    </row>
    <row r="29" spans="1:21" s="194" customFormat="1" ht="20.25" customHeight="1" x14ac:dyDescent="0.25">
      <c r="A29" s="244" t="s">
        <v>383</v>
      </c>
      <c r="B29" s="244"/>
      <c r="C29" s="201">
        <v>168</v>
      </c>
      <c r="D29" s="201">
        <v>115</v>
      </c>
      <c r="E29" s="201">
        <v>383</v>
      </c>
      <c r="F29" s="201">
        <v>118</v>
      </c>
      <c r="G29" s="201">
        <v>223</v>
      </c>
      <c r="H29" s="127">
        <v>80</v>
      </c>
      <c r="I29" s="127">
        <v>85</v>
      </c>
      <c r="J29" s="127">
        <v>56</v>
      </c>
      <c r="K29" s="127">
        <v>44</v>
      </c>
      <c r="L29" s="127">
        <v>338</v>
      </c>
      <c r="M29" s="127">
        <v>89</v>
      </c>
      <c r="N29" s="127">
        <v>52</v>
      </c>
      <c r="O29" s="127">
        <v>122</v>
      </c>
      <c r="P29" s="127">
        <v>87</v>
      </c>
      <c r="Q29" s="127">
        <v>105</v>
      </c>
      <c r="R29" s="127">
        <v>270</v>
      </c>
      <c r="S29" s="127">
        <v>36</v>
      </c>
      <c r="T29" s="127">
        <v>55</v>
      </c>
      <c r="U29" s="161" t="s">
        <v>384</v>
      </c>
    </row>
    <row r="30" spans="1:21" s="90" customFormat="1" ht="22.5" customHeight="1" x14ac:dyDescent="0.25">
      <c r="A30" s="202" t="s">
        <v>487</v>
      </c>
      <c r="B30" s="184"/>
      <c r="C30" s="184"/>
      <c r="D30" s="184"/>
      <c r="E30" s="184"/>
      <c r="F30" s="184"/>
      <c r="G30" s="184"/>
      <c r="H30" s="184"/>
      <c r="I30" s="184"/>
      <c r="J30" s="184"/>
      <c r="K30" s="184"/>
      <c r="L30" s="184"/>
      <c r="M30" s="184"/>
      <c r="N30" s="184"/>
      <c r="O30" s="184"/>
      <c r="P30" s="184"/>
      <c r="Q30" s="245" t="s">
        <v>488</v>
      </c>
      <c r="R30" s="245"/>
      <c r="S30" s="245"/>
      <c r="T30" s="245"/>
      <c r="U30" s="245"/>
    </row>
    <row r="31" spans="1:21" ht="22.5" customHeight="1" x14ac:dyDescent="0.25">
      <c r="A31" s="134" t="s">
        <v>489</v>
      </c>
      <c r="B31" s="184"/>
      <c r="C31" s="184"/>
      <c r="D31" s="184"/>
      <c r="E31" s="184"/>
      <c r="F31" s="184"/>
      <c r="G31" s="184"/>
      <c r="H31" s="184"/>
      <c r="I31" s="184"/>
      <c r="J31" s="184"/>
      <c r="K31" s="184"/>
      <c r="L31" s="184"/>
      <c r="M31" s="184"/>
      <c r="N31" s="184"/>
      <c r="O31" s="184"/>
      <c r="P31" s="184"/>
      <c r="Q31" s="246" t="s">
        <v>490</v>
      </c>
      <c r="R31" s="246"/>
      <c r="S31" s="246"/>
      <c r="T31" s="246"/>
      <c r="U31" s="246"/>
    </row>
    <row r="32" spans="1:21" x14ac:dyDescent="0.25">
      <c r="A32" s="137" t="s">
        <v>97</v>
      </c>
    </row>
  </sheetData>
  <mergeCells count="5">
    <mergeCell ref="A1:U1"/>
    <mergeCell ref="A2:U2"/>
    <mergeCell ref="A29:B29"/>
    <mergeCell ref="Q30:U30"/>
    <mergeCell ref="Q31:U31"/>
  </mergeCells>
  <conditionalFormatting sqref="A4:U29">
    <cfRule type="expression" dxfId="0" priority="1">
      <formula>MOD(ROW(),3)=1</formula>
    </cfRule>
  </conditionalFormatting>
  <hyperlinks>
    <hyperlink ref="T5" r:id="rId1" display="javascript:__doPostBack('ctl00$ContentPlaceHolder1$GridView1$ctl03$LinkButton2017','')" xr:uid="{00000000-0004-0000-0B00-000000000000}"/>
    <hyperlink ref="T6" r:id="rId2" display="javascript:__doPostBack('ctl00$ContentPlaceHolder1$GridView1$ctl04$LinkButton2017','')" xr:uid="{00000000-0004-0000-0B00-000001000000}"/>
    <hyperlink ref="T7" r:id="rId3" display="javascript:__doPostBack('ctl00$ContentPlaceHolder1$GridView1$ctl05$LinkButton2017','')" xr:uid="{00000000-0004-0000-0B00-000002000000}"/>
    <hyperlink ref="T8" r:id="rId4" display="javascript:__doPostBack('ctl00$ContentPlaceHolder1$GridView1$ctl06$LinkButton2017','')" xr:uid="{00000000-0004-0000-0B00-000003000000}"/>
    <hyperlink ref="T9" r:id="rId5" display="javascript:__doPostBack('ctl00$ContentPlaceHolder1$GridView1$ctl07$LinkButton2017','')" xr:uid="{00000000-0004-0000-0B00-000004000000}"/>
    <hyperlink ref="T10" r:id="rId6" display="javascript:__doPostBack('ctl00$ContentPlaceHolder1$GridView1$ctl08$LinkButton2017','')" xr:uid="{00000000-0004-0000-0B00-000005000000}"/>
    <hyperlink ref="T11" r:id="rId7" display="javascript:__doPostBack('ctl00$ContentPlaceHolder1$GridView1$ctl09$LinkButton2017','')" xr:uid="{00000000-0004-0000-0B00-000006000000}"/>
    <hyperlink ref="T12" r:id="rId8" display="javascript:__doPostBack('ctl00$ContentPlaceHolder1$GridView1$ctl10$LinkButton2017','')" xr:uid="{00000000-0004-0000-0B00-000007000000}"/>
    <hyperlink ref="T13" r:id="rId9" display="javascript:__doPostBack('ctl00$ContentPlaceHolder1$GridView1$ctl11$LinkButton2017','')" xr:uid="{00000000-0004-0000-0B00-000008000000}"/>
    <hyperlink ref="T14" r:id="rId10" display="javascript:__doPostBack('ctl00$ContentPlaceHolder1$GridView1$ctl12$LinkButton2017','')" xr:uid="{00000000-0004-0000-0B00-000009000000}"/>
    <hyperlink ref="T15" r:id="rId11" display="javascript:__doPostBack('ctl00$ContentPlaceHolder1$GridView1$ctl13$LinkButton2017','')" xr:uid="{00000000-0004-0000-0B00-00000A000000}"/>
    <hyperlink ref="T16" r:id="rId12" display="javascript:__doPostBack('ctl00$ContentPlaceHolder1$GridView1$ctl14$LinkButton2017','')" xr:uid="{00000000-0004-0000-0B00-00000B000000}"/>
    <hyperlink ref="T17" r:id="rId13" display="javascript:__doPostBack('ctl00$ContentPlaceHolder1$GridView1$ctl15$LinkButton2017','')" xr:uid="{00000000-0004-0000-0B00-00000C000000}"/>
    <hyperlink ref="T18" r:id="rId14" display="javascript:__doPostBack('ctl00$ContentPlaceHolder1$GridView1$ctl16$LinkButton2017','')" xr:uid="{00000000-0004-0000-0B00-00000D000000}"/>
    <hyperlink ref="T19" r:id="rId15" display="javascript:__doPostBack('ctl00$ContentPlaceHolder1$GridView1$ctl17$LinkButton2017','')" xr:uid="{00000000-0004-0000-0B00-00000E000000}"/>
    <hyperlink ref="T20" r:id="rId16" display="javascript:__doPostBack('ctl00$ContentPlaceHolder1$GridView1$ctl18$LinkButton2017','')" xr:uid="{00000000-0004-0000-0B00-00000F000000}"/>
    <hyperlink ref="T28" r:id="rId17" display="javascript:__doPostBack('ctl00$ContentPlaceHolder1$GridView1$ctl19$LinkButton2017','')" xr:uid="{00000000-0004-0000-0B00-000010000000}"/>
    <hyperlink ref="T21" r:id="rId18" display="javascript:__doPostBack('ctl00$ContentPlaceHolder1$GridView1$ctl20$LinkButton2017','')" xr:uid="{00000000-0004-0000-0B00-000011000000}"/>
    <hyperlink ref="T22" r:id="rId19" display="javascript:__doPostBack('ctl00$ContentPlaceHolder1$GridView1$ctl21$LinkButton2017','')" xr:uid="{00000000-0004-0000-0B00-000012000000}"/>
    <hyperlink ref="T23" r:id="rId20" display="javascript:__doPostBack('ctl00$ContentPlaceHolder1$GridView1$ctl22$LinkButton2017','')" xr:uid="{00000000-0004-0000-0B00-000013000000}"/>
    <hyperlink ref="T24" r:id="rId21" display="javascript:__doPostBack('ctl00$ContentPlaceHolder1$GridView1$ctl23$LinkButton2017','')" xr:uid="{00000000-0004-0000-0B00-000014000000}"/>
    <hyperlink ref="T25" r:id="rId22" display="javascript:__doPostBack('ctl00$ContentPlaceHolder1$GridView1$ctl24$LinkButton2017','')" xr:uid="{00000000-0004-0000-0B00-000015000000}"/>
    <hyperlink ref="T26" r:id="rId23" display="javascript:__doPostBack('ctl00$ContentPlaceHolder1$GridView1$ctl25$LinkButton2017','')" xr:uid="{00000000-0004-0000-0B00-000016000000}"/>
    <hyperlink ref="T27" r:id="rId24" display="javascript:__doPostBack('ctl00$ContentPlaceHolder1$GridView1$ctl26$LinkButton2017','')" xr:uid="{00000000-0004-0000-0B00-000017000000}"/>
  </hyperlinks>
  <printOptions horizontalCentered="1"/>
  <pageMargins left="0.25" right="0.25" top="0.69" bottom="0.52" header="0.3" footer="0.3"/>
  <pageSetup scale="81" orientation="landscape" r:id="rId25"/>
  <legacyDrawingHF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14</vt:i4>
      </vt:variant>
    </vt:vector>
  </HeadingPairs>
  <TitlesOfParts>
    <vt:vector size="26" baseType="lpstr">
      <vt:lpstr>4.01</vt:lpstr>
      <vt:lpstr>4.02</vt:lpstr>
      <vt:lpstr>4. 03 </vt:lpstr>
      <vt:lpstr>4.04</vt:lpstr>
      <vt:lpstr>4.05</vt:lpstr>
      <vt:lpstr>4.06</vt:lpstr>
      <vt:lpstr>4.07</vt:lpstr>
      <vt:lpstr>4.08</vt:lpstr>
      <vt:lpstr>4.09</vt:lpstr>
      <vt:lpstr>4.10</vt:lpstr>
      <vt:lpstr>4.11</vt:lpstr>
      <vt:lpstr>4.12</vt:lpstr>
      <vt:lpstr>'4. 03 '!Print_Area</vt:lpstr>
      <vt:lpstr>'4.01'!Print_Area</vt:lpstr>
      <vt:lpstr>'4.02'!Print_Area</vt:lpstr>
      <vt:lpstr>'4.04'!Print_Area</vt:lpstr>
      <vt:lpstr>'4.05'!Print_Area</vt:lpstr>
      <vt:lpstr>'4.06'!Print_Area</vt:lpstr>
      <vt:lpstr>'4.07'!Print_Area</vt:lpstr>
      <vt:lpstr>'4.08'!Print_Area</vt:lpstr>
      <vt:lpstr>'4.09'!Print_Area</vt:lpstr>
      <vt:lpstr>'4.10'!Print_Area</vt:lpstr>
      <vt:lpstr>'4.11'!Print_Area</vt:lpstr>
      <vt:lpstr>'4.12'!Print_Area</vt:lpstr>
      <vt:lpstr>'4.04'!Print_Titles</vt:lpstr>
      <vt:lpstr>'4.05'!Print_Titles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Suchitra Yadav</cp:lastModifiedBy>
  <cp:lastPrinted>2021-03-30T17:26:50Z</cp:lastPrinted>
  <dcterms:created xsi:type="dcterms:W3CDTF">2021-03-17T09:52:54Z</dcterms:created>
  <dcterms:modified xsi:type="dcterms:W3CDTF">2021-03-30T17:27:54Z</dcterms:modified>
</cp:coreProperties>
</file>