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1, 6.2, 6.3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6.1, 6.2, 6.3'!$A$1:$I$67</definedName>
    <definedName name="Print_Area_MI" localSheetId="0">'table 6.1, 6.2, 6.3'!$A$68:$F$81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<sst xmlns="http://schemas.openxmlformats.org/spreadsheetml/2006/main" count="113" uniqueCount="60">
  <si>
    <t>DIRECT AND INDIRECT TAXES</t>
  </si>
  <si>
    <t xml:space="preserve">Table 6.1 : REVENUE REALISATION FROM DIRECT TAXES </t>
  </si>
  <si>
    <t>Financial 
Year</t>
  </si>
  <si>
    <t>% Annual growth in</t>
  </si>
  <si>
    <t xml:space="preserve">% Share in total direct taxes of </t>
  </si>
  <si>
    <t>____________________________________</t>
  </si>
  <si>
    <t>___________________</t>
  </si>
  <si>
    <t>_______________________</t>
  </si>
  <si>
    <t>Corporation 
Tax</t>
  </si>
  <si>
    <t>Income 
Tax</t>
  </si>
  <si>
    <t>Other Direct 
Taxes</t>
  </si>
  <si>
    <t>Total</t>
  </si>
  <si>
    <t xml:space="preserve">Corporation Tax 
</t>
  </si>
  <si>
    <t xml:space="preserve">Income 
Tax 
</t>
  </si>
  <si>
    <t>1</t>
  </si>
  <si>
    <t>2</t>
  </si>
  <si>
    <t>3</t>
  </si>
  <si>
    <t>4</t>
  </si>
  <si>
    <t>5</t>
  </si>
  <si>
    <t xml:space="preserve">        7</t>
  </si>
  <si>
    <t xml:space="preserve">   2000-01</t>
  </si>
  <si>
    <t>_</t>
  </si>
  <si>
    <t xml:space="preserve">   2001-02</t>
  </si>
  <si>
    <t xml:space="preserve">   2002-03</t>
  </si>
  <si>
    <t xml:space="preserve">   2003-04</t>
  </si>
  <si>
    <t xml:space="preserve">   2004-05</t>
  </si>
  <si>
    <t xml:space="preserve">   2005-06</t>
  </si>
  <si>
    <t xml:space="preserve">   2006-07</t>
  </si>
  <si>
    <t>Source : Directorate General of Income Tax.</t>
  </si>
  <si>
    <t xml:space="preserve">   </t>
  </si>
  <si>
    <t xml:space="preserve">Table 6.2: REVENUE REALISATION FROM INDIRECT TAXES </t>
  </si>
  <si>
    <t xml:space="preserve">Financial 
year </t>
  </si>
  <si>
    <t>______________________________________________</t>
  </si>
  <si>
    <t>___________________________________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</si>
  <si>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</si>
  <si>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</si>
  <si>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</si>
  <si>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</si>
  <si>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</si>
  <si>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</si>
  <si>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</si>
  <si>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</si>
  <si>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</si>
  <si>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>Source : Department of Revenue, Receipt Budgets,  Directorate General of Income Tax</t>
  </si>
  <si>
    <t>FTT:  Foreign Travel Tax.             IATT: Inland Air Travel Tax.            P: Provisional.</t>
  </si>
  <si>
    <t>Note: FTT/IATT abolished since 09.01.2004.</t>
  </si>
  <si>
    <t>Table 6.3: REVENUE REALISATION FROM DIRECT &amp; INDIRECT TAXES</t>
  </si>
  <si>
    <t xml:space="preserve">% Share in total taxes of </t>
  </si>
  <si>
    <t>____________________________</t>
  </si>
  <si>
    <t>Direct 
Taxes</t>
  </si>
  <si>
    <t>Indirect 
Taxes</t>
  </si>
  <si>
    <t>Total
Taxes</t>
  </si>
  <si>
    <t xml:space="preserve">   2005-06 </t>
  </si>
  <si>
    <t xml:space="preserve">   2007-08 </t>
  </si>
  <si>
    <r>
      <t xml:space="preserve">(Revenue in </t>
    </r>
    <r>
      <rPr>
        <b/>
        <sz val="10"/>
        <rFont val="Rupee Foradian"/>
        <family val="2"/>
      </rPr>
      <t>`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</si>
  <si>
    <t xml:space="preserve">   2009-10</t>
  </si>
  <si>
    <t xml:space="preserve">     2009-10</t>
  </si>
  <si>
    <t>-</t>
  </si>
  <si>
    <t>Revenue realization from</t>
  </si>
  <si>
    <t xml:space="preserve">      2009-10(P)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</si>
</sst>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  <numFmt numFmtId="179" formatCode="0.00000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2" fillId="0" borderId="0" xfId="72" applyFont="1" applyAlignment="1" applyProtection="1">
      <alignment horizontal="left"/>
      <protection/>
    </xf>
    <xf numFmtId="0" fontId="22" fillId="0" borderId="0" xfId="72" applyFont="1">
      <alignment/>
      <protection/>
    </xf>
    <xf numFmtId="49" fontId="22" fillId="0" borderId="0" xfId="72" applyNumberFormat="1" applyFont="1">
      <alignment/>
      <protection/>
    </xf>
    <xf numFmtId="49" fontId="24" fillId="0" borderId="0" xfId="72" applyNumberFormat="1" applyFont="1" applyAlignment="1" applyProtection="1">
      <alignment horizontal="center"/>
      <protection/>
    </xf>
    <xf numFmtId="49" fontId="24" fillId="0" borderId="0" xfId="72" applyNumberFormat="1" applyFont="1" applyAlignment="1">
      <alignment horizontal="center"/>
      <protection/>
    </xf>
    <xf numFmtId="0" fontId="22" fillId="0" borderId="10" xfId="72" applyFont="1" applyBorder="1">
      <alignment/>
      <protection/>
    </xf>
    <xf numFmtId="0" fontId="24" fillId="0" borderId="10" xfId="72" applyFont="1" applyBorder="1">
      <alignment/>
      <protection/>
    </xf>
    <xf numFmtId="0" fontId="24" fillId="0" borderId="10" xfId="72" applyFont="1" applyBorder="1" applyAlignment="1" applyProtection="1">
      <alignment horizontal="right"/>
      <protection/>
    </xf>
    <xf numFmtId="0" fontId="24" fillId="0" borderId="10" xfId="59" applyFont="1" applyBorder="1" applyAlignment="1">
      <alignment horizontal="right" vertical="top"/>
      <protection/>
    </xf>
    <xf numFmtId="0" fontId="24" fillId="0" borderId="10" xfId="72" applyFont="1" applyBorder="1" applyAlignment="1" applyProtection="1">
      <alignment horizontal="center" vertical="top" wrapText="1"/>
      <protection/>
    </xf>
    <xf numFmtId="49" fontId="24" fillId="0" borderId="10" xfId="72" applyNumberFormat="1" applyFont="1" applyBorder="1" applyAlignment="1" applyProtection="1">
      <alignment horizontal="center" vertical="top" wrapText="1"/>
      <protection/>
    </xf>
    <xf numFmtId="49" fontId="24" fillId="0" borderId="10" xfId="72" applyNumberFormat="1" applyFont="1" applyBorder="1" applyAlignment="1" applyProtection="1">
      <alignment horizontal="center" vertical="top"/>
      <protection/>
    </xf>
    <xf numFmtId="0" fontId="24" fillId="0" borderId="10" xfId="72" applyFont="1" applyBorder="1" applyAlignment="1">
      <alignment horizontal="center" vertical="top" wrapText="1"/>
      <protection/>
    </xf>
    <xf numFmtId="0" fontId="24" fillId="0" borderId="10" xfId="72" applyFont="1" applyBorder="1" applyAlignment="1" applyProtection="1">
      <alignment horizontal="center" vertical="top"/>
      <protection/>
    </xf>
    <xf numFmtId="0" fontId="24" fillId="0" borderId="10" xfId="72" applyFont="1" applyBorder="1" applyAlignment="1">
      <alignment horizontal="center"/>
      <protection/>
    </xf>
    <xf numFmtId="0" fontId="24" fillId="0" borderId="10" xfId="72" applyFont="1" applyBorder="1" applyAlignment="1" quotePrefix="1">
      <alignment horizontal="left"/>
      <protection/>
    </xf>
    <xf numFmtId="0" fontId="24" fillId="0" borderId="10" xfId="72" applyFont="1" applyBorder="1" applyAlignment="1">
      <alignment horizontal="center" vertical="top"/>
      <protection/>
    </xf>
    <xf numFmtId="0" fontId="24" fillId="0" borderId="0" xfId="72" applyFont="1" applyBorder="1" applyAlignment="1" applyProtection="1">
      <alignment horizontal="left"/>
      <protection/>
    </xf>
    <xf numFmtId="49" fontId="24" fillId="0" borderId="0" xfId="72" applyNumberFormat="1" applyFont="1" applyBorder="1" applyAlignment="1">
      <alignment horizontal="center"/>
      <protection/>
    </xf>
    <xf numFmtId="0" fontId="22" fillId="0" borderId="0" xfId="72" applyFont="1" applyAlignment="1">
      <alignment horizontal="center"/>
      <protection/>
    </xf>
    <xf numFmtId="0" fontId="22" fillId="0" borderId="0" xfId="72" applyNumberFormat="1" applyFont="1" applyAlignment="1" applyProtection="1">
      <alignment horizontal="center"/>
      <protection/>
    </xf>
    <xf numFmtId="164" fontId="22" fillId="0" borderId="0" xfId="72" applyNumberFormat="1" applyFont="1" applyAlignment="1">
      <alignment horizontal="center"/>
      <protection/>
    </xf>
    <xf numFmtId="0" fontId="22" fillId="0" borderId="0" xfId="72" applyNumberFormat="1" applyFont="1" applyAlignment="1">
      <alignment horizontal="center"/>
      <protection/>
    </xf>
    <xf numFmtId="0" fontId="22" fillId="0" borderId="10" xfId="72" applyFont="1" applyBorder="1" applyAlignment="1">
      <alignment horizontal="center"/>
      <protection/>
    </xf>
    <xf numFmtId="164" fontId="22" fillId="0" borderId="10" xfId="72" applyNumberFormat="1" applyFont="1" applyBorder="1" applyAlignment="1">
      <alignment horizontal="center"/>
      <protection/>
    </xf>
    <xf numFmtId="0" fontId="22" fillId="0" borderId="0" xfId="72" applyFont="1" applyBorder="1" applyAlignment="1">
      <alignment horizontal="center"/>
      <protection/>
    </xf>
    <xf numFmtId="0" fontId="24" fillId="0" borderId="11" xfId="72" applyFont="1" applyBorder="1" applyAlignment="1" applyProtection="1">
      <alignment horizontal="center"/>
      <protection/>
    </xf>
    <xf numFmtId="49" fontId="24" fillId="0" borderId="11" xfId="72" applyNumberFormat="1" applyFont="1" applyBorder="1" applyAlignment="1" applyProtection="1">
      <alignment horizontal="center"/>
      <protection/>
    </xf>
    <xf numFmtId="0" fontId="24" fillId="0" borderId="11" xfId="72" applyFont="1" applyBorder="1" applyAlignment="1">
      <alignment horizontal="center"/>
      <protection/>
    </xf>
    <xf numFmtId="0" fontId="24" fillId="0" borderId="0" xfId="72" applyFont="1" applyBorder="1" applyAlignment="1" applyProtection="1">
      <alignment/>
      <protection/>
    </xf>
    <xf numFmtId="0" fontId="22" fillId="0" borderId="0" xfId="72" applyFont="1" applyAlignment="1" applyProtection="1">
      <alignment/>
      <protection/>
    </xf>
    <xf numFmtId="0" fontId="22" fillId="0" borderId="0" xfId="72" applyFont="1" applyBorder="1" applyAlignment="1" applyProtection="1">
      <alignment/>
      <protection/>
    </xf>
    <xf numFmtId="0" fontId="22" fillId="0" borderId="0" xfId="72" applyNumberFormat="1" applyFont="1" applyBorder="1" applyAlignment="1" applyProtection="1">
      <alignment horizontal="center"/>
      <protection/>
    </xf>
    <xf numFmtId="0" fontId="22" fillId="0" borderId="10" xfId="72" applyFont="1" applyBorder="1" applyAlignment="1" applyProtection="1">
      <alignment/>
      <protection/>
    </xf>
    <xf numFmtId="49" fontId="24" fillId="0" borderId="10" xfId="72" applyNumberFormat="1" applyFont="1" applyBorder="1" applyAlignment="1" applyProtection="1">
      <alignment horizontal="center" wrapText="1"/>
      <protection/>
    </xf>
    <xf numFmtId="0" fontId="24" fillId="0" borderId="12" xfId="72" applyFont="1" applyBorder="1" applyAlignment="1" applyProtection="1">
      <alignment horizontal="left"/>
      <protection/>
    </xf>
    <xf numFmtId="49" fontId="24" fillId="0" borderId="12" xfId="72" applyNumberFormat="1" applyFont="1" applyBorder="1" applyAlignment="1">
      <alignment horizontal="center"/>
      <protection/>
    </xf>
    <xf numFmtId="0" fontId="22" fillId="0" borderId="12" xfId="72" applyFont="1" applyBorder="1">
      <alignment/>
      <protection/>
    </xf>
    <xf numFmtId="164" fontId="22" fillId="0" borderId="0" xfId="72" applyNumberFormat="1" applyFont="1" applyBorder="1" applyAlignment="1">
      <alignment horizontal="center"/>
      <protection/>
    </xf>
    <xf numFmtId="0" fontId="22" fillId="0" borderId="0" xfId="72" applyFont="1" applyAlignment="1" applyProtection="1">
      <alignment horizontal="center"/>
      <protection/>
    </xf>
    <xf numFmtId="0" fontId="22" fillId="0" borderId="10" xfId="72" applyFont="1" applyBorder="1" applyAlignment="1" applyProtection="1">
      <alignment horizontal="center"/>
      <protection/>
    </xf>
    <xf numFmtId="0" fontId="22" fillId="0" borderId="0" xfId="72" applyFont="1" applyBorder="1" applyAlignment="1" applyProtection="1">
      <alignment horizontal="center"/>
      <protection/>
    </xf>
    <xf numFmtId="0" fontId="22" fillId="0" borderId="0" xfId="72" applyFont="1" applyBorder="1" applyAlignment="1">
      <alignment/>
      <protection/>
    </xf>
    <xf numFmtId="1" fontId="22" fillId="0" borderId="10" xfId="72" applyNumberFormat="1" applyFont="1" applyBorder="1" applyAlignment="1">
      <alignment horizontal="center"/>
      <protection/>
    </xf>
    <xf numFmtId="0" fontId="22" fillId="0" borderId="10" xfId="72" applyFont="1" applyBorder="1" applyAlignment="1">
      <alignment/>
      <protection/>
    </xf>
    <xf numFmtId="0" fontId="22" fillId="0" borderId="12" xfId="72" applyFont="1" applyBorder="1" applyAlignment="1">
      <alignment horizontal="center"/>
      <protection/>
    </xf>
    <xf numFmtId="0" fontId="22" fillId="0" borderId="0" xfId="72" applyFont="1" applyAlignment="1" quotePrefix="1">
      <alignment horizontal="center"/>
      <protection/>
    </xf>
    <xf numFmtId="0" fontId="22" fillId="0" borderId="10" xfId="72" applyFont="1" applyBorder="1" applyAlignment="1" applyProtection="1">
      <alignment horizontal="right"/>
      <protection/>
    </xf>
    <xf numFmtId="0" fontId="22" fillId="0" borderId="0" xfId="72" applyFont="1" applyBorder="1" applyAlignment="1" quotePrefix="1">
      <alignment horizontal="center"/>
      <protection/>
    </xf>
    <xf numFmtId="0" fontId="24" fillId="0" borderId="12" xfId="72" applyFont="1" applyBorder="1" applyAlignment="1" applyProtection="1">
      <alignment horizontal="center" vertical="top" wrapText="1"/>
      <protection/>
    </xf>
    <xf numFmtId="0" fontId="24" fillId="0" borderId="0" xfId="72" applyFont="1" applyBorder="1" applyAlignment="1" applyProtection="1">
      <alignment horizontal="center" vertical="top" wrapText="1"/>
      <protection/>
    </xf>
    <xf numFmtId="0" fontId="24" fillId="0" borderId="10" xfId="72" applyFont="1" applyBorder="1" applyAlignment="1" applyProtection="1">
      <alignment horizontal="center" vertical="top" wrapText="1"/>
      <protection/>
    </xf>
    <xf numFmtId="0" fontId="24" fillId="0" borderId="12" xfId="72" applyFont="1" applyBorder="1" applyAlignment="1">
      <alignment horizontal="center"/>
      <protection/>
    </xf>
    <xf numFmtId="0" fontId="24" fillId="0" borderId="0" xfId="72" applyFont="1" applyBorder="1" applyAlignment="1" applyProtection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22" fillId="0" borderId="0" xfId="72" applyFont="1" applyAlignment="1">
      <alignment wrapText="1"/>
      <protection/>
    </xf>
    <xf numFmtId="0" fontId="22" fillId="0" borderId="0" xfId="72" applyFont="1" applyAlignment="1">
      <alignment horizontal="left" wrapText="1"/>
      <protection/>
    </xf>
    <xf numFmtId="0" fontId="22" fillId="0" borderId="0" xfId="72" applyFont="1" applyBorder="1" applyAlignment="1">
      <alignment horizontal="center"/>
      <protection/>
    </xf>
    <xf numFmtId="49" fontId="23" fillId="0" borderId="0" xfId="72" applyNumberFormat="1" applyFont="1" applyAlignment="1" applyProtection="1">
      <alignment horizontal="center"/>
      <protection/>
    </xf>
    <xf numFmtId="0" fontId="24" fillId="0" borderId="12" xfId="72" applyFont="1" applyBorder="1" applyAlignment="1">
      <alignment horizontal="right" wrapText="1"/>
      <protection/>
    </xf>
    <xf numFmtId="0" fontId="22" fillId="0" borderId="0" xfId="72" applyFont="1" applyAlignment="1">
      <alignment horizontal="justify" vertical="top"/>
      <protection/>
    </xf>
    <xf numFmtId="0" fontId="22" fillId="0" borderId="0" xfId="72" applyFont="1" applyAlignment="1">
      <alignment horizontal="center"/>
      <protection/>
    </xf>
    <xf numFmtId="0" fontId="24" fillId="0" borderId="12" xfId="72" applyFont="1" applyBorder="1" applyAlignment="1" applyProtection="1">
      <alignment horizontal="center"/>
      <protection/>
    </xf>
    <xf numFmtId="0" fontId="24" fillId="0" borderId="0" xfId="72" applyFont="1" applyBorder="1" applyAlignment="1">
      <alignment horizontal="right" wrapText="1"/>
      <protection/>
    </xf>
    <xf numFmtId="0" fontId="22" fillId="0" borderId="10" xfId="72" applyNumberFormat="1" applyFont="1" applyBorder="1" applyAlignment="1" applyProtection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7"/>
  <sheetViews>
    <sheetView showGridLines="0" tabSelected="1" view="pageBreakPreview" zoomScaleSheetLayoutView="100" zoomScalePageLayoutView="0" workbookViewId="0" topLeftCell="A39">
      <selection activeCell="L41" sqref="L41"/>
    </sheetView>
  </sheetViews>
  <sheetFormatPr defaultColWidth="9.57421875" defaultRowHeight="15"/>
  <cols>
    <col min="1" max="1" width="10.28125" style="2" customWidth="1"/>
    <col min="2" max="2" width="10.421875" style="2" customWidth="1"/>
    <col min="3" max="3" width="7.28125" style="2" customWidth="1"/>
    <col min="4" max="4" width="10.140625" style="2" customWidth="1"/>
    <col min="5" max="5" width="7.421875" style="2" customWidth="1"/>
    <col min="6" max="6" width="11.00390625" style="2" customWidth="1"/>
    <col min="7" max="7" width="10.7109375" style="2" customWidth="1"/>
    <col min="8" max="8" width="14.57421875" style="2" customWidth="1"/>
    <col min="9" max="9" width="15.28125" style="2" customWidth="1"/>
    <col min="10" max="17" width="9.57421875" style="2" customWidth="1"/>
    <col min="18" max="18" width="50.57421875" style="2" customWidth="1"/>
    <col min="19" max="19" width="9.57421875" style="2" customWidth="1"/>
    <col min="20" max="20" width="50.57421875" style="2" customWidth="1"/>
    <col min="21" max="16384" width="9.57421875" style="2" customWidth="1"/>
  </cols>
  <sheetData>
    <row r="1" spans="1:2" ht="12.75">
      <c r="A1" s="1"/>
      <c r="B1" s="1"/>
    </row>
    <row r="2" spans="1:9" ht="15.75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6" ht="12.75">
      <c r="A3" s="3"/>
      <c r="B3" s="3"/>
      <c r="C3" s="3"/>
      <c r="D3" s="3"/>
      <c r="E3" s="3"/>
      <c r="F3" s="3"/>
    </row>
    <row r="4" spans="1:9" ht="15.75">
      <c r="A4" s="59" t="s">
        <v>1</v>
      </c>
      <c r="B4" s="59"/>
      <c r="C4" s="59"/>
      <c r="D4" s="59"/>
      <c r="E4" s="59"/>
      <c r="F4" s="59"/>
      <c r="G4" s="59"/>
      <c r="H4" s="59"/>
      <c r="I4" s="59"/>
    </row>
    <row r="5" spans="1:6" ht="12.75">
      <c r="A5" s="4"/>
      <c r="B5" s="4"/>
      <c r="C5" s="5"/>
      <c r="D5" s="5"/>
      <c r="E5" s="5"/>
      <c r="F5" s="5"/>
    </row>
    <row r="6" spans="1:9" ht="12.75">
      <c r="A6" s="6"/>
      <c r="B6" s="6"/>
      <c r="C6" s="7"/>
      <c r="D6" s="7"/>
      <c r="E6" s="8"/>
      <c r="F6" s="6"/>
      <c r="G6" s="6"/>
      <c r="H6" s="6"/>
      <c r="I6" s="9" t="s">
        <v>54</v>
      </c>
    </row>
    <row r="7" spans="1:9" ht="14.25" customHeight="1">
      <c r="A7" s="51" t="s">
        <v>2</v>
      </c>
      <c r="B7" s="55" t="s">
        <v>58</v>
      </c>
      <c r="C7" s="55"/>
      <c r="D7" s="55"/>
      <c r="E7" s="55"/>
      <c r="F7" s="55" t="s">
        <v>3</v>
      </c>
      <c r="G7" s="55"/>
      <c r="H7" s="55" t="s">
        <v>4</v>
      </c>
      <c r="I7" s="55"/>
    </row>
    <row r="8" spans="1:9" ht="12.75">
      <c r="A8" s="51"/>
      <c r="B8" s="55" t="s">
        <v>5</v>
      </c>
      <c r="C8" s="55"/>
      <c r="D8" s="55"/>
      <c r="E8" s="55"/>
      <c r="F8" s="55" t="s">
        <v>6</v>
      </c>
      <c r="G8" s="55"/>
      <c r="H8" s="55" t="s">
        <v>7</v>
      </c>
      <c r="I8" s="55"/>
    </row>
    <row r="9" spans="1:9" ht="38.25">
      <c r="A9" s="52"/>
      <c r="B9" s="11" t="s">
        <v>8</v>
      </c>
      <c r="C9" s="11" t="s">
        <v>9</v>
      </c>
      <c r="D9" s="11" t="s">
        <v>10</v>
      </c>
      <c r="E9" s="12" t="s">
        <v>11</v>
      </c>
      <c r="F9" s="13" t="s">
        <v>8</v>
      </c>
      <c r="G9" s="13" t="s">
        <v>9</v>
      </c>
      <c r="H9" s="13" t="s">
        <v>12</v>
      </c>
      <c r="I9" s="13" t="s">
        <v>13</v>
      </c>
    </row>
    <row r="10" spans="1:9" ht="12.75">
      <c r="A10" s="14" t="s">
        <v>14</v>
      </c>
      <c r="B10" s="12" t="s">
        <v>15</v>
      </c>
      <c r="C10" s="12" t="s">
        <v>16</v>
      </c>
      <c r="D10" s="12" t="s">
        <v>17</v>
      </c>
      <c r="E10" s="12" t="s">
        <v>18</v>
      </c>
      <c r="F10" s="15">
        <v>6</v>
      </c>
      <c r="G10" s="16" t="s">
        <v>19</v>
      </c>
      <c r="H10" s="15">
        <v>8</v>
      </c>
      <c r="I10" s="17">
        <v>9</v>
      </c>
    </row>
    <row r="11" spans="1:9" ht="12.75">
      <c r="A11" s="18"/>
      <c r="B11" s="19"/>
      <c r="C11" s="19"/>
      <c r="D11" s="19"/>
      <c r="E11" s="19"/>
      <c r="F11" s="20"/>
      <c r="H11" s="20"/>
      <c r="I11" s="20"/>
    </row>
    <row r="12" spans="1:9" ht="12.75">
      <c r="A12" s="40" t="s">
        <v>20</v>
      </c>
      <c r="B12" s="21">
        <v>35696</v>
      </c>
      <c r="C12" s="21">
        <v>31764</v>
      </c>
      <c r="D12" s="21">
        <v>845</v>
      </c>
      <c r="E12" s="21">
        <f>SUM(B12:D12)</f>
        <v>68305</v>
      </c>
      <c r="F12" s="47" t="s">
        <v>57</v>
      </c>
      <c r="G12" s="47" t="s">
        <v>57</v>
      </c>
      <c r="H12" s="22">
        <f aca="true" t="shared" si="0" ref="H12:H20">B12/E12*100</f>
        <v>52.25971744381817</v>
      </c>
      <c r="I12" s="22">
        <f>C12/E12*100</f>
        <v>46.50318424712685</v>
      </c>
    </row>
    <row r="13" spans="1:9" ht="12.75">
      <c r="A13" s="40" t="s">
        <v>22</v>
      </c>
      <c r="B13" s="21">
        <v>36609</v>
      </c>
      <c r="C13" s="21">
        <v>32004</v>
      </c>
      <c r="D13" s="21">
        <v>585</v>
      </c>
      <c r="E13" s="21">
        <f aca="true" t="shared" si="1" ref="E13:E20">SUM(B13:D13)</f>
        <v>69198</v>
      </c>
      <c r="F13" s="22">
        <f>(B13/B12-1)*100</f>
        <v>2.5577095472882005</v>
      </c>
      <c r="G13" s="22">
        <f>(C13/C12-1)*100</f>
        <v>0.7555723460521246</v>
      </c>
      <c r="H13" s="22">
        <f t="shared" si="0"/>
        <v>52.90470822856152</v>
      </c>
      <c r="I13" s="22">
        <f aca="true" t="shared" si="2" ref="I13:I21">C13/E13*100</f>
        <v>46.24989161536461</v>
      </c>
    </row>
    <row r="14" spans="1:9" ht="12.75">
      <c r="A14" s="40" t="s">
        <v>23</v>
      </c>
      <c r="B14" s="21">
        <v>46172</v>
      </c>
      <c r="C14" s="21">
        <v>36866</v>
      </c>
      <c r="D14" s="21">
        <v>50</v>
      </c>
      <c r="E14" s="21">
        <f t="shared" si="1"/>
        <v>83088</v>
      </c>
      <c r="F14" s="22">
        <f aca="true" t="shared" si="3" ref="F14:F20">(B14/B13-1)*100</f>
        <v>26.121991859925163</v>
      </c>
      <c r="G14" s="22">
        <f aca="true" t="shared" si="4" ref="G14:G20">(C14/C13-1)*100</f>
        <v>15.191851018622682</v>
      </c>
      <c r="H14" s="22">
        <f t="shared" si="0"/>
        <v>55.569998074330826</v>
      </c>
      <c r="I14" s="22">
        <f t="shared" si="2"/>
        <v>44.36982476410552</v>
      </c>
    </row>
    <row r="15" spans="1:9" ht="12.75">
      <c r="A15" s="40" t="s">
        <v>24</v>
      </c>
      <c r="B15" s="21">
        <v>63562</v>
      </c>
      <c r="C15" s="21">
        <v>41387</v>
      </c>
      <c r="D15" s="21">
        <v>140</v>
      </c>
      <c r="E15" s="21">
        <f t="shared" si="1"/>
        <v>105089</v>
      </c>
      <c r="F15" s="22">
        <f t="shared" si="3"/>
        <v>37.663519015853765</v>
      </c>
      <c r="G15" s="22">
        <f t="shared" si="4"/>
        <v>12.263332067487664</v>
      </c>
      <c r="H15" s="22">
        <f t="shared" si="0"/>
        <v>60.48397072957208</v>
      </c>
      <c r="I15" s="22">
        <f t="shared" si="2"/>
        <v>39.382808857254325</v>
      </c>
    </row>
    <row r="16" spans="1:9" ht="12.75">
      <c r="A16" s="40" t="s">
        <v>25</v>
      </c>
      <c r="B16" s="23">
        <v>82680</v>
      </c>
      <c r="C16" s="23">
        <v>49268</v>
      </c>
      <c r="D16" s="23">
        <v>823</v>
      </c>
      <c r="E16" s="21">
        <f t="shared" si="1"/>
        <v>132771</v>
      </c>
      <c r="F16" s="22">
        <f t="shared" si="3"/>
        <v>30.07771939208961</v>
      </c>
      <c r="G16" s="22">
        <f t="shared" si="4"/>
        <v>19.042211322395918</v>
      </c>
      <c r="H16" s="22">
        <f t="shared" si="0"/>
        <v>62.27263483742684</v>
      </c>
      <c r="I16" s="22">
        <f t="shared" si="2"/>
        <v>37.107500884982414</v>
      </c>
    </row>
    <row r="17" spans="1:9" ht="12.75">
      <c r="A17" s="40" t="s">
        <v>26</v>
      </c>
      <c r="B17" s="23">
        <v>101277</v>
      </c>
      <c r="C17" s="23">
        <v>63630</v>
      </c>
      <c r="D17" s="23">
        <v>301</v>
      </c>
      <c r="E17" s="21">
        <f t="shared" si="1"/>
        <v>165208</v>
      </c>
      <c r="F17" s="22">
        <f t="shared" si="3"/>
        <v>22.492743105950662</v>
      </c>
      <c r="G17" s="22">
        <f t="shared" si="4"/>
        <v>29.150767232280582</v>
      </c>
      <c r="H17" s="22">
        <f t="shared" si="0"/>
        <v>61.302721417849014</v>
      </c>
      <c r="I17" s="22">
        <f t="shared" si="2"/>
        <v>38.51508401530192</v>
      </c>
    </row>
    <row r="18" spans="1:9" ht="12.75">
      <c r="A18" s="40" t="s">
        <v>27</v>
      </c>
      <c r="B18" s="23">
        <v>144318</v>
      </c>
      <c r="C18" s="23">
        <v>85548</v>
      </c>
      <c r="D18" s="23">
        <v>315</v>
      </c>
      <c r="E18" s="21">
        <f t="shared" si="1"/>
        <v>230181</v>
      </c>
      <c r="F18" s="22">
        <f t="shared" si="3"/>
        <v>42.498296750496166</v>
      </c>
      <c r="G18" s="22">
        <f t="shared" si="4"/>
        <v>34.446016030174455</v>
      </c>
      <c r="H18" s="22">
        <f t="shared" si="0"/>
        <v>62.69761622375435</v>
      </c>
      <c r="I18" s="22">
        <f t="shared" si="2"/>
        <v>37.16553494858394</v>
      </c>
    </row>
    <row r="19" spans="1:9" ht="12.75">
      <c r="A19" s="40" t="s">
        <v>41</v>
      </c>
      <c r="B19" s="23">
        <v>192911</v>
      </c>
      <c r="C19" s="23">
        <v>118904</v>
      </c>
      <c r="D19" s="23">
        <v>387</v>
      </c>
      <c r="E19" s="21">
        <f t="shared" si="1"/>
        <v>312202</v>
      </c>
      <c r="F19" s="22">
        <f t="shared" si="3"/>
        <v>33.670782577363866</v>
      </c>
      <c r="G19" s="22">
        <f t="shared" si="4"/>
        <v>38.990975826436625</v>
      </c>
      <c r="H19" s="22">
        <f t="shared" si="0"/>
        <v>61.79044336679458</v>
      </c>
      <c r="I19" s="22">
        <f t="shared" si="2"/>
        <v>38.08559842665966</v>
      </c>
    </row>
    <row r="20" spans="1:9" ht="12.75">
      <c r="A20" s="40" t="s">
        <v>42</v>
      </c>
      <c r="B20" s="23">
        <v>213395</v>
      </c>
      <c r="C20" s="23">
        <v>120013</v>
      </c>
      <c r="D20" s="23">
        <v>420</v>
      </c>
      <c r="E20" s="21">
        <f t="shared" si="1"/>
        <v>333828</v>
      </c>
      <c r="F20" s="22">
        <f t="shared" si="3"/>
        <v>10.61836805573555</v>
      </c>
      <c r="G20" s="22">
        <f t="shared" si="4"/>
        <v>0.932685191414917</v>
      </c>
      <c r="H20" s="22">
        <f t="shared" si="0"/>
        <v>63.923637322213835</v>
      </c>
      <c r="I20" s="22">
        <f t="shared" si="2"/>
        <v>35.950549384713085</v>
      </c>
    </row>
    <row r="21" spans="1:9" ht="12.75">
      <c r="A21" s="48" t="s">
        <v>59</v>
      </c>
      <c r="B21" s="44">
        <v>244724</v>
      </c>
      <c r="C21" s="24">
        <v>132805</v>
      </c>
      <c r="D21" s="24">
        <v>453</v>
      </c>
      <c r="E21" s="44">
        <v>377982</v>
      </c>
      <c r="F21" s="24">
        <v>14.7</v>
      </c>
      <c r="G21" s="25">
        <v>10.7</v>
      </c>
      <c r="H21" s="25">
        <f>B21/E21*100</f>
        <v>64.74488203141948</v>
      </c>
      <c r="I21" s="25">
        <f t="shared" si="2"/>
        <v>35.13527099174035</v>
      </c>
    </row>
    <row r="22" spans="1:9" ht="12.75" customHeight="1">
      <c r="A22" s="60" t="s">
        <v>28</v>
      </c>
      <c r="B22" s="60"/>
      <c r="C22" s="60"/>
      <c r="D22" s="60"/>
      <c r="E22" s="60"/>
      <c r="F22" s="60"/>
      <c r="G22" s="60"/>
      <c r="H22" s="60"/>
      <c r="I22" s="60"/>
    </row>
    <row r="23" spans="1:9" ht="26.25" customHeight="1">
      <c r="A23" s="61"/>
      <c r="B23" s="61"/>
      <c r="C23" s="61"/>
      <c r="D23" s="61"/>
      <c r="E23" s="61"/>
      <c r="F23" s="61"/>
      <c r="G23" s="61"/>
      <c r="H23" s="61"/>
      <c r="I23" s="61"/>
    </row>
    <row r="24" ht="12.75">
      <c r="A24" s="2" t="s">
        <v>29</v>
      </c>
    </row>
    <row r="25" spans="1:9" ht="15.75">
      <c r="A25" s="59" t="s">
        <v>30</v>
      </c>
      <c r="B25" s="59"/>
      <c r="C25" s="59"/>
      <c r="D25" s="59"/>
      <c r="E25" s="59"/>
      <c r="F25" s="59"/>
      <c r="G25" s="59"/>
      <c r="H25" s="59"/>
      <c r="I25" s="59"/>
    </row>
    <row r="26" spans="1:6" ht="12.75">
      <c r="A26" s="4"/>
      <c r="B26" s="4"/>
      <c r="C26" s="5"/>
      <c r="D26" s="5"/>
      <c r="E26" s="5"/>
      <c r="F26" s="5"/>
    </row>
    <row r="27" spans="1:9" ht="12.75">
      <c r="A27" s="6"/>
      <c r="B27" s="6"/>
      <c r="C27" s="7"/>
      <c r="D27" s="7"/>
      <c r="E27" s="6"/>
      <c r="F27" s="8"/>
      <c r="G27" s="6"/>
      <c r="H27" s="6"/>
      <c r="I27" s="9" t="s">
        <v>54</v>
      </c>
    </row>
    <row r="28" spans="1:9" ht="14.25" customHeight="1">
      <c r="A28" s="50" t="s">
        <v>31</v>
      </c>
      <c r="B28" s="53" t="s">
        <v>58</v>
      </c>
      <c r="C28" s="53"/>
      <c r="D28" s="53"/>
      <c r="E28" s="53"/>
      <c r="F28" s="53"/>
      <c r="G28" s="55" t="s">
        <v>4</v>
      </c>
      <c r="H28" s="55"/>
      <c r="I28" s="55"/>
    </row>
    <row r="29" spans="1:9" ht="4.5" customHeight="1">
      <c r="A29" s="51"/>
      <c r="B29" s="58" t="s">
        <v>32</v>
      </c>
      <c r="C29" s="58"/>
      <c r="D29" s="58"/>
      <c r="E29" s="58"/>
      <c r="F29" s="58"/>
      <c r="G29" s="55" t="s">
        <v>33</v>
      </c>
      <c r="H29" s="55"/>
      <c r="I29" s="55"/>
    </row>
    <row r="30" spans="1:9" ht="25.5">
      <c r="A30" s="52"/>
      <c r="B30" s="10" t="s">
        <v>34</v>
      </c>
      <c r="C30" s="11" t="s">
        <v>35</v>
      </c>
      <c r="D30" s="11" t="s">
        <v>36</v>
      </c>
      <c r="E30" s="11" t="s">
        <v>37</v>
      </c>
      <c r="F30" s="12" t="s">
        <v>11</v>
      </c>
      <c r="G30" s="13" t="s">
        <v>38</v>
      </c>
      <c r="H30" s="13" t="s">
        <v>35</v>
      </c>
      <c r="I30" s="13" t="s">
        <v>36</v>
      </c>
    </row>
    <row r="31" spans="1:9" ht="12.75">
      <c r="A31" s="27" t="s">
        <v>14</v>
      </c>
      <c r="B31" s="27">
        <v>2</v>
      </c>
      <c r="C31" s="28" t="s">
        <v>16</v>
      </c>
      <c r="D31" s="28" t="s">
        <v>17</v>
      </c>
      <c r="E31" s="28" t="s">
        <v>18</v>
      </c>
      <c r="F31" s="28" t="s">
        <v>39</v>
      </c>
      <c r="G31" s="29">
        <v>7</v>
      </c>
      <c r="H31" s="29">
        <v>8</v>
      </c>
      <c r="I31" s="29">
        <v>9</v>
      </c>
    </row>
    <row r="32" spans="1:6" ht="12.75">
      <c r="A32" s="30"/>
      <c r="B32" s="18"/>
      <c r="C32" s="19"/>
      <c r="D32" s="19"/>
      <c r="E32" s="19"/>
      <c r="F32" s="19"/>
    </row>
    <row r="33" spans="1:9" ht="12.75">
      <c r="A33" s="31" t="s">
        <v>20</v>
      </c>
      <c r="B33" s="26">
        <v>47542</v>
      </c>
      <c r="C33" s="26">
        <v>68526</v>
      </c>
      <c r="D33" s="26">
        <v>2613</v>
      </c>
      <c r="E33" s="26">
        <v>1133</v>
      </c>
      <c r="F33" s="21">
        <f>SUM(B33:E33)</f>
        <v>119814</v>
      </c>
      <c r="G33" s="22">
        <f>B33/F33*100</f>
        <v>39.67983708080859</v>
      </c>
      <c r="H33" s="22">
        <f>C33/F33*100</f>
        <v>57.1936501577445</v>
      </c>
      <c r="I33" s="22">
        <f>D33/F33*100</f>
        <v>2.180880364565076</v>
      </c>
    </row>
    <row r="34" spans="1:9" ht="12.75">
      <c r="A34" s="31" t="s">
        <v>22</v>
      </c>
      <c r="B34" s="26">
        <v>40268</v>
      </c>
      <c r="C34" s="26">
        <v>72555</v>
      </c>
      <c r="D34" s="26">
        <v>3302</v>
      </c>
      <c r="E34" s="26">
        <v>1193</v>
      </c>
      <c r="F34" s="21">
        <f aca="true" t="shared" si="5" ref="F34:F42">SUM(B34:E34)</f>
        <v>117318</v>
      </c>
      <c r="G34" s="22">
        <f aca="true" t="shared" si="6" ref="G34:G42">B34/F34*100</f>
        <v>34.32380367888985</v>
      </c>
      <c r="H34" s="22">
        <f aca="true" t="shared" si="7" ref="H34:H42">C34/F34*100</f>
        <v>61.84472970899606</v>
      </c>
      <c r="I34" s="22">
        <f aca="true" t="shared" si="8" ref="I34:I42">D34/F34*100</f>
        <v>2.8145723588878093</v>
      </c>
    </row>
    <row r="35" spans="1:9" ht="12.75">
      <c r="A35" s="31" t="s">
        <v>23</v>
      </c>
      <c r="B35" s="26">
        <v>44852</v>
      </c>
      <c r="C35" s="26">
        <v>82310</v>
      </c>
      <c r="D35" s="26">
        <v>4122</v>
      </c>
      <c r="E35" s="26">
        <v>1324</v>
      </c>
      <c r="F35" s="21">
        <f t="shared" si="5"/>
        <v>132608</v>
      </c>
      <c r="G35" s="22">
        <f t="shared" si="6"/>
        <v>33.82299710424711</v>
      </c>
      <c r="H35" s="22">
        <f t="shared" si="7"/>
        <v>62.07016167953668</v>
      </c>
      <c r="I35" s="22">
        <f t="shared" si="8"/>
        <v>3.108409749034749</v>
      </c>
    </row>
    <row r="36" spans="1:9" ht="12.75">
      <c r="A36" s="31" t="s">
        <v>24</v>
      </c>
      <c r="B36" s="26">
        <v>48629</v>
      </c>
      <c r="C36" s="26">
        <v>90774</v>
      </c>
      <c r="D36" s="26">
        <v>7891</v>
      </c>
      <c r="E36" s="26">
        <v>1314</v>
      </c>
      <c r="F36" s="21">
        <f t="shared" si="5"/>
        <v>148608</v>
      </c>
      <c r="G36" s="22">
        <f t="shared" si="6"/>
        <v>32.72300279931094</v>
      </c>
      <c r="H36" s="22">
        <f t="shared" si="7"/>
        <v>61.082848837209305</v>
      </c>
      <c r="I36" s="22">
        <f t="shared" si="8"/>
        <v>5.30994293712317</v>
      </c>
    </row>
    <row r="37" spans="1:9" ht="12.75">
      <c r="A37" s="31" t="s">
        <v>40</v>
      </c>
      <c r="B37" s="26">
        <v>57611</v>
      </c>
      <c r="C37" s="26">
        <v>99125</v>
      </c>
      <c r="D37" s="26">
        <v>14200</v>
      </c>
      <c r="E37" s="26" t="s">
        <v>21</v>
      </c>
      <c r="F37" s="21">
        <f t="shared" si="5"/>
        <v>170936</v>
      </c>
      <c r="G37" s="22">
        <f t="shared" si="6"/>
        <v>33.70325735947957</v>
      </c>
      <c r="H37" s="22">
        <f t="shared" si="7"/>
        <v>57.98953994477465</v>
      </c>
      <c r="I37" s="22">
        <f t="shared" si="8"/>
        <v>8.307202695745776</v>
      </c>
    </row>
    <row r="38" spans="1:9" ht="12.75">
      <c r="A38" s="31" t="s">
        <v>26</v>
      </c>
      <c r="B38" s="26">
        <v>65067</v>
      </c>
      <c r="C38" s="26">
        <v>111226</v>
      </c>
      <c r="D38" s="26">
        <v>23055</v>
      </c>
      <c r="E38" s="26" t="s">
        <v>21</v>
      </c>
      <c r="F38" s="21">
        <f t="shared" si="5"/>
        <v>199348</v>
      </c>
      <c r="G38" s="22">
        <f t="shared" si="6"/>
        <v>32.639906093866</v>
      </c>
      <c r="H38" s="22">
        <f t="shared" si="7"/>
        <v>55.79489134578727</v>
      </c>
      <c r="I38" s="22">
        <f t="shared" si="8"/>
        <v>11.56520256034673</v>
      </c>
    </row>
    <row r="39" spans="1:9" ht="12.75">
      <c r="A39" s="31" t="s">
        <v>27</v>
      </c>
      <c r="B39" s="26">
        <v>86327</v>
      </c>
      <c r="C39" s="26">
        <v>117613</v>
      </c>
      <c r="D39" s="26">
        <v>37598</v>
      </c>
      <c r="E39" s="26" t="s">
        <v>21</v>
      </c>
      <c r="F39" s="21">
        <f t="shared" si="5"/>
        <v>241538</v>
      </c>
      <c r="G39" s="22">
        <f t="shared" si="6"/>
        <v>35.74054600104331</v>
      </c>
      <c r="H39" s="22">
        <f t="shared" si="7"/>
        <v>48.69337329943942</v>
      </c>
      <c r="I39" s="22">
        <f t="shared" si="8"/>
        <v>15.56608069951726</v>
      </c>
    </row>
    <row r="40" spans="1:9" ht="12.75">
      <c r="A40" s="31" t="s">
        <v>41</v>
      </c>
      <c r="B40" s="26">
        <v>104119</v>
      </c>
      <c r="C40" s="26">
        <v>123611</v>
      </c>
      <c r="D40" s="26">
        <v>51301</v>
      </c>
      <c r="E40" s="26" t="s">
        <v>21</v>
      </c>
      <c r="F40" s="21">
        <f t="shared" si="5"/>
        <v>279031</v>
      </c>
      <c r="G40" s="22">
        <f t="shared" si="6"/>
        <v>37.31449193817175</v>
      </c>
      <c r="H40" s="22">
        <f t="shared" si="7"/>
        <v>44.3000956882927</v>
      </c>
      <c r="I40" s="22">
        <f t="shared" si="8"/>
        <v>18.385412373535555</v>
      </c>
    </row>
    <row r="41" spans="1:9" ht="12.75">
      <c r="A41" s="32" t="s">
        <v>42</v>
      </c>
      <c r="B41" s="26">
        <v>99879</v>
      </c>
      <c r="C41" s="26">
        <v>108613</v>
      </c>
      <c r="D41" s="26">
        <v>60941</v>
      </c>
      <c r="E41" s="26" t="s">
        <v>21</v>
      </c>
      <c r="F41" s="33">
        <f t="shared" si="5"/>
        <v>269433</v>
      </c>
      <c r="G41" s="22">
        <f t="shared" si="6"/>
        <v>37.0700693678948</v>
      </c>
      <c r="H41" s="22">
        <f t="shared" si="7"/>
        <v>40.311691589374725</v>
      </c>
      <c r="I41" s="22">
        <f t="shared" si="8"/>
        <v>22.618239042730476</v>
      </c>
    </row>
    <row r="42" spans="1:9" ht="12.75">
      <c r="A42" s="34" t="s">
        <v>55</v>
      </c>
      <c r="B42" s="24">
        <v>84497</v>
      </c>
      <c r="C42" s="24">
        <v>106584</v>
      </c>
      <c r="D42" s="24">
        <v>58319</v>
      </c>
      <c r="E42" s="24" t="s">
        <v>21</v>
      </c>
      <c r="F42" s="65">
        <f t="shared" si="5"/>
        <v>249400</v>
      </c>
      <c r="G42" s="25">
        <f t="shared" si="6"/>
        <v>33.88011226944667</v>
      </c>
      <c r="H42" s="25">
        <f t="shared" si="7"/>
        <v>42.73616680032077</v>
      </c>
      <c r="I42" s="25">
        <f t="shared" si="8"/>
        <v>23.383720930232556</v>
      </c>
    </row>
    <row r="43" spans="1:9" ht="12.75" customHeight="1">
      <c r="A43" s="64" t="s">
        <v>43</v>
      </c>
      <c r="B43" s="64"/>
      <c r="C43" s="64"/>
      <c r="D43" s="64"/>
      <c r="E43" s="64"/>
      <c r="F43" s="64"/>
      <c r="G43" s="64"/>
      <c r="H43" s="64"/>
      <c r="I43" s="64"/>
    </row>
    <row r="44" spans="1:9" ht="12.75" customHeight="1">
      <c r="A44" s="57" t="s">
        <v>44</v>
      </c>
      <c r="B44" s="57"/>
      <c r="C44" s="57"/>
      <c r="D44" s="57"/>
      <c r="E44" s="57"/>
      <c r="F44" s="57"/>
      <c r="G44" s="57"/>
      <c r="H44" s="57"/>
      <c r="I44" s="57"/>
    </row>
    <row r="45" spans="1:6" ht="12.75">
      <c r="A45" s="56" t="s">
        <v>45</v>
      </c>
      <c r="B45" s="56"/>
      <c r="C45" s="56"/>
      <c r="D45" s="56"/>
      <c r="E45" s="56"/>
      <c r="F45" s="56"/>
    </row>
    <row r="46" spans="1:6" ht="12.75">
      <c r="A46" s="56"/>
      <c r="B46" s="56"/>
      <c r="C46" s="56"/>
      <c r="D46" s="56"/>
      <c r="E46" s="56"/>
      <c r="F46" s="56"/>
    </row>
    <row r="48" spans="1:9" ht="15.75">
      <c r="A48" s="59" t="s">
        <v>46</v>
      </c>
      <c r="B48" s="59"/>
      <c r="C48" s="59"/>
      <c r="D48" s="59"/>
      <c r="E48" s="59"/>
      <c r="F48" s="59"/>
      <c r="G48" s="59"/>
      <c r="H48" s="59"/>
      <c r="I48" s="59"/>
    </row>
    <row r="49" spans="1:6" ht="12.75">
      <c r="A49" s="4"/>
      <c r="B49" s="4"/>
      <c r="C49" s="5"/>
      <c r="D49" s="5"/>
      <c r="E49" s="5"/>
      <c r="F49" s="5"/>
    </row>
    <row r="50" spans="1:9" ht="12.75">
      <c r="A50" s="6"/>
      <c r="B50" s="6"/>
      <c r="C50" s="7"/>
      <c r="D50" s="7"/>
      <c r="E50" s="8"/>
      <c r="F50" s="6"/>
      <c r="G50" s="6"/>
      <c r="H50" s="6"/>
      <c r="I50" s="9" t="s">
        <v>54</v>
      </c>
    </row>
    <row r="51" spans="1:9" ht="14.25" customHeight="1">
      <c r="A51" s="50" t="s">
        <v>31</v>
      </c>
      <c r="B51" s="53" t="s">
        <v>58</v>
      </c>
      <c r="C51" s="53"/>
      <c r="D51" s="53"/>
      <c r="E51" s="63" t="s">
        <v>3</v>
      </c>
      <c r="F51" s="63"/>
      <c r="G51" s="63"/>
      <c r="H51" s="53" t="s">
        <v>47</v>
      </c>
      <c r="I51" s="53"/>
    </row>
    <row r="52" spans="1:9" ht="6" customHeight="1">
      <c r="A52" s="51"/>
      <c r="B52" s="55" t="s">
        <v>48</v>
      </c>
      <c r="C52" s="55"/>
      <c r="D52" s="55"/>
      <c r="E52" s="54" t="s">
        <v>48</v>
      </c>
      <c r="F52" s="54"/>
      <c r="G52" s="54"/>
      <c r="H52" s="58" t="s">
        <v>7</v>
      </c>
      <c r="I52" s="58"/>
    </row>
    <row r="53" spans="1:9" ht="25.5">
      <c r="A53" s="52"/>
      <c r="B53" s="35" t="s">
        <v>49</v>
      </c>
      <c r="C53" s="35" t="s">
        <v>50</v>
      </c>
      <c r="D53" s="35" t="s">
        <v>51</v>
      </c>
      <c r="E53" s="35" t="s">
        <v>49</v>
      </c>
      <c r="F53" s="35" t="s">
        <v>50</v>
      </c>
      <c r="G53" s="35" t="s">
        <v>51</v>
      </c>
      <c r="H53" s="35" t="s">
        <v>49</v>
      </c>
      <c r="I53" s="35" t="s">
        <v>50</v>
      </c>
    </row>
    <row r="54" spans="1:9" ht="12.75">
      <c r="A54" s="27" t="s">
        <v>14</v>
      </c>
      <c r="B54" s="27">
        <v>2</v>
      </c>
      <c r="C54" s="28" t="s">
        <v>16</v>
      </c>
      <c r="D54" s="28" t="s">
        <v>17</v>
      </c>
      <c r="E54" s="28" t="s">
        <v>18</v>
      </c>
      <c r="F54" s="28" t="s">
        <v>39</v>
      </c>
      <c r="G54" s="29">
        <v>7</v>
      </c>
      <c r="H54" s="29">
        <v>8</v>
      </c>
      <c r="I54" s="29">
        <v>9</v>
      </c>
    </row>
    <row r="55" spans="1:9" ht="12.75">
      <c r="A55" s="36"/>
      <c r="B55" s="37"/>
      <c r="C55" s="37"/>
      <c r="D55" s="37"/>
      <c r="E55" s="37"/>
      <c r="F55" s="38"/>
      <c r="G55" s="38"/>
      <c r="H55" s="46"/>
      <c r="I55" s="46"/>
    </row>
    <row r="56" spans="1:9" ht="12.75">
      <c r="A56" s="42" t="s">
        <v>20</v>
      </c>
      <c r="B56" s="26">
        <f>E12</f>
        <v>68305</v>
      </c>
      <c r="C56" s="43">
        <f>F33</f>
        <v>119814</v>
      </c>
      <c r="D56" s="26">
        <f aca="true" t="shared" si="9" ref="D56:D64">SUM(B56:C56)</f>
        <v>188119</v>
      </c>
      <c r="E56" s="49" t="s">
        <v>57</v>
      </c>
      <c r="F56" s="49" t="s">
        <v>57</v>
      </c>
      <c r="G56" s="49" t="s">
        <v>57</v>
      </c>
      <c r="H56" s="39">
        <f>B56/D56*100</f>
        <v>36.30946369053631</v>
      </c>
      <c r="I56" s="39">
        <f>C56/D56*100</f>
        <v>63.69053630946369</v>
      </c>
    </row>
    <row r="57" spans="1:9" ht="12.75">
      <c r="A57" s="42" t="s">
        <v>22</v>
      </c>
      <c r="B57" s="26">
        <v>69198</v>
      </c>
      <c r="C57" s="43">
        <f aca="true" t="shared" si="10" ref="C57:C64">F34</f>
        <v>117318</v>
      </c>
      <c r="D57" s="26">
        <f t="shared" si="9"/>
        <v>186516</v>
      </c>
      <c r="E57" s="39">
        <f>(B57/B56-1)*100</f>
        <v>1.307371349095976</v>
      </c>
      <c r="F57" s="39">
        <f>(C57/C56-1)*100</f>
        <v>-2.0832290049576874</v>
      </c>
      <c r="G57" s="39">
        <f>(D57/D56-1)*100</f>
        <v>-0.8521202005113748</v>
      </c>
      <c r="H57" s="39">
        <f aca="true" t="shared" si="11" ref="H57:H64">B57/D57*100</f>
        <v>37.10030238692659</v>
      </c>
      <c r="I57" s="39">
        <f aca="true" t="shared" si="12" ref="I57:I64">C57/D57*100</f>
        <v>62.899697613073414</v>
      </c>
    </row>
    <row r="58" spans="1:9" ht="12.75">
      <c r="A58" s="42" t="s">
        <v>23</v>
      </c>
      <c r="B58" s="26">
        <v>83088</v>
      </c>
      <c r="C58" s="43">
        <f t="shared" si="10"/>
        <v>132608</v>
      </c>
      <c r="D58" s="26">
        <f t="shared" si="9"/>
        <v>215696</v>
      </c>
      <c r="E58" s="39">
        <f aca="true" t="shared" si="13" ref="E58:E64">(B58/B57-1)*100</f>
        <v>20.072834474984823</v>
      </c>
      <c r="F58" s="39">
        <f aca="true" t="shared" si="14" ref="F58:F64">(C58/C57-1)*100</f>
        <v>13.032953170016537</v>
      </c>
      <c r="G58" s="39">
        <f aca="true" t="shared" si="15" ref="G58:G64">(D58/D57-1)*100</f>
        <v>15.644770421840493</v>
      </c>
      <c r="H58" s="39">
        <f t="shared" si="11"/>
        <v>38.520881240264075</v>
      </c>
      <c r="I58" s="39">
        <f t="shared" si="12"/>
        <v>61.479118759735925</v>
      </c>
    </row>
    <row r="59" spans="1:9" ht="12.75">
      <c r="A59" s="42" t="s">
        <v>24</v>
      </c>
      <c r="B59" s="26">
        <v>105088</v>
      </c>
      <c r="C59" s="43">
        <f t="shared" si="10"/>
        <v>148608</v>
      </c>
      <c r="D59" s="26">
        <f t="shared" si="9"/>
        <v>253696</v>
      </c>
      <c r="E59" s="39">
        <f t="shared" si="13"/>
        <v>26.47795108800308</v>
      </c>
      <c r="F59" s="39">
        <f t="shared" si="14"/>
        <v>12.065637065637059</v>
      </c>
      <c r="G59" s="39">
        <f t="shared" si="15"/>
        <v>17.61738743416661</v>
      </c>
      <c r="H59" s="39">
        <f t="shared" si="11"/>
        <v>41.42280524722503</v>
      </c>
      <c r="I59" s="39">
        <f t="shared" si="12"/>
        <v>58.57719475277497</v>
      </c>
    </row>
    <row r="60" spans="1:9" ht="12.75">
      <c r="A60" s="42" t="s">
        <v>40</v>
      </c>
      <c r="B60" s="26">
        <v>132771</v>
      </c>
      <c r="C60" s="43">
        <f t="shared" si="10"/>
        <v>170936</v>
      </c>
      <c r="D60" s="26">
        <f t="shared" si="9"/>
        <v>303707</v>
      </c>
      <c r="E60" s="39">
        <f t="shared" si="13"/>
        <v>26.342684226552993</v>
      </c>
      <c r="F60" s="39">
        <f t="shared" si="14"/>
        <v>15.024763135228248</v>
      </c>
      <c r="G60" s="39">
        <f t="shared" si="15"/>
        <v>19.71296354692229</v>
      </c>
      <c r="H60" s="39">
        <f t="shared" si="11"/>
        <v>43.716806000520236</v>
      </c>
      <c r="I60" s="39">
        <f t="shared" si="12"/>
        <v>56.283193999479764</v>
      </c>
    </row>
    <row r="61" spans="1:9" ht="12.75">
      <c r="A61" s="42" t="s">
        <v>52</v>
      </c>
      <c r="B61" s="26">
        <v>165208</v>
      </c>
      <c r="C61" s="43">
        <f t="shared" si="10"/>
        <v>199348</v>
      </c>
      <c r="D61" s="26">
        <f t="shared" si="9"/>
        <v>364556</v>
      </c>
      <c r="E61" s="39">
        <f t="shared" si="13"/>
        <v>24.43078684351252</v>
      </c>
      <c r="F61" s="39">
        <f t="shared" si="14"/>
        <v>16.62142556278374</v>
      </c>
      <c r="G61" s="39">
        <f t="shared" si="15"/>
        <v>20.035428883759685</v>
      </c>
      <c r="H61" s="39">
        <f t="shared" si="11"/>
        <v>45.31759181031172</v>
      </c>
      <c r="I61" s="39">
        <f t="shared" si="12"/>
        <v>54.68240818968828</v>
      </c>
    </row>
    <row r="62" spans="1:9" ht="12.75">
      <c r="A62" s="42" t="s">
        <v>27</v>
      </c>
      <c r="B62" s="26">
        <v>230184</v>
      </c>
      <c r="C62" s="43">
        <f t="shared" si="10"/>
        <v>241538</v>
      </c>
      <c r="D62" s="26">
        <f t="shared" si="9"/>
        <v>471722</v>
      </c>
      <c r="E62" s="39">
        <f t="shared" si="13"/>
        <v>39.32981453682631</v>
      </c>
      <c r="F62" s="39">
        <f t="shared" si="14"/>
        <v>21.16399462246925</v>
      </c>
      <c r="G62" s="39">
        <f t="shared" si="15"/>
        <v>29.39630674025391</v>
      </c>
      <c r="H62" s="39">
        <f t="shared" si="11"/>
        <v>48.79653694336919</v>
      </c>
      <c r="I62" s="39">
        <f t="shared" si="12"/>
        <v>51.20346305663082</v>
      </c>
    </row>
    <row r="63" spans="1:9" ht="12.75">
      <c r="A63" s="42" t="s">
        <v>53</v>
      </c>
      <c r="B63" s="26">
        <v>312202</v>
      </c>
      <c r="C63" s="43">
        <f t="shared" si="10"/>
        <v>279031</v>
      </c>
      <c r="D63" s="26">
        <f t="shared" si="9"/>
        <v>591233</v>
      </c>
      <c r="E63" s="39">
        <f t="shared" si="13"/>
        <v>35.63149480415668</v>
      </c>
      <c r="F63" s="39">
        <f t="shared" si="14"/>
        <v>15.522609278871236</v>
      </c>
      <c r="G63" s="39">
        <f t="shared" si="15"/>
        <v>25.335049033116963</v>
      </c>
      <c r="H63" s="39">
        <f t="shared" si="11"/>
        <v>52.80523922040887</v>
      </c>
      <c r="I63" s="39">
        <f t="shared" si="12"/>
        <v>47.19476077959113</v>
      </c>
    </row>
    <row r="64" spans="1:9" ht="12.75">
      <c r="A64" s="42" t="s">
        <v>42</v>
      </c>
      <c r="B64" s="26">
        <v>333828</v>
      </c>
      <c r="C64" s="43">
        <f t="shared" si="10"/>
        <v>269433</v>
      </c>
      <c r="D64" s="26">
        <f t="shared" si="9"/>
        <v>603261</v>
      </c>
      <c r="E64" s="39">
        <f t="shared" si="13"/>
        <v>6.926925516172222</v>
      </c>
      <c r="F64" s="39">
        <f t="shared" si="14"/>
        <v>-3.439761173489686</v>
      </c>
      <c r="G64" s="39">
        <f t="shared" si="15"/>
        <v>2.034392532216578</v>
      </c>
      <c r="H64" s="39">
        <f t="shared" si="11"/>
        <v>55.33724208924495</v>
      </c>
      <c r="I64" s="39">
        <f t="shared" si="12"/>
        <v>44.66275791075505</v>
      </c>
    </row>
    <row r="65" spans="1:9" ht="12.75">
      <c r="A65" s="41" t="s">
        <v>56</v>
      </c>
      <c r="B65" s="44">
        <v>377982</v>
      </c>
      <c r="C65" s="45">
        <v>249400</v>
      </c>
      <c r="D65" s="24">
        <v>627382</v>
      </c>
      <c r="E65" s="25">
        <v>13.2</v>
      </c>
      <c r="F65" s="24">
        <v>-7.4</v>
      </c>
      <c r="G65" s="24">
        <v>4</v>
      </c>
      <c r="H65" s="24">
        <v>60.2</v>
      </c>
      <c r="I65" s="24">
        <v>39.8</v>
      </c>
    </row>
    <row r="66" spans="1:9" ht="12.75" customHeight="1">
      <c r="A66" s="60" t="s">
        <v>28</v>
      </c>
      <c r="B66" s="60"/>
      <c r="C66" s="60"/>
      <c r="D66" s="60"/>
      <c r="E66" s="60"/>
      <c r="F66" s="60"/>
      <c r="G66" s="60"/>
      <c r="H66" s="60"/>
      <c r="I66" s="60"/>
    </row>
    <row r="67" spans="1:9" ht="12.75" customHeight="1">
      <c r="A67" s="62">
        <v>78</v>
      </c>
      <c r="B67" s="62"/>
      <c r="C67" s="62"/>
      <c r="D67" s="62"/>
      <c r="E67" s="62"/>
      <c r="F67" s="62"/>
      <c r="G67" s="62"/>
      <c r="H67" s="62"/>
      <c r="I67" s="62"/>
    </row>
  </sheetData>
  <sheetProtection/>
  <mergeCells count="31">
    <mergeCell ref="B29:F29"/>
    <mergeCell ref="H7:I7"/>
    <mergeCell ref="A66:I66"/>
    <mergeCell ref="F8:G8"/>
    <mergeCell ref="B8:E8"/>
    <mergeCell ref="A67:I67"/>
    <mergeCell ref="A25:I25"/>
    <mergeCell ref="B51:D51"/>
    <mergeCell ref="E51:G51"/>
    <mergeCell ref="A43:I43"/>
    <mergeCell ref="A48:I48"/>
    <mergeCell ref="H52:I52"/>
    <mergeCell ref="A45:F45"/>
    <mergeCell ref="A2:I2"/>
    <mergeCell ref="A4:I4"/>
    <mergeCell ref="A22:I22"/>
    <mergeCell ref="A23:I23"/>
    <mergeCell ref="F7:G7"/>
    <mergeCell ref="G29:I29"/>
    <mergeCell ref="H8:I8"/>
    <mergeCell ref="B7:E7"/>
    <mergeCell ref="A28:A30"/>
    <mergeCell ref="A7:A9"/>
    <mergeCell ref="B28:F28"/>
    <mergeCell ref="E52:G52"/>
    <mergeCell ref="B52:D52"/>
    <mergeCell ref="A46:F46"/>
    <mergeCell ref="G28:I28"/>
    <mergeCell ref="A51:A53"/>
    <mergeCell ref="A44:I44"/>
    <mergeCell ref="H51:I51"/>
  </mergeCells>
  <printOptions horizontalCentered="1"/>
  <pageMargins left="0.47" right="0.25" top="0.23" bottom="0.2" header="0" footer="0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dcterms:created xsi:type="dcterms:W3CDTF">2011-01-17T07:05:03Z</dcterms:created>
  <dcterms:modified xsi:type="dcterms:W3CDTF">2011-12-09T06:19:06Z</dcterms:modified>
  <cp:category/>
  <cp:version/>
  <cp:contentType/>
  <cp:contentStatus/>
</cp:coreProperties>
</file>