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table 16.12 All India" sheetId="1" r:id="rId1"/>
    <sheet name="table 16.12 statewise" sheetId="2" r:id="rId2"/>
  </sheets>
  <definedNames>
    <definedName name="\x" localSheetId="0">'table 16.12 All India'!#REF!</definedName>
    <definedName name="\x" localSheetId="1">'table 16.12 statewise'!#REF!</definedName>
    <definedName name="\x">#REF!</definedName>
    <definedName name="\z" localSheetId="0">'table 16.12 All India'!#REF!</definedName>
    <definedName name="\z" localSheetId="1">'table 16.12 statewise'!#REF!</definedName>
    <definedName name="\z">#REF!</definedName>
    <definedName name="_Regression_Int" localSheetId="0" hidden="1">1</definedName>
    <definedName name="_Regression_Int" localSheetId="1" hidden="1">1</definedName>
    <definedName name="_xlnm.Print_Area" localSheetId="0">'table 16.12 All India'!$A$1:$S$31</definedName>
    <definedName name="_xlnm.Print_Area" localSheetId="1">'table 16.12 statewise'!$A$1:$CM$63</definedName>
    <definedName name="Print_Area_MI" localSheetId="0">'table 16.12 All India'!$K$2:$S$32</definedName>
    <definedName name="Print_Area_MI" localSheetId="1">'table 16.12 statewise'!$AU$2:$CI$62</definedName>
    <definedName name="_xlnm.Print_Titles" localSheetId="1">'table 16.12 statewise'!$A:$A</definedName>
  </definedNames>
  <calcPr fullCalcOnLoad="1"/>
</workbook>
</file>

<file path=xl/sharedStrings.xml><?xml version="1.0" encoding="utf-8"?>
<sst xmlns="http://schemas.openxmlformats.org/spreadsheetml/2006/main" count="719" uniqueCount="200">
  <si>
    <t>Nuclear</t>
  </si>
  <si>
    <t>Hydro</t>
  </si>
  <si>
    <t>Total</t>
  </si>
  <si>
    <t>Utilities</t>
  </si>
  <si>
    <t>Electricity</t>
  </si>
  <si>
    <t>-</t>
  </si>
  <si>
    <t>Consumption</t>
  </si>
  <si>
    <t xml:space="preserve"> (Utilities Only)</t>
  </si>
  <si>
    <t>(Installed capacity:ooo kw)</t>
  </si>
  <si>
    <t xml:space="preserve">      (generation: Gwh)</t>
  </si>
  <si>
    <t xml:space="preserve">                      Installed Capacity (1)</t>
  </si>
  <si>
    <t xml:space="preserve">         _____________________________________________________________</t>
  </si>
  <si>
    <t xml:space="preserve">  _________________________  ___________</t>
  </si>
  <si>
    <t xml:space="preserve"> Union Territory</t>
  </si>
  <si>
    <t>Steam</t>
  </si>
  <si>
    <t>Gas</t>
  </si>
  <si>
    <t xml:space="preserve">   1</t>
  </si>
  <si>
    <t>2</t>
  </si>
  <si>
    <t>3</t>
  </si>
  <si>
    <t>4</t>
  </si>
  <si>
    <t>5</t>
  </si>
  <si>
    <t>6</t>
  </si>
  <si>
    <t>7</t>
  </si>
  <si>
    <t>8</t>
  </si>
  <si>
    <t xml:space="preserve">     9 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</si>
  <si>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</si>
  <si>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</si>
  <si>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</si>
  <si>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</si>
  <si>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</si>
  <si>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</si>
  <si>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</si>
  <si>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</si>
  <si>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</si>
  <si>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</si>
  <si>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</si>
  <si>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</si>
  <si>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</si>
  <si>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</si>
  <si>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</si>
  <si>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</si>
  <si>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</si>
  <si>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</si>
  <si>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</si>
  <si>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</si>
  <si>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</si>
  <si>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</si>
  <si>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</si>
  <si>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</si>
  <si>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</si>
  <si>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</si>
  <si>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</si>
  <si>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</si>
  <si>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</si>
  <si>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</si>
  <si>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</si>
  <si>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</si>
  <si>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</si>
  <si>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</si>
  <si>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</si>
  <si>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</si>
  <si>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</si>
  <si>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</si>
  <si>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</si>
  <si>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Dadar &amp; Nagar Haveli</t>
  </si>
  <si>
    <t xml:space="preserve"> Delhi</t>
  </si>
  <si>
    <t xml:space="preserve"> Daman &amp; Diu</t>
  </si>
  <si>
    <t xml:space="preserve"> Lakshadweep</t>
  </si>
  <si>
    <t xml:space="preserve"> Pondicherry</t>
  </si>
  <si>
    <t>Other than States &amp; U.Ts.</t>
  </si>
  <si>
    <t xml:space="preserve"> D.V.C.</t>
  </si>
  <si>
    <t xml:space="preserve"> Central Govt. Projects</t>
  </si>
  <si>
    <t>Per capita consuption (Kwh)</t>
  </si>
  <si>
    <t xml:space="preserve">  Electricty generated(gross)-Concld.</t>
  </si>
  <si>
    <t>Consump-</t>
  </si>
  <si>
    <t>Non</t>
  </si>
  <si>
    <t>Total@</t>
  </si>
  <si>
    <t>______________________________________________</t>
  </si>
  <si>
    <t>in power</t>
  </si>
  <si>
    <t>generated</t>
  </si>
  <si>
    <t>tion*</t>
  </si>
  <si>
    <t>Utilities/
Non Utilities</t>
  </si>
  <si>
    <t xml:space="preserve">     Gas</t>
  </si>
  <si>
    <t xml:space="preserve">    Total</t>
  </si>
  <si>
    <t>station</t>
  </si>
  <si>
    <t xml:space="preserve"> (net)</t>
  </si>
  <si>
    <t>auxiliaries</t>
  </si>
  <si>
    <t xml:space="preserve"> (col.13-14)</t>
  </si>
  <si>
    <t>10</t>
  </si>
  <si>
    <t>11</t>
  </si>
  <si>
    <t>12</t>
  </si>
  <si>
    <t xml:space="preserve">      13</t>
  </si>
  <si>
    <t xml:space="preserve">       14</t>
  </si>
  <si>
    <t xml:space="preserve">        15</t>
  </si>
  <si>
    <t xml:space="preserve">     16</t>
  </si>
  <si>
    <t>17</t>
  </si>
  <si>
    <t>18</t>
  </si>
  <si>
    <t>19</t>
  </si>
  <si>
    <t xml:space="preserve"> Uttarakhand</t>
  </si>
  <si>
    <t xml:space="preserve">                                  -</t>
  </si>
  <si>
    <t xml:space="preserve">        (*) Relates to sales to ultimate consumers.</t>
  </si>
  <si>
    <t xml:space="preserve">    (@) Relates to utility and non-utility.   </t>
  </si>
  <si>
    <t>Table 16.12: ELECTRICITY-INSTALLED CAPACITY, GENERATION AND CONSUMPTION</t>
  </si>
  <si>
    <t xml:space="preserve"> ENERGY</t>
  </si>
  <si>
    <t xml:space="preserve"> 2008-09</t>
  </si>
  <si>
    <t>Note: (1) Installed capacity of jointly owned projects have been shown divided between the partner States as per their theoretical shares.</t>
  </si>
  <si>
    <t xml:space="preserve">         2.Includes the generation of Small Hydro Projects.</t>
  </si>
  <si>
    <t xml:space="preserve">         3. Totals may not tally due to rounding off of figures.</t>
  </si>
  <si>
    <t xml:space="preserve"> Source: Central Electricity Authority,Ministry of Power</t>
  </si>
  <si>
    <t xml:space="preserve"> 2009-10</t>
  </si>
  <si>
    <t xml:space="preserve"> 2010-11</t>
  </si>
  <si>
    <t xml:space="preserve"> 2011-12</t>
  </si>
  <si>
    <t>9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</si>
  <si>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</si>
  <si>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</si>
  <si>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</si>
  <si>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</si>
  <si>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</si>
  <si>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</si>
  <si>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</si>
  <si>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</si>
  <si>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</si>
  <si>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</si>
  <si>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</si>
  <si>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</si>
  <si>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</si>
  <si>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</si>
  <si>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</si>
  <si>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</si>
  <si>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</si>
  <si>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</si>
  <si>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</si>
  <si>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</si>
  <si>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</si>
  <si>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</si>
  <si>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</si>
  <si>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</si>
  <si>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</si>
  <si>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</si>
  <si>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</si>
  <si>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</si>
  <si>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</si>
  <si>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</si>
  <si>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</si>
  <si>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</si>
  <si>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</si>
  <si>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</si>
  <si>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</si>
  <si>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</si>
  <si>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</si>
  <si>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</si>
  <si>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</si>
  <si>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</si>
  <si>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</si>
  <si>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</si>
  <si>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</si>
  <si>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</si>
  <si>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</si>
  <si>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</si>
  <si>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</si>
  <si>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</si>
  <si>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</si>
  <si>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</si>
  <si>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</si>
  <si>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</si>
  <si>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</si>
  <si>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</si>
  <si>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</si>
  <si>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</si>
  <si>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</si>
  <si>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 xml:space="preserve"> (*) Relates to sales to ultimate consumers.</t>
  </si>
  <si>
    <t xml:space="preserve"> Diesel and Wind</t>
  </si>
  <si>
    <t>Diesel and Wind</t>
  </si>
  <si>
    <t xml:space="preserve"> State/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</si>
  <si>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</si>
  <si>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</si>
  <si>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</si>
  <si>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</si>
  <si>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</si>
  <si>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</si>
  <si>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</si>
  <si>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</si>
  <si>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</si>
  <si>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</si>
  <si>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</si>
  <si>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</si>
  <si>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</si>
  <si>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</si>
  <si>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</si>
  <si>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</si>
  <si>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</si>
  <si>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 xml:space="preserve"> 2012-13P</t>
  </si>
  <si>
    <t>P- Provisional</t>
  </si>
  <si>
    <t xml:space="preserve"> (@) Relates to utility and non-utility.   </t>
  </si>
  <si>
    <t>Electricity Generated (gross)</t>
  </si>
  <si>
    <t xml:space="preserve">  Electricity generated (gross)</t>
  </si>
  <si>
    <t>Consumption in power station auxiliaries</t>
  </si>
  <si>
    <t>Diesel   and wind</t>
  </si>
  <si>
    <t>Non- Utilities</t>
  </si>
  <si>
    <t xml:space="preserve"> Year</t>
  </si>
</sst>
</file>

<file path=xl/styles.xml><?xml version="1.0" encoding="utf-8"?>
<styleSheet xmlns="http://schemas.openxmlformats.org/spreadsheetml/2006/main">
  <numFmts count="6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_(* #,##0_);_(* \(#,##0\);_(* &quot;-&quot;??_);_(@_)"/>
    <numFmt numFmtId="185" formatCode="#,##0.000"/>
    <numFmt numFmtId="186" formatCode="&quot;रु&quot;\ #,##0;&quot;रु&quot;\ \-#,##0"/>
    <numFmt numFmtId="187" formatCode="&quot;रु&quot;\ #,##0;[Red]&quot;रु&quot;\ \-#,##0"/>
    <numFmt numFmtId="188" formatCode="&quot;रु&quot;\ #,##0.00;&quot;रु&quot;\ \-#,##0.00"/>
    <numFmt numFmtId="189" formatCode="&quot;रु&quot;\ #,##0.00;[Red]&quot;रु&quot;\ \-#,##0.00"/>
    <numFmt numFmtId="190" formatCode="_ &quot;रु&quot;\ * #,##0_ ;_ &quot;रु&quot;\ * \-#,##0_ ;_ &quot;रु&quot;\ * &quot;-&quot;_ ;_ @_ "/>
    <numFmt numFmtId="191" formatCode="_ &quot;रु&quot;\ * #,##0.00_ ;_ &quot;रु&quot;\ * \-#,##0.00_ ;_ &quot;रु&quot;\ * &quot;-&quot;??_ ;_ @_ "/>
    <numFmt numFmtId="192" formatCode="&quot;Rs.&quot;\ #,##0;&quot;Rs.&quot;\ \-#,##0"/>
    <numFmt numFmtId="193" formatCode="&quot;Rs.&quot;\ #,##0;[Red]&quot;Rs.&quot;\ \-#,##0"/>
    <numFmt numFmtId="194" formatCode="&quot;Rs.&quot;\ #,##0.00;&quot;Rs.&quot;\ \-#,##0.00"/>
    <numFmt numFmtId="195" formatCode="&quot;Rs.&quot;\ #,##0.00;[Red]&quot;Rs.&quot;\ \-#,##0.00"/>
    <numFmt numFmtId="196" formatCode="_ &quot;Rs.&quot;\ * #,##0_ ;_ &quot;Rs.&quot;\ * \-#,##0_ ;_ &quot;Rs.&quot;\ * &quot;-&quot;_ ;_ @_ "/>
    <numFmt numFmtId="197" formatCode="_ &quot;Rs.&quot;\ * #,##0.00_ ;_ &quot;Rs.&quot;\ * \-#,##0.00_ ;_ &quot;Rs.&quot;\ * &quot;-&quot;??_ ;_ @_ "/>
    <numFmt numFmtId="198" formatCode="_(* #,##0.000_);_(* \(#,##0.000\);_(* &quot;-&quot;??_);_(@_)"/>
    <numFmt numFmtId="199" formatCode="0.0%"/>
    <numFmt numFmtId="200" formatCode="0_);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000000000000%"/>
    <numFmt numFmtId="206" formatCode="#,##0.0"/>
    <numFmt numFmtId="207" formatCode="0.0000"/>
    <numFmt numFmtId="208" formatCode="#,##0.0000"/>
    <numFmt numFmtId="209" formatCode="0.000"/>
    <numFmt numFmtId="210" formatCode="[$-439]dd\ mmmm\ yyyy"/>
    <numFmt numFmtId="211" formatCode="0.0000000"/>
    <numFmt numFmtId="212" formatCode="#,##0.000000"/>
    <numFmt numFmtId="213" formatCode="0.000000"/>
    <numFmt numFmtId="214" formatCode="#,##0_ ;\-#,##0\ "/>
    <numFmt numFmtId="215" formatCode="0.00000"/>
    <numFmt numFmtId="216" formatCode="0.00000000"/>
    <numFmt numFmtId="217" formatCode="0.000000000"/>
    <numFmt numFmtId="218" formatCode="0.0000000000"/>
    <numFmt numFmtId="219" formatCode="0.00000000000"/>
    <numFmt numFmtId="220" formatCode="0.000000000000"/>
    <numFmt numFmtId="221" formatCode="0.0000000000000"/>
  </numFmts>
  <fonts count="2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u val="single"/>
      <sz val="8.2"/>
      <color indexed="12"/>
      <name val="Courie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8.2"/>
      <name val="Times New Roman"/>
      <family val="1"/>
    </font>
    <font>
      <b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22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5" borderId="0" xfId="0" applyFont="1" applyFill="1" applyAlignment="1">
      <alignment/>
    </xf>
    <xf numFmtId="49" fontId="23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>
      <alignment horizontal="right"/>
    </xf>
    <xf numFmtId="49" fontId="23" fillId="25" borderId="11" xfId="0" applyNumberFormat="1" applyFont="1" applyFill="1" applyBorder="1" applyAlignment="1">
      <alignment horizontal="right"/>
    </xf>
    <xf numFmtId="49" fontId="23" fillId="25" borderId="11" xfId="0" applyNumberFormat="1" applyFont="1" applyFill="1" applyBorder="1" applyAlignment="1" applyProtection="1">
      <alignment horizontal="right"/>
      <protection/>
    </xf>
    <xf numFmtId="0" fontId="5" fillId="25" borderId="0" xfId="0" applyFont="1" applyFill="1" applyBorder="1" applyAlignment="1">
      <alignment/>
    </xf>
    <xf numFmtId="49" fontId="23" fillId="25" borderId="0" xfId="0" applyNumberFormat="1" applyFont="1" applyFill="1" applyAlignment="1" applyProtection="1">
      <alignment/>
      <protection/>
    </xf>
    <xf numFmtId="37" fontId="23" fillId="25" borderId="0" xfId="0" applyNumberFormat="1" applyFont="1" applyFill="1" applyAlignment="1" applyProtection="1">
      <alignment horizontal="left"/>
      <protection/>
    </xf>
    <xf numFmtId="0" fontId="23" fillId="25" borderId="12" xfId="0" applyFont="1" applyFill="1" applyBorder="1" applyAlignment="1">
      <alignment/>
    </xf>
    <xf numFmtId="49" fontId="23" fillId="25" borderId="12" xfId="0" applyNumberFormat="1" applyFont="1" applyFill="1" applyBorder="1" applyAlignment="1" applyProtection="1">
      <alignment horizontal="right"/>
      <protection/>
    </xf>
    <xf numFmtId="49" fontId="23" fillId="25" borderId="0" xfId="0" applyNumberFormat="1" applyFont="1" applyFill="1" applyBorder="1" applyAlignment="1" applyProtection="1">
      <alignment horizontal="right"/>
      <protection/>
    </xf>
    <xf numFmtId="0" fontId="5" fillId="25" borderId="12" xfId="0" applyFont="1" applyFill="1" applyBorder="1" applyAlignment="1">
      <alignment/>
    </xf>
    <xf numFmtId="0" fontId="23" fillId="25" borderId="0" xfId="0" applyFont="1" applyFill="1" applyBorder="1" applyAlignment="1" applyProtection="1">
      <alignment/>
      <protection/>
    </xf>
    <xf numFmtId="0" fontId="5" fillId="25" borderId="0" xfId="0" applyFont="1" applyFill="1" applyAlignment="1">
      <alignment/>
    </xf>
    <xf numFmtId="0" fontId="5" fillId="26" borderId="1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23" fillId="26" borderId="0" xfId="0" applyFont="1" applyFill="1" applyBorder="1" applyAlignment="1" applyProtection="1">
      <alignment/>
      <protection/>
    </xf>
    <xf numFmtId="0" fontId="5" fillId="26" borderId="0" xfId="0" applyFont="1" applyFill="1" applyAlignment="1">
      <alignment/>
    </xf>
    <xf numFmtId="0" fontId="5" fillId="26" borderId="0" xfId="0" applyFont="1" applyFill="1" applyAlignment="1" applyProtection="1">
      <alignment horizontal="left"/>
      <protection/>
    </xf>
    <xf numFmtId="0" fontId="5" fillId="26" borderId="0" xfId="0" applyFont="1" applyFill="1" applyBorder="1" applyAlignment="1" applyProtection="1">
      <alignment horizontal="left"/>
      <protection/>
    </xf>
    <xf numFmtId="0" fontId="5" fillId="26" borderId="0" xfId="0" applyFont="1" applyFill="1" applyAlignment="1">
      <alignment/>
    </xf>
    <xf numFmtId="183" fontId="5" fillId="27" borderId="0" xfId="0" applyNumberFormat="1" applyFont="1" applyFill="1" applyAlignment="1" applyProtection="1">
      <alignment horizontal="right"/>
      <protection/>
    </xf>
    <xf numFmtId="183" fontId="5" fillId="26" borderId="0" xfId="0" applyNumberFormat="1" applyFont="1" applyFill="1" applyAlignment="1" applyProtection="1">
      <alignment horizontal="right"/>
      <protection/>
    </xf>
    <xf numFmtId="183" fontId="5" fillId="24" borderId="0" xfId="0" applyNumberFormat="1" applyFont="1" applyFill="1" applyAlignment="1" applyProtection="1">
      <alignment horizontal="right"/>
      <protection/>
    </xf>
    <xf numFmtId="0" fontId="5" fillId="26" borderId="0" xfId="0" applyFont="1" applyFill="1" applyAlignment="1" applyProtection="1">
      <alignment wrapText="1"/>
      <protection/>
    </xf>
    <xf numFmtId="0" fontId="5" fillId="26" borderId="0" xfId="0" applyFont="1" applyFill="1" applyAlignment="1" applyProtection="1">
      <alignment/>
      <protection/>
    </xf>
    <xf numFmtId="0" fontId="5" fillId="25" borderId="13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6" xfId="0" applyFont="1" applyFill="1" applyBorder="1" applyAlignment="1">
      <alignment/>
    </xf>
    <xf numFmtId="0" fontId="5" fillId="25" borderId="17" xfId="0" applyFont="1" applyFill="1" applyBorder="1" applyAlignment="1">
      <alignment/>
    </xf>
    <xf numFmtId="0" fontId="5" fillId="25" borderId="18" xfId="0" applyFont="1" applyFill="1" applyBorder="1" applyAlignment="1">
      <alignment/>
    </xf>
    <xf numFmtId="49" fontId="23" fillId="25" borderId="19" xfId="0" applyNumberFormat="1" applyFont="1" applyFill="1" applyBorder="1" applyAlignment="1" applyProtection="1">
      <alignment horizontal="right"/>
      <protection/>
    </xf>
    <xf numFmtId="49" fontId="23" fillId="25" borderId="0" xfId="0" applyNumberFormat="1" applyFont="1" applyFill="1" applyBorder="1" applyAlignment="1" applyProtection="1">
      <alignment/>
      <protection/>
    </xf>
    <xf numFmtId="0" fontId="5" fillId="26" borderId="20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23" fillId="26" borderId="16" xfId="0" applyFont="1" applyFill="1" applyBorder="1" applyAlignment="1" applyProtection="1">
      <alignment/>
      <protection/>
    </xf>
    <xf numFmtId="0" fontId="5" fillId="26" borderId="17" xfId="0" applyFont="1" applyFill="1" applyBorder="1" applyAlignment="1">
      <alignment/>
    </xf>
    <xf numFmtId="0" fontId="5" fillId="26" borderId="16" xfId="0" applyFont="1" applyFill="1" applyBorder="1" applyAlignment="1" applyProtection="1">
      <alignment/>
      <protection/>
    </xf>
    <xf numFmtId="0" fontId="5" fillId="26" borderId="0" xfId="0" applyFont="1" applyFill="1" applyBorder="1" applyAlignment="1" applyProtection="1">
      <alignment/>
      <protection/>
    </xf>
    <xf numFmtId="0" fontId="5" fillId="26" borderId="16" xfId="0" applyFont="1" applyFill="1" applyBorder="1" applyAlignment="1" applyProtection="1">
      <alignment horizontal="left"/>
      <protection/>
    </xf>
    <xf numFmtId="0" fontId="5" fillId="26" borderId="22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5" fillId="26" borderId="24" xfId="0" applyFont="1" applyFill="1" applyBorder="1" applyAlignment="1">
      <alignment/>
    </xf>
    <xf numFmtId="0" fontId="5" fillId="25" borderId="0" xfId="0" applyFont="1" applyFill="1" applyAlignment="1">
      <alignment horizontal="right"/>
    </xf>
    <xf numFmtId="0" fontId="23" fillId="25" borderId="10" xfId="0" applyFont="1" applyFill="1" applyBorder="1" applyAlignment="1" applyProtection="1">
      <alignment/>
      <protection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23" fillId="25" borderId="0" xfId="0" applyFont="1" applyFill="1" applyAlignment="1" applyProtection="1">
      <alignment/>
      <protection/>
    </xf>
    <xf numFmtId="0" fontId="5" fillId="25" borderId="0" xfId="0" applyFont="1" applyFill="1" applyAlignment="1">
      <alignment horizontal="center"/>
    </xf>
    <xf numFmtId="0" fontId="5" fillId="25" borderId="0" xfId="0" applyFont="1" applyFill="1" applyBorder="1" applyAlignment="1">
      <alignment horizontal="right"/>
    </xf>
    <xf numFmtId="49" fontId="23" fillId="25" borderId="0" xfId="0" applyNumberFormat="1" applyFont="1" applyFill="1" applyBorder="1" applyAlignment="1">
      <alignment/>
    </xf>
    <xf numFmtId="49" fontId="23" fillId="25" borderId="0" xfId="0" applyNumberFormat="1" applyFont="1" applyFill="1" applyAlignment="1">
      <alignment/>
    </xf>
    <xf numFmtId="49" fontId="23" fillId="25" borderId="10" xfId="0" applyNumberFormat="1" applyFont="1" applyFill="1" applyBorder="1" applyAlignment="1" applyProtection="1">
      <alignment/>
      <protection/>
    </xf>
    <xf numFmtId="49" fontId="23" fillId="25" borderId="10" xfId="0" applyNumberFormat="1" applyFont="1" applyFill="1" applyBorder="1" applyAlignment="1" applyProtection="1">
      <alignment horizontal="center"/>
      <protection/>
    </xf>
    <xf numFmtId="49" fontId="23" fillId="25" borderId="10" xfId="54" applyNumberFormat="1" applyFont="1" applyFill="1" applyBorder="1" applyAlignment="1" applyProtection="1" quotePrefix="1">
      <alignment/>
      <protection/>
    </xf>
    <xf numFmtId="0" fontId="23" fillId="25" borderId="12" xfId="0" applyFont="1" applyFill="1" applyBorder="1" applyAlignment="1" applyProtection="1">
      <alignment horizontal="left"/>
      <protection/>
    </xf>
    <xf numFmtId="0" fontId="5" fillId="25" borderId="0" xfId="0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center"/>
      <protection/>
    </xf>
    <xf numFmtId="49" fontId="23" fillId="25" borderId="0" xfId="0" applyNumberFormat="1" applyFont="1" applyFill="1" applyBorder="1" applyAlignment="1" applyProtection="1">
      <alignment horizontal="center"/>
      <protection/>
    </xf>
    <xf numFmtId="49" fontId="23" fillId="25" borderId="12" xfId="0" applyNumberFormat="1" applyFont="1" applyFill="1" applyBorder="1" applyAlignment="1" applyProtection="1">
      <alignment horizontal="center"/>
      <protection/>
    </xf>
    <xf numFmtId="49" fontId="26" fillId="25" borderId="12" xfId="0" applyNumberFormat="1" applyFont="1" applyFill="1" applyBorder="1" applyAlignment="1" applyProtection="1">
      <alignment horizontal="right"/>
      <protection/>
    </xf>
    <xf numFmtId="49" fontId="26" fillId="25" borderId="12" xfId="0" applyNumberFormat="1" applyFont="1" applyFill="1" applyBorder="1" applyAlignment="1" applyProtection="1">
      <alignment horizontal="center"/>
      <protection/>
    </xf>
    <xf numFmtId="0" fontId="5" fillId="27" borderId="0" xfId="0" applyNumberFormat="1" applyFont="1" applyFill="1" applyAlignment="1" applyProtection="1">
      <alignment horizontal="center"/>
      <protection/>
    </xf>
    <xf numFmtId="0" fontId="23" fillId="27" borderId="0" xfId="0" applyNumberFormat="1" applyFont="1" applyFill="1" applyAlignment="1" applyProtection="1">
      <alignment horizontal="center"/>
      <protection/>
    </xf>
    <xf numFmtId="0" fontId="5" fillId="27" borderId="0" xfId="0" applyFont="1" applyFill="1" applyAlignment="1">
      <alignment horizontal="center"/>
    </xf>
    <xf numFmtId="0" fontId="5" fillId="27" borderId="0" xfId="0" applyNumberFormat="1" applyFont="1" applyFill="1" applyBorder="1" applyAlignment="1" applyProtection="1">
      <alignment horizontal="center"/>
      <protection/>
    </xf>
    <xf numFmtId="37" fontId="5" fillId="27" borderId="0" xfId="0" applyNumberFormat="1" applyFont="1" applyFill="1" applyAlignment="1" applyProtection="1">
      <alignment horizontal="center"/>
      <protection/>
    </xf>
    <xf numFmtId="1" fontId="5" fillId="27" borderId="0" xfId="0" applyNumberFormat="1" applyFont="1" applyFill="1" applyAlignment="1">
      <alignment horizontal="center"/>
    </xf>
    <xf numFmtId="1" fontId="5" fillId="27" borderId="0" xfId="0" applyNumberFormat="1" applyFont="1" applyFill="1" applyAlignment="1" applyProtection="1">
      <alignment horizontal="center"/>
      <protection/>
    </xf>
    <xf numFmtId="1" fontId="23" fillId="27" borderId="0" xfId="0" applyNumberFormat="1" applyFont="1" applyFill="1" applyAlignment="1" applyProtection="1">
      <alignment horizontal="center"/>
      <protection/>
    </xf>
    <xf numFmtId="1" fontId="23" fillId="27" borderId="0" xfId="0" applyNumberFormat="1" applyFont="1" applyFill="1" applyAlignment="1">
      <alignment horizontal="center"/>
    </xf>
    <xf numFmtId="1" fontId="23" fillId="27" borderId="0" xfId="0" applyNumberFormat="1" applyFont="1" applyFill="1" applyAlignment="1" applyProtection="1">
      <alignment horizontal="right"/>
      <protection/>
    </xf>
    <xf numFmtId="1" fontId="5" fillId="27" borderId="0" xfId="0" applyNumberFormat="1" applyFont="1" applyFill="1" applyBorder="1" applyAlignment="1">
      <alignment horizontal="center"/>
    </xf>
    <xf numFmtId="183" fontId="5" fillId="27" borderId="0" xfId="70" applyNumberFormat="1" applyFont="1" applyFill="1" applyAlignment="1" applyProtection="1">
      <alignment horizontal="right"/>
      <protection/>
    </xf>
    <xf numFmtId="183" fontId="23" fillId="27" borderId="0" xfId="0" applyNumberFormat="1" applyFont="1" applyFill="1" applyAlignment="1" applyProtection="1">
      <alignment horizontal="right"/>
      <protection/>
    </xf>
    <xf numFmtId="1" fontId="23" fillId="27" borderId="0" xfId="0" applyNumberFormat="1" applyFont="1" applyFill="1" applyBorder="1" applyAlignment="1" applyProtection="1">
      <alignment horizontal="center"/>
      <protection/>
    </xf>
    <xf numFmtId="183" fontId="23" fillId="27" borderId="0" xfId="0" applyNumberFormat="1" applyFont="1" applyFill="1" applyAlignment="1">
      <alignment horizontal="right"/>
    </xf>
    <xf numFmtId="183" fontId="5" fillId="27" borderId="0" xfId="70" applyNumberFormat="1" applyFont="1" applyFill="1" applyBorder="1" applyAlignment="1" applyProtection="1">
      <alignment horizontal="right"/>
      <protection/>
    </xf>
    <xf numFmtId="1" fontId="5" fillId="27" borderId="0" xfId="0" applyNumberFormat="1" applyFont="1" applyFill="1" applyBorder="1" applyAlignment="1" applyProtection="1">
      <alignment horizontal="center"/>
      <protection/>
    </xf>
    <xf numFmtId="0" fontId="23" fillId="26" borderId="10" xfId="0" applyFont="1" applyFill="1" applyBorder="1" applyAlignment="1" applyProtection="1">
      <alignment/>
      <protection/>
    </xf>
    <xf numFmtId="0" fontId="23" fillId="26" borderId="10" xfId="0" applyFont="1" applyFill="1" applyBorder="1" applyAlignment="1" applyProtection="1">
      <alignment horizontal="right"/>
      <protection/>
    </xf>
    <xf numFmtId="0" fontId="5" fillId="26" borderId="0" xfId="0" applyNumberFormat="1" applyFont="1" applyFill="1" applyBorder="1" applyAlignment="1" applyProtection="1">
      <alignment horizontal="center"/>
      <protection/>
    </xf>
    <xf numFmtId="1" fontId="23" fillId="26" borderId="0" xfId="0" applyNumberFormat="1" applyFont="1" applyFill="1" applyBorder="1" applyAlignment="1" applyProtection="1">
      <alignment horizontal="center"/>
      <protection/>
    </xf>
    <xf numFmtId="183" fontId="23" fillId="26" borderId="10" xfId="0" applyNumberFormat="1" applyFont="1" applyFill="1" applyBorder="1" applyAlignment="1" applyProtection="1">
      <alignment horizontal="right"/>
      <protection/>
    </xf>
    <xf numFmtId="183" fontId="5" fillId="26" borderId="0" xfId="0" applyNumberFormat="1" applyFont="1" applyFill="1" applyBorder="1" applyAlignment="1" applyProtection="1">
      <alignment horizontal="right"/>
      <protection/>
    </xf>
    <xf numFmtId="183" fontId="23" fillId="26" borderId="0" xfId="0" applyNumberFormat="1" applyFont="1" applyFill="1" applyBorder="1" applyAlignment="1" applyProtection="1">
      <alignment horizontal="right"/>
      <protection/>
    </xf>
    <xf numFmtId="183" fontId="5" fillId="26" borderId="0" xfId="0" applyNumberFormat="1" applyFont="1" applyFill="1" applyAlignment="1">
      <alignment horizontal="right"/>
    </xf>
    <xf numFmtId="0" fontId="5" fillId="26" borderId="0" xfId="0" applyFont="1" applyFill="1" applyAlignment="1">
      <alignment horizontal="center"/>
    </xf>
    <xf numFmtId="0" fontId="5" fillId="26" borderId="0" xfId="0" applyFont="1" applyFill="1" applyAlignment="1">
      <alignment horizontal="center" wrapText="1"/>
    </xf>
    <xf numFmtId="0" fontId="5" fillId="26" borderId="0" xfId="0" applyFont="1" applyFill="1" applyAlignment="1">
      <alignment horizontal="right"/>
    </xf>
    <xf numFmtId="0" fontId="5" fillId="26" borderId="0" xfId="0" applyFont="1" applyFill="1" applyAlignment="1">
      <alignment wrapText="1"/>
    </xf>
    <xf numFmtId="183" fontId="5" fillId="26" borderId="0" xfId="0" applyNumberFormat="1" applyFont="1" applyFill="1" applyAlignment="1">
      <alignment horizontal="right" wrapText="1"/>
    </xf>
    <xf numFmtId="0" fontId="5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right"/>
    </xf>
    <xf numFmtId="183" fontId="5" fillId="26" borderId="0" xfId="0" applyNumberFormat="1" applyFont="1" applyFill="1" applyBorder="1" applyAlignment="1">
      <alignment horizontal="right"/>
    </xf>
    <xf numFmtId="0" fontId="5" fillId="26" borderId="0" xfId="0" applyFont="1" applyFill="1" applyAlignment="1" applyProtection="1">
      <alignment horizontal="center"/>
      <protection/>
    </xf>
    <xf numFmtId="0" fontId="5" fillId="26" borderId="0" xfId="0" applyFont="1" applyFill="1" applyBorder="1" applyAlignment="1" applyProtection="1">
      <alignment horizontal="center"/>
      <protection/>
    </xf>
    <xf numFmtId="0" fontId="5" fillId="24" borderId="0" xfId="0" applyNumberFormat="1" applyFont="1" applyFill="1" applyAlignment="1" applyProtection="1">
      <alignment horizontal="center"/>
      <protection/>
    </xf>
    <xf numFmtId="1" fontId="5" fillId="24" borderId="0" xfId="0" applyNumberFormat="1" applyFont="1" applyFill="1" applyAlignment="1">
      <alignment horizontal="center"/>
    </xf>
    <xf numFmtId="1" fontId="5" fillId="24" borderId="0" xfId="0" applyNumberFormat="1" applyFont="1" applyFill="1" applyAlignment="1" applyProtection="1">
      <alignment horizontal="center"/>
      <protection/>
    </xf>
    <xf numFmtId="37" fontId="5" fillId="24" borderId="0" xfId="0" applyNumberFormat="1" applyFont="1" applyFill="1" applyAlignment="1" applyProtection="1">
      <alignment horizontal="center"/>
      <protection/>
    </xf>
    <xf numFmtId="0" fontId="23" fillId="24" borderId="0" xfId="0" applyNumberFormat="1" applyFont="1" applyFill="1" applyAlignment="1" applyProtection="1">
      <alignment horizontal="center"/>
      <protection/>
    </xf>
    <xf numFmtId="0" fontId="23" fillId="24" borderId="0" xfId="0" applyNumberFormat="1" applyFont="1" applyFill="1" applyAlignment="1" applyProtection="1">
      <alignment horizontal="right"/>
      <protection/>
    </xf>
    <xf numFmtId="0" fontId="5" fillId="24" borderId="0" xfId="0" applyFont="1" applyFill="1" applyAlignment="1">
      <alignment horizontal="center"/>
    </xf>
    <xf numFmtId="1" fontId="23" fillId="24" borderId="0" xfId="0" applyNumberFormat="1" applyFont="1" applyFill="1" applyAlignment="1" applyProtection="1">
      <alignment horizontal="center"/>
      <protection/>
    </xf>
    <xf numFmtId="1" fontId="23" fillId="24" borderId="0" xfId="0" applyNumberFormat="1" applyFont="1" applyFill="1" applyAlignment="1">
      <alignment horizontal="center"/>
    </xf>
    <xf numFmtId="1" fontId="23" fillId="24" borderId="0" xfId="0" applyNumberFormat="1" applyFont="1" applyFill="1" applyAlignment="1" applyProtection="1">
      <alignment horizontal="right"/>
      <protection/>
    </xf>
    <xf numFmtId="0" fontId="5" fillId="24" borderId="0" xfId="0" applyNumberFormat="1" applyFont="1" applyFill="1" applyBorder="1" applyAlignment="1" applyProtection="1">
      <alignment horizontal="center"/>
      <protection/>
    </xf>
    <xf numFmtId="1" fontId="5" fillId="24" borderId="0" xfId="0" applyNumberFormat="1" applyFont="1" applyFill="1" applyBorder="1" applyAlignment="1">
      <alignment horizontal="center"/>
    </xf>
    <xf numFmtId="1" fontId="23" fillId="24" borderId="0" xfId="0" applyNumberFormat="1" applyFont="1" applyFill="1" applyBorder="1" applyAlignment="1">
      <alignment horizontal="center"/>
    </xf>
    <xf numFmtId="183" fontId="5" fillId="24" borderId="0" xfId="70" applyNumberFormat="1" applyFont="1" applyFill="1" applyAlignment="1" applyProtection="1">
      <alignment horizontal="right"/>
      <protection/>
    </xf>
    <xf numFmtId="183" fontId="23" fillId="24" borderId="0" xfId="0" applyNumberFormat="1" applyFont="1" applyFill="1" applyAlignment="1" applyProtection="1">
      <alignment horizontal="right"/>
      <protection/>
    </xf>
    <xf numFmtId="0" fontId="5" fillId="24" borderId="12" xfId="0" applyNumberFormat="1" applyFont="1" applyFill="1" applyBorder="1" applyAlignment="1" applyProtection="1">
      <alignment horizontal="center"/>
      <protection/>
    </xf>
    <xf numFmtId="1" fontId="5" fillId="24" borderId="12" xfId="0" applyNumberFormat="1" applyFont="1" applyFill="1" applyBorder="1" applyAlignment="1">
      <alignment horizontal="center"/>
    </xf>
    <xf numFmtId="1" fontId="5" fillId="24" borderId="12" xfId="0" applyNumberFormat="1" applyFont="1" applyFill="1" applyBorder="1" applyAlignment="1" applyProtection="1">
      <alignment horizontal="center"/>
      <protection/>
    </xf>
    <xf numFmtId="37" fontId="5" fillId="24" borderId="12" xfId="0" applyNumberFormat="1" applyFont="1" applyFill="1" applyBorder="1" applyAlignment="1" applyProtection="1">
      <alignment horizontal="center"/>
      <protection/>
    </xf>
    <xf numFmtId="1" fontId="23" fillId="24" borderId="12" xfId="0" applyNumberFormat="1" applyFont="1" applyFill="1" applyBorder="1" applyAlignment="1" applyProtection="1">
      <alignment horizontal="center"/>
      <protection/>
    </xf>
    <xf numFmtId="1" fontId="23" fillId="24" borderId="12" xfId="0" applyNumberFormat="1" applyFont="1" applyFill="1" applyBorder="1" applyAlignment="1">
      <alignment horizontal="center"/>
    </xf>
    <xf numFmtId="1" fontId="23" fillId="24" borderId="0" xfId="0" applyNumberFormat="1" applyFont="1" applyFill="1" applyBorder="1" applyAlignment="1" applyProtection="1">
      <alignment horizontal="center"/>
      <protection/>
    </xf>
    <xf numFmtId="183" fontId="5" fillId="24" borderId="0" xfId="0" applyNumberFormat="1" applyFont="1" applyFill="1" applyAlignment="1">
      <alignment horizontal="right"/>
    </xf>
    <xf numFmtId="183" fontId="5" fillId="24" borderId="12" xfId="0" applyNumberFormat="1" applyFont="1" applyFill="1" applyBorder="1" applyAlignment="1" applyProtection="1">
      <alignment horizontal="right"/>
      <protection/>
    </xf>
    <xf numFmtId="183" fontId="23" fillId="24" borderId="0" xfId="0" applyNumberFormat="1" applyFont="1" applyFill="1" applyAlignment="1">
      <alignment horizontal="right"/>
    </xf>
    <xf numFmtId="183" fontId="23" fillId="24" borderId="12" xfId="0" applyNumberFormat="1" applyFont="1" applyFill="1" applyBorder="1" applyAlignment="1" applyProtection="1">
      <alignment horizontal="right"/>
      <protection/>
    </xf>
    <xf numFmtId="49" fontId="23" fillId="25" borderId="25" xfId="0" applyNumberFormat="1" applyFont="1" applyFill="1" applyBorder="1" applyAlignment="1" applyProtection="1">
      <alignment horizontal="center"/>
      <protection/>
    </xf>
    <xf numFmtId="49" fontId="23" fillId="25" borderId="26" xfId="0" applyNumberFormat="1" applyFont="1" applyFill="1" applyBorder="1" applyAlignment="1" applyProtection="1">
      <alignment horizontal="center"/>
      <protection/>
    </xf>
    <xf numFmtId="0" fontId="23" fillId="25" borderId="27" xfId="0" applyFont="1" applyFill="1" applyBorder="1" applyAlignment="1" applyProtection="1">
      <alignment horizontal="center"/>
      <protection/>
    </xf>
    <xf numFmtId="0" fontId="23" fillId="25" borderId="0" xfId="0" applyFont="1" applyFill="1" applyBorder="1" applyAlignment="1" applyProtection="1">
      <alignment horizontal="center"/>
      <protection/>
    </xf>
    <xf numFmtId="0" fontId="23" fillId="25" borderId="28" xfId="0" applyFont="1" applyFill="1" applyBorder="1" applyAlignment="1" applyProtection="1">
      <alignment horizontal="center"/>
      <protection/>
    </xf>
    <xf numFmtId="49" fontId="23" fillId="25" borderId="29" xfId="0" applyNumberFormat="1" applyFont="1" applyFill="1" applyBorder="1" applyAlignment="1" applyProtection="1">
      <alignment horizontal="right"/>
      <protection/>
    </xf>
    <xf numFmtId="49" fontId="23" fillId="25" borderId="26" xfId="0" applyNumberFormat="1" applyFont="1" applyFill="1" applyBorder="1" applyAlignment="1" applyProtection="1">
      <alignment horizontal="right"/>
      <protection/>
    </xf>
    <xf numFmtId="49" fontId="26" fillId="25" borderId="25" xfId="0" applyNumberFormat="1" applyFont="1" applyFill="1" applyBorder="1" applyAlignment="1" applyProtection="1">
      <alignment horizontal="right"/>
      <protection/>
    </xf>
    <xf numFmtId="49" fontId="26" fillId="25" borderId="26" xfId="0" applyNumberFormat="1" applyFont="1" applyFill="1" applyBorder="1" applyAlignment="1" applyProtection="1">
      <alignment horizontal="right"/>
      <protection/>
    </xf>
    <xf numFmtId="49" fontId="23" fillId="25" borderId="30" xfId="0" applyNumberFormat="1" applyFont="1" applyFill="1" applyBorder="1" applyAlignment="1" applyProtection="1">
      <alignment horizontal="right"/>
      <protection/>
    </xf>
    <xf numFmtId="49" fontId="23" fillId="25" borderId="31" xfId="0" applyNumberFormat="1" applyFont="1" applyFill="1" applyBorder="1" applyAlignment="1" applyProtection="1">
      <alignment horizontal="right"/>
      <protection/>
    </xf>
    <xf numFmtId="49" fontId="23" fillId="25" borderId="28" xfId="0" applyNumberFormat="1" applyFont="1" applyFill="1" applyBorder="1" applyAlignment="1" applyProtection="1">
      <alignment horizontal="center"/>
      <protection/>
    </xf>
    <xf numFmtId="49" fontId="26" fillId="25" borderId="10" xfId="0" applyNumberFormat="1" applyFont="1" applyFill="1" applyBorder="1" applyAlignment="1" applyProtection="1">
      <alignment horizontal="center"/>
      <protection/>
    </xf>
    <xf numFmtId="49" fontId="23" fillId="25" borderId="32" xfId="0" applyNumberFormat="1" applyFont="1" applyFill="1" applyBorder="1" applyAlignment="1">
      <alignment horizontal="right"/>
    </xf>
    <xf numFmtId="49" fontId="23" fillId="25" borderId="25" xfId="0" applyNumberFormat="1" applyFont="1" applyFill="1" applyBorder="1" applyAlignment="1">
      <alignment horizontal="right"/>
    </xf>
    <xf numFmtId="49" fontId="23" fillId="25" borderId="27" xfId="0" applyNumberFormat="1" applyFont="1" applyFill="1" applyBorder="1" applyAlignment="1" applyProtection="1">
      <alignment/>
      <protection/>
    </xf>
    <xf numFmtId="49" fontId="25" fillId="25" borderId="28" xfId="0" applyNumberFormat="1" applyFont="1" applyFill="1" applyBorder="1" applyAlignment="1" applyProtection="1">
      <alignment horizontal="center"/>
      <protection/>
    </xf>
    <xf numFmtId="49" fontId="23" fillId="25" borderId="27" xfId="0" applyNumberFormat="1" applyFont="1" applyFill="1" applyBorder="1" applyAlignment="1" applyProtection="1">
      <alignment horizontal="right"/>
      <protection/>
    </xf>
    <xf numFmtId="49" fontId="23" fillId="25" borderId="28" xfId="0" applyNumberFormat="1" applyFont="1" applyFill="1" applyBorder="1" applyAlignment="1" applyProtection="1">
      <alignment horizontal="right"/>
      <protection/>
    </xf>
    <xf numFmtId="49" fontId="23" fillId="25" borderId="25" xfId="0" applyNumberFormat="1" applyFont="1" applyFill="1" applyBorder="1" applyAlignment="1" applyProtection="1">
      <alignment horizontal="center" wrapText="1"/>
      <protection/>
    </xf>
    <xf numFmtId="49" fontId="23" fillId="25" borderId="28" xfId="0" applyNumberFormat="1" applyFont="1" applyFill="1" applyBorder="1" applyAlignment="1" applyProtection="1">
      <alignment horizontal="center" wrapText="1"/>
      <protection/>
    </xf>
    <xf numFmtId="49" fontId="23" fillId="25" borderId="32" xfId="0" applyNumberFormat="1" applyFont="1" applyFill="1" applyBorder="1" applyAlignment="1" applyProtection="1">
      <alignment/>
      <protection/>
    </xf>
    <xf numFmtId="49" fontId="23" fillId="25" borderId="32" xfId="54" applyNumberFormat="1" applyFont="1" applyFill="1" applyBorder="1" applyAlignment="1" applyProtection="1" quotePrefix="1">
      <alignment/>
      <protection/>
    </xf>
    <xf numFmtId="0" fontId="5" fillId="25" borderId="25" xfId="0" applyFont="1" applyFill="1" applyBorder="1" applyAlignment="1">
      <alignment/>
    </xf>
    <xf numFmtId="0" fontId="5" fillId="25" borderId="28" xfId="0" applyFont="1" applyFill="1" applyBorder="1" applyAlignment="1">
      <alignment/>
    </xf>
    <xf numFmtId="49" fontId="27" fillId="25" borderId="27" xfId="54" applyNumberFormat="1" applyFont="1" applyFill="1" applyBorder="1" applyAlignment="1" applyProtection="1" quotePrefix="1">
      <alignment horizontal="right"/>
      <protection/>
    </xf>
    <xf numFmtId="49" fontId="27" fillId="25" borderId="0" xfId="54" applyNumberFormat="1" applyFont="1" applyFill="1" applyBorder="1" applyAlignment="1" applyProtection="1" quotePrefix="1">
      <alignment horizontal="right"/>
      <protection/>
    </xf>
    <xf numFmtId="49" fontId="26" fillId="25" borderId="27" xfId="0" applyNumberFormat="1" applyFont="1" applyFill="1" applyBorder="1" applyAlignment="1" applyProtection="1">
      <alignment horizontal="right"/>
      <protection/>
    </xf>
    <xf numFmtId="0" fontId="5" fillId="25" borderId="26" xfId="0" applyFont="1" applyFill="1" applyBorder="1" applyAlignment="1">
      <alignment/>
    </xf>
    <xf numFmtId="0" fontId="23" fillId="25" borderId="12" xfId="0" applyFont="1" applyFill="1" applyBorder="1" applyAlignment="1">
      <alignment horizontal="center"/>
    </xf>
    <xf numFmtId="0" fontId="23" fillId="25" borderId="26" xfId="0" applyFont="1" applyFill="1" applyBorder="1" applyAlignment="1">
      <alignment horizontal="center"/>
    </xf>
    <xf numFmtId="0" fontId="23" fillId="25" borderId="30" xfId="0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 applyProtection="1">
      <alignment horizontal="center"/>
      <protection/>
    </xf>
    <xf numFmtId="0" fontId="23" fillId="25" borderId="31" xfId="0" applyFont="1" applyFill="1" applyBorder="1" applyAlignment="1" applyProtection="1">
      <alignment horizontal="center"/>
      <protection/>
    </xf>
    <xf numFmtId="37" fontId="5" fillId="26" borderId="0" xfId="0" applyNumberFormat="1" applyFont="1" applyFill="1" applyAlignment="1" applyProtection="1">
      <alignment/>
      <protection/>
    </xf>
    <xf numFmtId="37" fontId="5" fillId="26" borderId="0" xfId="0" applyNumberFormat="1" applyFont="1" applyFill="1" applyAlignment="1" applyProtection="1">
      <alignment horizontal="right"/>
      <protection/>
    </xf>
    <xf numFmtId="37" fontId="5" fillId="26" borderId="0" xfId="0" applyNumberFormat="1" applyFont="1" applyFill="1" applyBorder="1" applyAlignment="1" applyProtection="1">
      <alignment/>
      <protection/>
    </xf>
    <xf numFmtId="49" fontId="23" fillId="25" borderId="0" xfId="0" applyNumberFormat="1" applyFont="1" applyFill="1" applyBorder="1" applyAlignment="1" applyProtection="1">
      <alignment horizontal="center"/>
      <protection/>
    </xf>
    <xf numFmtId="37" fontId="23" fillId="25" borderId="16" xfId="0" applyNumberFormat="1" applyFont="1" applyFill="1" applyBorder="1" applyAlignment="1" applyProtection="1">
      <alignment horizontal="center"/>
      <protection/>
    </xf>
    <xf numFmtId="49" fontId="26" fillId="25" borderId="0" xfId="0" applyNumberFormat="1" applyFont="1" applyFill="1" applyBorder="1" applyAlignment="1" applyProtection="1">
      <alignment horizontal="center"/>
      <protection/>
    </xf>
    <xf numFmtId="49" fontId="25" fillId="25" borderId="33" xfId="0" applyNumberFormat="1" applyFont="1" applyFill="1" applyBorder="1" applyAlignment="1" applyProtection="1">
      <alignment horizontal="center"/>
      <protection/>
    </xf>
    <xf numFmtId="49" fontId="23" fillId="25" borderId="33" xfId="0" applyNumberFormat="1" applyFont="1" applyFill="1" applyBorder="1" applyAlignment="1" applyProtection="1">
      <alignment horizontal="center"/>
      <protection/>
    </xf>
    <xf numFmtId="49" fontId="26" fillId="25" borderId="21" xfId="0" applyNumberFormat="1" applyFont="1" applyFill="1" applyBorder="1" applyAlignment="1" applyProtection="1">
      <alignment horizontal="center"/>
      <protection/>
    </xf>
    <xf numFmtId="1" fontId="5" fillId="24" borderId="0" xfId="0" applyNumberFormat="1" applyFont="1" applyFill="1" applyBorder="1" applyAlignment="1" applyProtection="1">
      <alignment horizontal="center"/>
      <protection/>
    </xf>
    <xf numFmtId="183" fontId="5" fillId="24" borderId="34" xfId="0" applyNumberFormat="1" applyFont="1" applyFill="1" applyBorder="1" applyAlignment="1" applyProtection="1">
      <alignment horizontal="center"/>
      <protection/>
    </xf>
    <xf numFmtId="183" fontId="5" fillId="24" borderId="0" xfId="0" applyNumberFormat="1" applyFont="1" applyFill="1" applyBorder="1" applyAlignment="1" applyProtection="1">
      <alignment horizontal="center"/>
      <protection/>
    </xf>
    <xf numFmtId="183" fontId="5" fillId="27" borderId="34" xfId="0" applyNumberFormat="1" applyFont="1" applyFill="1" applyBorder="1" applyAlignment="1" applyProtection="1">
      <alignment horizontal="center"/>
      <protection/>
    </xf>
    <xf numFmtId="183" fontId="5" fillId="27" borderId="0" xfId="0" applyNumberFormat="1" applyFont="1" applyFill="1" applyBorder="1" applyAlignment="1" applyProtection="1">
      <alignment horizontal="center"/>
      <protection/>
    </xf>
    <xf numFmtId="183" fontId="5" fillId="27" borderId="0" xfId="0" applyNumberFormat="1" applyFont="1" applyFill="1" applyBorder="1" applyAlignment="1">
      <alignment horizontal="center"/>
    </xf>
    <xf numFmtId="183" fontId="5" fillId="24" borderId="35" xfId="0" applyNumberFormat="1" applyFont="1" applyFill="1" applyBorder="1" applyAlignment="1" applyProtection="1">
      <alignment horizontal="center"/>
      <protection/>
    </xf>
    <xf numFmtId="183" fontId="5" fillId="24" borderId="29" xfId="0" applyNumberFormat="1" applyFont="1" applyFill="1" applyBorder="1" applyAlignment="1" applyProtection="1">
      <alignment horizontal="center"/>
      <protection/>
    </xf>
    <xf numFmtId="0" fontId="28" fillId="24" borderId="0" xfId="0" applyNumberFormat="1" applyFont="1" applyFill="1" applyBorder="1" applyAlignment="1" applyProtection="1">
      <alignment horizontal="center"/>
      <protection/>
    </xf>
    <xf numFmtId="0" fontId="28" fillId="27" borderId="0" xfId="0" applyNumberFormat="1" applyFont="1" applyFill="1" applyBorder="1" applyAlignment="1" applyProtection="1">
      <alignment horizontal="center"/>
      <protection/>
    </xf>
    <xf numFmtId="1" fontId="28" fillId="24" borderId="0" xfId="0" applyNumberFormat="1" applyFont="1" applyFill="1" applyBorder="1" applyAlignment="1" applyProtection="1">
      <alignment horizontal="center"/>
      <protection/>
    </xf>
    <xf numFmtId="1" fontId="28" fillId="27" borderId="0" xfId="0" applyNumberFormat="1" applyFont="1" applyFill="1" applyBorder="1" applyAlignment="1" applyProtection="1">
      <alignment horizontal="center"/>
      <protection/>
    </xf>
    <xf numFmtId="1" fontId="28" fillId="24" borderId="34" xfId="0" applyNumberFormat="1" applyFont="1" applyFill="1" applyBorder="1" applyAlignment="1" applyProtection="1">
      <alignment horizontal="center"/>
      <protection/>
    </xf>
    <xf numFmtId="1" fontId="28" fillId="27" borderId="34" xfId="0" applyNumberFormat="1" applyFont="1" applyFill="1" applyBorder="1" applyAlignment="1" applyProtection="1">
      <alignment horizontal="center"/>
      <protection/>
    </xf>
    <xf numFmtId="183" fontId="28" fillId="24" borderId="17" xfId="0" applyNumberFormat="1" applyFont="1" applyFill="1" applyBorder="1" applyAlignment="1" applyProtection="1">
      <alignment horizontal="center"/>
      <protection/>
    </xf>
    <xf numFmtId="183" fontId="28" fillId="27" borderId="17" xfId="0" applyNumberFormat="1" applyFont="1" applyFill="1" applyBorder="1" applyAlignment="1" applyProtection="1">
      <alignment horizontal="center"/>
      <protection/>
    </xf>
    <xf numFmtId="0" fontId="28" fillId="27" borderId="17" xfId="0" applyFont="1" applyFill="1" applyBorder="1" applyAlignment="1">
      <alignment horizontal="center"/>
    </xf>
    <xf numFmtId="0" fontId="5" fillId="25" borderId="32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49" fontId="23" fillId="25" borderId="11" xfId="0" applyNumberFormat="1" applyFont="1" applyFill="1" applyBorder="1" applyAlignment="1" applyProtection="1">
      <alignment horizontal="center" vertical="center" wrapText="1"/>
      <protection/>
    </xf>
    <xf numFmtId="49" fontId="26" fillId="25" borderId="31" xfId="0" applyNumberFormat="1" applyFont="1" applyFill="1" applyBorder="1" applyAlignment="1" applyProtection="1">
      <alignment horizontal="right"/>
      <protection/>
    </xf>
    <xf numFmtId="49" fontId="23" fillId="25" borderId="34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23" fillId="25" borderId="16" xfId="0" applyFont="1" applyFill="1" applyBorder="1" applyAlignment="1" applyProtection="1">
      <alignment horizontal="center"/>
      <protection/>
    </xf>
    <xf numFmtId="37" fontId="23" fillId="25" borderId="0" xfId="0" applyNumberFormat="1" applyFont="1" applyFill="1" applyAlignment="1" applyProtection="1">
      <alignment horizontal="center"/>
      <protection/>
    </xf>
    <xf numFmtId="37" fontId="5" fillId="25" borderId="0" xfId="0" applyNumberFormat="1" applyFont="1" applyFill="1" applyAlignment="1" applyProtection="1">
      <alignment horizontal="left"/>
      <protection/>
    </xf>
    <xf numFmtId="0" fontId="5" fillId="25" borderId="0" xfId="0" applyFont="1" applyFill="1" applyAlignment="1" applyProtection="1">
      <alignment horizontal="left"/>
      <protection/>
    </xf>
    <xf numFmtId="0" fontId="23" fillId="25" borderId="0" xfId="0" applyFont="1" applyFill="1" applyAlignment="1" applyProtection="1">
      <alignment horizontal="center"/>
      <protection/>
    </xf>
    <xf numFmtId="0" fontId="23" fillId="25" borderId="0" xfId="0" applyFont="1" applyFill="1" applyAlignment="1" applyProtection="1">
      <alignment horizontal="left"/>
      <protection/>
    </xf>
    <xf numFmtId="0" fontId="5" fillId="25" borderId="12" xfId="0" applyFont="1" applyFill="1" applyBorder="1" applyAlignment="1" applyProtection="1">
      <alignment horizontal="left"/>
      <protection/>
    </xf>
    <xf numFmtId="0" fontId="25" fillId="25" borderId="0" xfId="0" applyFont="1" applyFill="1" applyBorder="1" applyAlignment="1" applyProtection="1">
      <alignment horizontal="center"/>
      <protection/>
    </xf>
    <xf numFmtId="0" fontId="25" fillId="25" borderId="17" xfId="0" applyFont="1" applyFill="1" applyBorder="1" applyAlignment="1" applyProtection="1">
      <alignment horizontal="center"/>
      <protection/>
    </xf>
    <xf numFmtId="0" fontId="26" fillId="25" borderId="0" xfId="0" applyFont="1" applyFill="1" applyBorder="1" applyAlignment="1" applyProtection="1">
      <alignment horizontal="center"/>
      <protection/>
    </xf>
    <xf numFmtId="0" fontId="26" fillId="25" borderId="17" xfId="0" applyFont="1" applyFill="1" applyBorder="1" applyAlignment="1" applyProtection="1">
      <alignment horizontal="center"/>
      <protection/>
    </xf>
    <xf numFmtId="0" fontId="23" fillId="25" borderId="0" xfId="0" applyFont="1" applyFill="1" applyBorder="1" applyAlignment="1" quotePrefix="1">
      <alignment horizontal="right"/>
    </xf>
    <xf numFmtId="0" fontId="23" fillId="25" borderId="17" xfId="0" applyFont="1" applyFill="1" applyBorder="1" applyAlignment="1" quotePrefix="1">
      <alignment horizontal="right"/>
    </xf>
    <xf numFmtId="0" fontId="23" fillId="25" borderId="12" xfId="0" applyFont="1" applyFill="1" applyBorder="1" applyAlignment="1" applyProtection="1">
      <alignment horizontal="right"/>
      <protection/>
    </xf>
    <xf numFmtId="0" fontId="23" fillId="25" borderId="36" xfId="0" applyFont="1" applyFill="1" applyBorder="1" applyAlignment="1" applyProtection="1">
      <alignment horizontal="right"/>
      <protection/>
    </xf>
    <xf numFmtId="0" fontId="23" fillId="25" borderId="27" xfId="0" applyFont="1" applyFill="1" applyBorder="1" applyAlignment="1" applyProtection="1">
      <alignment horizontal="center"/>
      <protection/>
    </xf>
    <xf numFmtId="0" fontId="5" fillId="25" borderId="0" xfId="0" applyFont="1" applyFill="1" applyBorder="1" applyAlignment="1">
      <alignment horizontal="center"/>
    </xf>
    <xf numFmtId="49" fontId="23" fillId="25" borderId="33" xfId="0" applyNumberFormat="1" applyFont="1" applyFill="1" applyBorder="1" applyAlignment="1" applyProtection="1">
      <alignment horizontal="right" vertical="center" wrapText="1"/>
      <protection/>
    </xf>
    <xf numFmtId="0" fontId="0" fillId="25" borderId="34" xfId="0" applyFill="1" applyBorder="1" applyAlignment="1">
      <alignment horizontal="right" vertical="center"/>
    </xf>
    <xf numFmtId="0" fontId="0" fillId="25" borderId="35" xfId="0" applyFill="1" applyBorder="1" applyAlignment="1">
      <alignment horizontal="right" vertical="center"/>
    </xf>
    <xf numFmtId="180" fontId="23" fillId="25" borderId="29" xfId="0" applyNumberFormat="1" applyFont="1" applyFill="1" applyBorder="1" applyAlignment="1" applyProtection="1">
      <alignment horizontal="left"/>
      <protection/>
    </xf>
    <xf numFmtId="0" fontId="5" fillId="25" borderId="12" xfId="0" applyFont="1" applyFill="1" applyBorder="1" applyAlignment="1">
      <alignment/>
    </xf>
    <xf numFmtId="0" fontId="5" fillId="25" borderId="26" xfId="0" applyFont="1" applyFill="1" applyBorder="1" applyAlignment="1">
      <alignment/>
    </xf>
    <xf numFmtId="49" fontId="23" fillId="25" borderId="33" xfId="0" applyNumberFormat="1" applyFont="1" applyFill="1" applyBorder="1" applyAlignment="1" applyProtection="1">
      <alignment horizontal="center" vertical="center"/>
      <protection/>
    </xf>
    <xf numFmtId="49" fontId="23" fillId="25" borderId="34" xfId="0" applyNumberFormat="1" applyFont="1" applyFill="1" applyBorder="1" applyAlignment="1" applyProtection="1">
      <alignment horizontal="center" vertical="center"/>
      <protection/>
    </xf>
    <xf numFmtId="49" fontId="23" fillId="25" borderId="35" xfId="0" applyNumberFormat="1" applyFont="1" applyFill="1" applyBorder="1" applyAlignment="1" applyProtection="1">
      <alignment horizontal="center" vertical="center"/>
      <protection/>
    </xf>
    <xf numFmtId="49" fontId="23" fillId="25" borderId="33" xfId="0" applyNumberFormat="1" applyFont="1" applyFill="1" applyBorder="1" applyAlignment="1" applyProtection="1">
      <alignment horizontal="center" vertical="center" wrapText="1"/>
      <protection/>
    </xf>
    <xf numFmtId="49" fontId="23" fillId="25" borderId="34" xfId="0" applyNumberFormat="1" applyFont="1" applyFill="1" applyBorder="1" applyAlignment="1" applyProtection="1">
      <alignment horizontal="center" vertical="center" wrapText="1"/>
      <protection/>
    </xf>
    <xf numFmtId="49" fontId="23" fillId="25" borderId="35" xfId="0" applyNumberFormat="1" applyFont="1" applyFill="1" applyBorder="1" applyAlignment="1" applyProtection="1">
      <alignment horizontal="center" vertical="center" wrapText="1"/>
      <protection/>
    </xf>
    <xf numFmtId="49" fontId="23" fillId="25" borderId="33" xfId="54" applyNumberFormat="1" applyFont="1" applyFill="1" applyBorder="1" applyAlignment="1" applyProtection="1" quotePrefix="1">
      <alignment horizontal="center" vertical="center"/>
      <protection/>
    </xf>
    <xf numFmtId="49" fontId="23" fillId="25" borderId="34" xfId="54" applyNumberFormat="1" applyFont="1" applyFill="1" applyBorder="1" applyAlignment="1" applyProtection="1" quotePrefix="1">
      <alignment horizontal="center" vertical="center"/>
      <protection/>
    </xf>
    <xf numFmtId="49" fontId="23" fillId="25" borderId="35" xfId="54" applyNumberFormat="1" applyFont="1" applyFill="1" applyBorder="1" applyAlignment="1" applyProtection="1" quotePrefix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4" xfId="0" applyFont="1" applyFill="1" applyBorder="1" applyAlignment="1" applyProtection="1">
      <alignment horizontal="center" vertical="center"/>
      <protection/>
    </xf>
    <xf numFmtId="0" fontId="23" fillId="25" borderId="35" xfId="0" applyFont="1" applyFill="1" applyBorder="1" applyAlignment="1" applyProtection="1">
      <alignment horizontal="center" vertical="center"/>
      <protection/>
    </xf>
    <xf numFmtId="0" fontId="23" fillId="25" borderId="32" xfId="0" applyFont="1" applyFill="1" applyBorder="1" applyAlignment="1" applyProtection="1">
      <alignment horizontal="center" vertical="center" wrapText="1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3" fillId="25" borderId="25" xfId="0" applyFont="1" applyFill="1" applyBorder="1" applyAlignment="1" applyProtection="1">
      <alignment horizontal="center" vertical="center" wrapText="1"/>
      <protection/>
    </xf>
    <xf numFmtId="0" fontId="23" fillId="25" borderId="27" xfId="0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 horizontal="center" vertical="center" wrapText="1"/>
      <protection/>
    </xf>
    <xf numFmtId="0" fontId="23" fillId="25" borderId="28" xfId="0" applyFont="1" applyFill="1" applyBorder="1" applyAlignment="1" applyProtection="1">
      <alignment horizontal="center" vertical="center" wrapText="1"/>
      <protection/>
    </xf>
    <xf numFmtId="0" fontId="23" fillId="25" borderId="29" xfId="0" applyFont="1" applyFill="1" applyBorder="1" applyAlignment="1" applyProtection="1">
      <alignment horizontal="center" vertical="center" wrapText="1"/>
      <protection/>
    </xf>
    <xf numFmtId="0" fontId="23" fillId="25" borderId="12" xfId="0" applyFont="1" applyFill="1" applyBorder="1" applyAlignment="1" applyProtection="1">
      <alignment horizontal="center" vertical="center" wrapText="1"/>
      <protection/>
    </xf>
    <xf numFmtId="0" fontId="23" fillId="25" borderId="26" xfId="0" applyFont="1" applyFill="1" applyBorder="1" applyAlignment="1" applyProtection="1">
      <alignment horizontal="center" vertical="center" wrapText="1"/>
      <protection/>
    </xf>
    <xf numFmtId="0" fontId="25" fillId="25" borderId="0" xfId="0" applyFont="1" applyFill="1" applyAlignment="1" applyProtection="1">
      <alignment horizontal="center"/>
      <protection/>
    </xf>
    <xf numFmtId="0" fontId="26" fillId="25" borderId="0" xfId="0" applyFont="1" applyFill="1" applyAlignment="1" applyProtection="1">
      <alignment horizontal="center"/>
      <protection/>
    </xf>
    <xf numFmtId="0" fontId="23" fillId="25" borderId="0" xfId="0" applyFont="1" applyFill="1" applyAlignment="1" quotePrefix="1">
      <alignment horizontal="right"/>
    </xf>
    <xf numFmtId="180" fontId="23" fillId="25" borderId="12" xfId="0" applyNumberFormat="1" applyFont="1" applyFill="1" applyBorder="1" applyAlignment="1" applyProtection="1">
      <alignment horizontal="left"/>
      <protection/>
    </xf>
    <xf numFmtId="0" fontId="5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49" fontId="23" fillId="25" borderId="32" xfId="0" applyNumberFormat="1" applyFont="1" applyFill="1" applyBorder="1" applyAlignment="1" applyProtection="1">
      <alignment horizontal="center"/>
      <protection/>
    </xf>
    <xf numFmtId="49" fontId="23" fillId="25" borderId="10" xfId="0" applyNumberFormat="1" applyFont="1" applyFill="1" applyBorder="1" applyAlignment="1" applyProtection="1">
      <alignment horizontal="center"/>
      <protection/>
    </xf>
    <xf numFmtId="49" fontId="23" fillId="25" borderId="29" xfId="0" applyNumberFormat="1" applyFont="1" applyFill="1" applyBorder="1" applyAlignment="1" applyProtection="1">
      <alignment horizontal="center"/>
      <protection/>
    </xf>
    <xf numFmtId="49" fontId="23" fillId="25" borderId="12" xfId="0" applyNumberFormat="1" applyFont="1" applyFill="1" applyBorder="1" applyAlignment="1" applyProtection="1">
      <alignment horizontal="center"/>
      <protection/>
    </xf>
    <xf numFmtId="49" fontId="26" fillId="25" borderId="32" xfId="0" applyNumberFormat="1" applyFont="1" applyFill="1" applyBorder="1" applyAlignment="1" applyProtection="1">
      <alignment horizontal="center"/>
      <protection/>
    </xf>
    <xf numFmtId="49" fontId="26" fillId="25" borderId="10" xfId="0" applyNumberFormat="1" applyFont="1" applyFill="1" applyBorder="1" applyAlignment="1" applyProtection="1">
      <alignment horizontal="center"/>
      <protection/>
    </xf>
    <xf numFmtId="49" fontId="26" fillId="25" borderId="29" xfId="0" applyNumberFormat="1" applyFont="1" applyFill="1" applyBorder="1" applyAlignment="1" applyProtection="1">
      <alignment horizontal="center"/>
      <protection/>
    </xf>
    <xf numFmtId="49" fontId="26" fillId="25" borderId="12" xfId="0" applyNumberFormat="1" applyFont="1" applyFill="1" applyBorder="1" applyAlignment="1" applyProtection="1">
      <alignment horizontal="center"/>
      <protection/>
    </xf>
    <xf numFmtId="49" fontId="25" fillId="25" borderId="29" xfId="0" applyNumberFormat="1" applyFont="1" applyFill="1" applyBorder="1" applyAlignment="1" applyProtection="1">
      <alignment horizontal="center"/>
      <protection/>
    </xf>
    <xf numFmtId="49" fontId="25" fillId="25" borderId="12" xfId="0" applyNumberFormat="1" applyFont="1" applyFill="1" applyBorder="1" applyAlignment="1" applyProtection="1">
      <alignment horizontal="center"/>
      <protection/>
    </xf>
    <xf numFmtId="49" fontId="23" fillId="25" borderId="27" xfId="0" applyNumberFormat="1" applyFont="1" applyFill="1" applyBorder="1" applyAlignment="1" applyProtection="1">
      <alignment horizontal="center"/>
      <protection/>
    </xf>
    <xf numFmtId="49" fontId="23" fillId="25" borderId="0" xfId="0" applyNumberFormat="1" applyFont="1" applyFill="1" applyBorder="1" applyAlignment="1" applyProtection="1">
      <alignment horizontal="center"/>
      <protection/>
    </xf>
    <xf numFmtId="49" fontId="23" fillId="25" borderId="32" xfId="0" applyNumberFormat="1" applyFont="1" applyFill="1" applyBorder="1" applyAlignment="1" applyProtection="1">
      <alignment horizontal="center" wrapText="1"/>
      <protection/>
    </xf>
    <xf numFmtId="49" fontId="23" fillId="25" borderId="10" xfId="0" applyNumberFormat="1" applyFont="1" applyFill="1" applyBorder="1" applyAlignment="1" applyProtection="1">
      <alignment horizontal="center" wrapText="1"/>
      <protection/>
    </xf>
    <xf numFmtId="49" fontId="23" fillId="25" borderId="27" xfId="0" applyNumberFormat="1" applyFont="1" applyFill="1" applyBorder="1" applyAlignment="1" applyProtection="1">
      <alignment horizontal="center" wrapText="1"/>
      <protection/>
    </xf>
    <xf numFmtId="49" fontId="23" fillId="25" borderId="0" xfId="0" applyNumberFormat="1" applyFont="1" applyFill="1" applyBorder="1" applyAlignment="1" applyProtection="1">
      <alignment horizontal="center" wrapText="1"/>
      <protection/>
    </xf>
    <xf numFmtId="49" fontId="25" fillId="25" borderId="27" xfId="0" applyNumberFormat="1" applyFont="1" applyFill="1" applyBorder="1" applyAlignment="1" applyProtection="1">
      <alignment horizontal="center"/>
      <protection/>
    </xf>
    <xf numFmtId="49" fontId="25" fillId="25" borderId="0" xfId="0" applyNumberFormat="1" applyFont="1" applyFill="1" applyBorder="1" applyAlignment="1" applyProtection="1">
      <alignment horizont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able-16.1-Concld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_Table-16.2" xfId="70"/>
    <cellStyle name="Note" xfId="71"/>
    <cellStyle name="Output" xfId="72"/>
    <cellStyle name="Percent" xfId="73"/>
    <cellStyle name="sHeadingCommodity" xfId="74"/>
    <cellStyle name="sValue" xfId="75"/>
    <cellStyle name="sYear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365"/>
  <sheetViews>
    <sheetView tabSelected="1" view="pageBreakPreview" zoomScaleSheetLayoutView="100" zoomScalePageLayoutView="0" workbookViewId="0" topLeftCell="A5">
      <selection activeCell="E12" sqref="E12"/>
    </sheetView>
  </sheetViews>
  <sheetFormatPr defaultColWidth="12.625" defaultRowHeight="12.75"/>
  <cols>
    <col min="1" max="1" width="10.25390625" style="8" customWidth="1"/>
    <col min="2" max="2" width="7.375" style="1" customWidth="1"/>
    <col min="3" max="3" width="6.125" style="1" customWidth="1"/>
    <col min="4" max="4" width="7.625" style="1" customWidth="1"/>
    <col min="5" max="5" width="6.875" style="1" customWidth="1"/>
    <col min="6" max="6" width="7.00390625" style="1" customWidth="1"/>
    <col min="7" max="7" width="7.75390625" style="1" customWidth="1"/>
    <col min="8" max="8" width="6.25390625" style="1" customWidth="1"/>
    <col min="9" max="9" width="7.00390625" style="1" customWidth="1"/>
    <col min="10" max="10" width="7.875" style="1" customWidth="1"/>
    <col min="11" max="11" width="6.875" style="1" customWidth="1"/>
    <col min="12" max="12" width="7.875" style="1" customWidth="1"/>
    <col min="13" max="13" width="9.125" style="1" customWidth="1"/>
    <col min="14" max="14" width="9.75390625" style="1" customWidth="1"/>
    <col min="15" max="15" width="9.875" style="1" customWidth="1"/>
    <col min="16" max="16" width="9.125" style="1" customWidth="1"/>
    <col min="17" max="17" width="8.375" style="1" customWidth="1"/>
    <col min="18" max="18" width="7.00390625" style="1" customWidth="1"/>
    <col min="19" max="19" width="7.25390625" style="1" customWidth="1"/>
    <col min="20" max="22" width="12.625" style="1" customWidth="1"/>
    <col min="23" max="23" width="50.625" style="1" customWidth="1"/>
    <col min="24" max="24" width="12.625" style="1" customWidth="1"/>
    <col min="25" max="25" width="50.625" style="1" customWidth="1"/>
    <col min="26" max="16384" width="12.625" style="1" customWidth="1"/>
  </cols>
  <sheetData>
    <row r="1" spans="1:19" ht="12.7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5.75">
      <c r="A2" s="39"/>
      <c r="B2" s="210" t="s">
        <v>103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>
      <c r="A3" s="3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0"/>
    </row>
    <row r="4" spans="1:19" ht="15.75">
      <c r="A4" s="39"/>
      <c r="B4" s="210" t="s">
        <v>102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1"/>
    </row>
    <row r="5" spans="1:19" ht="15" customHeight="1">
      <c r="A5" s="39"/>
      <c r="B5" s="212" t="s">
        <v>7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3"/>
    </row>
    <row r="6" spans="1:19" ht="12.75">
      <c r="A6" s="39"/>
      <c r="B6" s="214" t="s">
        <v>8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5"/>
    </row>
    <row r="7" spans="1:20" ht="12.75">
      <c r="A7" s="41"/>
      <c r="B7" s="216" t="s">
        <v>9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7"/>
      <c r="T7" s="3"/>
    </row>
    <row r="8" spans="1:19" ht="15.75" customHeight="1">
      <c r="A8" s="235" t="s">
        <v>199</v>
      </c>
      <c r="B8" s="197"/>
      <c r="C8" s="198"/>
      <c r="D8" s="198"/>
      <c r="E8" s="198"/>
      <c r="F8" s="198"/>
      <c r="G8" s="160"/>
      <c r="H8" s="238" t="s">
        <v>195</v>
      </c>
      <c r="I8" s="239"/>
      <c r="J8" s="239"/>
      <c r="K8" s="239"/>
      <c r="L8" s="239"/>
      <c r="M8" s="240"/>
      <c r="N8" s="229" t="s">
        <v>196</v>
      </c>
      <c r="O8" s="201" t="s">
        <v>4</v>
      </c>
      <c r="P8" s="226" t="s">
        <v>6</v>
      </c>
      <c r="Q8" s="13"/>
      <c r="R8" s="13"/>
      <c r="S8" s="42" t="s">
        <v>72</v>
      </c>
    </row>
    <row r="9" spans="1:19" ht="12.75">
      <c r="A9" s="236"/>
      <c r="B9" s="218" t="s">
        <v>10</v>
      </c>
      <c r="C9" s="219"/>
      <c r="D9" s="219"/>
      <c r="E9" s="219"/>
      <c r="F9" s="219"/>
      <c r="G9" s="161"/>
      <c r="H9" s="241"/>
      <c r="I9" s="242"/>
      <c r="J9" s="242"/>
      <c r="K9" s="242"/>
      <c r="L9" s="242"/>
      <c r="M9" s="243"/>
      <c r="N9" s="230"/>
      <c r="O9" s="201" t="s">
        <v>79</v>
      </c>
      <c r="P9" s="227"/>
      <c r="Q9" s="220" t="s">
        <v>81</v>
      </c>
      <c r="R9" s="229" t="s">
        <v>198</v>
      </c>
      <c r="S9" s="232" t="s">
        <v>76</v>
      </c>
    </row>
    <row r="10" spans="1:20" ht="12.75">
      <c r="A10" s="236"/>
      <c r="B10" s="223"/>
      <c r="C10" s="224"/>
      <c r="D10" s="224"/>
      <c r="E10" s="224"/>
      <c r="F10" s="224"/>
      <c r="G10" s="225"/>
      <c r="H10" s="244"/>
      <c r="I10" s="245"/>
      <c r="J10" s="245"/>
      <c r="K10" s="245"/>
      <c r="L10" s="245"/>
      <c r="M10" s="246"/>
      <c r="N10" s="230"/>
      <c r="O10" s="201" t="s">
        <v>85</v>
      </c>
      <c r="P10" s="227"/>
      <c r="Q10" s="221"/>
      <c r="R10" s="230"/>
      <c r="S10" s="233"/>
      <c r="T10" s="202"/>
    </row>
    <row r="11" spans="1:19" ht="25.5">
      <c r="A11" s="237"/>
      <c r="B11" s="146" t="s">
        <v>1</v>
      </c>
      <c r="C11" s="14" t="s">
        <v>14</v>
      </c>
      <c r="D11" s="199" t="s">
        <v>171</v>
      </c>
      <c r="E11" s="14" t="s">
        <v>15</v>
      </c>
      <c r="F11" s="14" t="s">
        <v>0</v>
      </c>
      <c r="G11" s="200" t="s">
        <v>2</v>
      </c>
      <c r="H11" s="146" t="s">
        <v>1</v>
      </c>
      <c r="I11" s="14" t="s">
        <v>14</v>
      </c>
      <c r="J11" s="199" t="s">
        <v>197</v>
      </c>
      <c r="K11" s="14" t="s">
        <v>82</v>
      </c>
      <c r="L11" s="14" t="s">
        <v>0</v>
      </c>
      <c r="M11" s="200" t="s">
        <v>83</v>
      </c>
      <c r="N11" s="231"/>
      <c r="O11" s="201" t="s">
        <v>87</v>
      </c>
      <c r="P11" s="228"/>
      <c r="Q11" s="222"/>
      <c r="R11" s="231"/>
      <c r="S11" s="234"/>
    </row>
    <row r="12" spans="1:20" ht="15.75">
      <c r="A12" s="175" t="s">
        <v>16</v>
      </c>
      <c r="B12" s="71" t="s">
        <v>17</v>
      </c>
      <c r="C12" s="71" t="s">
        <v>18</v>
      </c>
      <c r="D12" s="71" t="s">
        <v>19</v>
      </c>
      <c r="E12" s="71" t="s">
        <v>20</v>
      </c>
      <c r="F12" s="71" t="s">
        <v>21</v>
      </c>
      <c r="G12" s="176" t="s">
        <v>22</v>
      </c>
      <c r="H12" s="71" t="s">
        <v>23</v>
      </c>
      <c r="I12" s="71" t="s">
        <v>24</v>
      </c>
      <c r="J12" s="174" t="s">
        <v>88</v>
      </c>
      <c r="K12" s="174" t="s">
        <v>89</v>
      </c>
      <c r="L12" s="174" t="s">
        <v>90</v>
      </c>
      <c r="M12" s="176" t="s">
        <v>91</v>
      </c>
      <c r="N12" s="70" t="s">
        <v>92</v>
      </c>
      <c r="O12" s="177" t="s">
        <v>93</v>
      </c>
      <c r="P12" s="178" t="s">
        <v>94</v>
      </c>
      <c r="Q12" s="70" t="s">
        <v>95</v>
      </c>
      <c r="R12" s="70" t="s">
        <v>96</v>
      </c>
      <c r="S12" s="179" t="s">
        <v>97</v>
      </c>
      <c r="T12" s="4"/>
    </row>
    <row r="13" spans="1:19" s="8" customFormat="1" ht="12.75">
      <c r="A13" s="203" t="s">
        <v>25</v>
      </c>
      <c r="B13" s="121">
        <v>25153</v>
      </c>
      <c r="C13" s="121">
        <v>61011</v>
      </c>
      <c r="D13" s="180">
        <v>2141</v>
      </c>
      <c r="E13" s="121">
        <v>10462</v>
      </c>
      <c r="F13" s="121">
        <v>2860</v>
      </c>
      <c r="G13" s="188">
        <v>101626</v>
      </c>
      <c r="H13" s="180">
        <v>74362</v>
      </c>
      <c r="I13" s="121">
        <v>357178</v>
      </c>
      <c r="J13" s="180">
        <v>4581</v>
      </c>
      <c r="K13" s="180">
        <v>48182</v>
      </c>
      <c r="L13" s="121">
        <v>16902</v>
      </c>
      <c r="M13" s="190">
        <v>501204</v>
      </c>
      <c r="N13" s="180">
        <v>34932.03</v>
      </c>
      <c r="O13" s="192">
        <v>466271.97</v>
      </c>
      <c r="P13" s="181">
        <v>316599.61</v>
      </c>
      <c r="Q13" s="182">
        <v>314.74</v>
      </c>
      <c r="R13" s="182">
        <v>51.38</v>
      </c>
      <c r="S13" s="194">
        <v>366.12</v>
      </c>
    </row>
    <row r="14" spans="1:19" s="8" customFormat="1" ht="12.75">
      <c r="A14" s="203" t="s">
        <v>26</v>
      </c>
      <c r="B14" s="78">
        <v>26269</v>
      </c>
      <c r="C14" s="78">
        <v>62131</v>
      </c>
      <c r="D14" s="91">
        <v>2763</v>
      </c>
      <c r="E14" s="78">
        <v>11163</v>
      </c>
      <c r="F14" s="78">
        <v>2720</v>
      </c>
      <c r="G14" s="189">
        <v>105046</v>
      </c>
      <c r="H14" s="91">
        <v>73580</v>
      </c>
      <c r="I14" s="78">
        <v>370884</v>
      </c>
      <c r="J14" s="91">
        <v>6402</v>
      </c>
      <c r="K14" s="91">
        <v>47099</v>
      </c>
      <c r="L14" s="91">
        <v>19475</v>
      </c>
      <c r="M14" s="191">
        <v>517440</v>
      </c>
      <c r="N14" s="91">
        <v>36605.68</v>
      </c>
      <c r="O14" s="193">
        <v>480834.32</v>
      </c>
      <c r="P14" s="183">
        <v>322459.33</v>
      </c>
      <c r="Q14" s="184">
        <v>310.67</v>
      </c>
      <c r="R14" s="184">
        <v>50.3</v>
      </c>
      <c r="S14" s="195">
        <v>360.97</v>
      </c>
    </row>
    <row r="15" spans="1:19" s="8" customFormat="1" ht="12.75">
      <c r="A15" s="203" t="s">
        <v>27</v>
      </c>
      <c r="B15" s="121">
        <v>26767</v>
      </c>
      <c r="C15" s="121">
        <v>63951</v>
      </c>
      <c r="D15" s="121">
        <v>2806</v>
      </c>
      <c r="E15" s="121">
        <v>11633</v>
      </c>
      <c r="F15" s="121">
        <v>2720</v>
      </c>
      <c r="G15" s="188">
        <v>107877</v>
      </c>
      <c r="H15" s="180">
        <v>64014</v>
      </c>
      <c r="I15" s="121">
        <v>389550</v>
      </c>
      <c r="J15" s="180">
        <v>7052</v>
      </c>
      <c r="K15" s="180">
        <v>52687</v>
      </c>
      <c r="L15" s="180">
        <v>19390</v>
      </c>
      <c r="M15" s="190">
        <v>532693</v>
      </c>
      <c r="N15" s="180">
        <v>38257</v>
      </c>
      <c r="O15" s="192">
        <v>494436</v>
      </c>
      <c r="P15" s="181">
        <v>339598.27</v>
      </c>
      <c r="Q15" s="182">
        <v>321.9</v>
      </c>
      <c r="R15" s="182">
        <v>51.1</v>
      </c>
      <c r="S15" s="194">
        <v>373</v>
      </c>
    </row>
    <row r="16" spans="1:19" s="8" customFormat="1" ht="12.75">
      <c r="A16" s="203" t="s">
        <v>28</v>
      </c>
      <c r="B16" s="78">
        <v>29507</v>
      </c>
      <c r="C16" s="78">
        <v>64956</v>
      </c>
      <c r="D16" s="78">
        <v>3661</v>
      </c>
      <c r="E16" s="78">
        <v>11840</v>
      </c>
      <c r="F16" s="78">
        <v>2720</v>
      </c>
      <c r="G16" s="189">
        <v>112684</v>
      </c>
      <c r="H16" s="91">
        <v>75243</v>
      </c>
      <c r="I16" s="78">
        <v>407284</v>
      </c>
      <c r="J16" s="91">
        <v>6867</v>
      </c>
      <c r="K16" s="91">
        <v>57928</v>
      </c>
      <c r="L16" s="91">
        <v>17780</v>
      </c>
      <c r="M16" s="191">
        <v>565102</v>
      </c>
      <c r="N16" s="91">
        <v>39801</v>
      </c>
      <c r="O16" s="193">
        <v>525301</v>
      </c>
      <c r="P16" s="183">
        <v>360937.2</v>
      </c>
      <c r="Q16" s="184">
        <v>336.5</v>
      </c>
      <c r="R16" s="184">
        <v>53.5</v>
      </c>
      <c r="S16" s="195">
        <v>390</v>
      </c>
    </row>
    <row r="17" spans="1:19" s="8" customFormat="1" ht="12.75">
      <c r="A17" s="203" t="s">
        <v>29</v>
      </c>
      <c r="B17" s="121">
        <v>30942</v>
      </c>
      <c r="C17" s="121">
        <v>67791</v>
      </c>
      <c r="D17" s="121">
        <v>5013</v>
      </c>
      <c r="E17" s="121">
        <v>11910</v>
      </c>
      <c r="F17" s="121">
        <v>2770</v>
      </c>
      <c r="G17" s="188">
        <v>118426</v>
      </c>
      <c r="H17" s="180">
        <v>84610</v>
      </c>
      <c r="I17" s="121">
        <v>424244</v>
      </c>
      <c r="J17" s="180">
        <v>7066</v>
      </c>
      <c r="K17" s="180">
        <v>61525</v>
      </c>
      <c r="L17" s="180">
        <v>17011</v>
      </c>
      <c r="M17" s="190">
        <v>594456</v>
      </c>
      <c r="N17" s="180">
        <v>41590</v>
      </c>
      <c r="O17" s="192">
        <v>552866</v>
      </c>
      <c r="P17" s="181">
        <v>386133.7</v>
      </c>
      <c r="Q17" s="182">
        <v>354.3</v>
      </c>
      <c r="R17" s="182">
        <v>56.8</v>
      </c>
      <c r="S17" s="194">
        <v>411.1</v>
      </c>
    </row>
    <row r="18" spans="1:19" s="8" customFormat="1" ht="12.75">
      <c r="A18" s="203" t="s">
        <v>30</v>
      </c>
      <c r="B18" s="78">
        <v>32326</v>
      </c>
      <c r="C18" s="78">
        <v>68519</v>
      </c>
      <c r="D18" s="78">
        <v>7393</v>
      </c>
      <c r="E18" s="78">
        <v>12690</v>
      </c>
      <c r="F18" s="78">
        <v>3360</v>
      </c>
      <c r="G18" s="189">
        <v>124288</v>
      </c>
      <c r="H18" s="91">
        <v>101494</v>
      </c>
      <c r="I18" s="78">
        <v>435494</v>
      </c>
      <c r="J18" s="91">
        <v>8706</v>
      </c>
      <c r="K18" s="91">
        <v>60802</v>
      </c>
      <c r="L18" s="91">
        <v>17324</v>
      </c>
      <c r="M18" s="191">
        <v>623818</v>
      </c>
      <c r="N18" s="91">
        <v>41970</v>
      </c>
      <c r="O18" s="193">
        <v>581848</v>
      </c>
      <c r="P18" s="183">
        <v>411886.9</v>
      </c>
      <c r="Q18" s="184">
        <v>372.1</v>
      </c>
      <c r="R18" s="184">
        <v>56.5</v>
      </c>
      <c r="S18" s="195">
        <v>428.6</v>
      </c>
    </row>
    <row r="19" spans="1:19" s="8" customFormat="1" ht="12.75">
      <c r="A19" s="203" t="s">
        <v>31</v>
      </c>
      <c r="B19" s="121">
        <v>34654</v>
      </c>
      <c r="C19" s="121">
        <v>71121</v>
      </c>
      <c r="D19" s="121">
        <v>8963</v>
      </c>
      <c r="E19" s="121">
        <v>13692</v>
      </c>
      <c r="F19" s="121">
        <v>3900</v>
      </c>
      <c r="G19" s="188">
        <v>132330</v>
      </c>
      <c r="H19" s="180">
        <v>113502</v>
      </c>
      <c r="I19" s="121">
        <v>461794</v>
      </c>
      <c r="J19" s="180">
        <v>12399</v>
      </c>
      <c r="K19" s="180">
        <v>64157</v>
      </c>
      <c r="L19" s="180">
        <v>18802</v>
      </c>
      <c r="M19" s="190">
        <v>670654</v>
      </c>
      <c r="N19" s="180">
        <v>43577</v>
      </c>
      <c r="O19" s="192">
        <v>627077</v>
      </c>
      <c r="P19" s="181">
        <v>455748.5</v>
      </c>
      <c r="Q19" s="182">
        <v>671.9</v>
      </c>
      <c r="R19" s="182" t="s">
        <v>5</v>
      </c>
      <c r="S19" s="194">
        <v>671.9</v>
      </c>
    </row>
    <row r="20" spans="1:19" s="8" customFormat="1" ht="12.75">
      <c r="A20" s="203" t="s">
        <v>32</v>
      </c>
      <c r="B20" s="78">
        <v>35909</v>
      </c>
      <c r="C20" s="78">
        <v>76019</v>
      </c>
      <c r="D20" s="78">
        <v>12327</v>
      </c>
      <c r="E20" s="78">
        <v>14686</v>
      </c>
      <c r="F20" s="78">
        <v>4120</v>
      </c>
      <c r="G20" s="189">
        <v>143061</v>
      </c>
      <c r="H20" s="91">
        <v>120387</v>
      </c>
      <c r="I20" s="78">
        <v>486998</v>
      </c>
      <c r="J20" s="91">
        <v>28567</v>
      </c>
      <c r="K20" s="91">
        <v>69716</v>
      </c>
      <c r="L20" s="91">
        <v>16957</v>
      </c>
      <c r="M20" s="191">
        <v>722625</v>
      </c>
      <c r="N20" s="91">
        <v>45531</v>
      </c>
      <c r="O20" s="193">
        <v>677094</v>
      </c>
      <c r="P20" s="183">
        <v>501977.1</v>
      </c>
      <c r="Q20" s="184">
        <v>717</v>
      </c>
      <c r="R20" s="184" t="s">
        <v>5</v>
      </c>
      <c r="S20" s="195">
        <v>717</v>
      </c>
    </row>
    <row r="21" spans="1:19" s="8" customFormat="1" ht="12.75">
      <c r="A21" s="203" t="s">
        <v>104</v>
      </c>
      <c r="B21" s="121">
        <v>36878</v>
      </c>
      <c r="C21" s="121">
        <v>77649</v>
      </c>
      <c r="D21" s="121">
        <v>14442</v>
      </c>
      <c r="E21" s="121">
        <v>14877</v>
      </c>
      <c r="F21" s="121">
        <v>4120</v>
      </c>
      <c r="G21" s="188">
        <v>147966</v>
      </c>
      <c r="H21" s="180">
        <v>110099</v>
      </c>
      <c r="I21" s="121">
        <v>511895</v>
      </c>
      <c r="J21" s="180">
        <v>32649</v>
      </c>
      <c r="K21" s="180">
        <v>71597</v>
      </c>
      <c r="L21" s="180">
        <v>14927</v>
      </c>
      <c r="M21" s="190">
        <v>741167</v>
      </c>
      <c r="N21" s="180">
        <v>47404</v>
      </c>
      <c r="O21" s="192">
        <v>693763</v>
      </c>
      <c r="P21" s="181">
        <v>527564</v>
      </c>
      <c r="Q21" s="182">
        <v>733.5</v>
      </c>
      <c r="R21" s="182" t="s">
        <v>5</v>
      </c>
      <c r="S21" s="194">
        <v>733.5</v>
      </c>
    </row>
    <row r="22" spans="1:19" s="8" customFormat="1" ht="12.75">
      <c r="A22" s="203" t="s">
        <v>109</v>
      </c>
      <c r="B22" s="78">
        <v>36863</v>
      </c>
      <c r="C22" s="78">
        <v>84198</v>
      </c>
      <c r="D22" s="78">
        <f>1200+15521</f>
        <v>16721</v>
      </c>
      <c r="E22" s="78">
        <v>17056</v>
      </c>
      <c r="F22" s="78">
        <v>4560</v>
      </c>
      <c r="G22" s="189">
        <f>SUM(B22:F22)</f>
        <v>159398</v>
      </c>
      <c r="H22" s="91">
        <v>104060</v>
      </c>
      <c r="I22" s="78">
        <v>539586</v>
      </c>
      <c r="J22" s="91">
        <f>4248+36947</f>
        <v>41195</v>
      </c>
      <c r="K22" s="91">
        <v>96373</v>
      </c>
      <c r="L22" s="91">
        <v>18637</v>
      </c>
      <c r="M22" s="191">
        <v>799851</v>
      </c>
      <c r="N22" s="91">
        <v>50723</v>
      </c>
      <c r="O22" s="193">
        <f>M22-N22</f>
        <v>749128</v>
      </c>
      <c r="P22" s="183">
        <v>569618.3</v>
      </c>
      <c r="Q22" s="185">
        <v>687.9409814493597</v>
      </c>
      <c r="R22" s="185">
        <v>90.68802283155746</v>
      </c>
      <c r="S22" s="196">
        <v>778.6</v>
      </c>
    </row>
    <row r="23" spans="1:19" s="8" customFormat="1" ht="12.75">
      <c r="A23" s="203" t="s">
        <v>110</v>
      </c>
      <c r="B23" s="121">
        <v>37567</v>
      </c>
      <c r="C23" s="121">
        <v>93918</v>
      </c>
      <c r="D23" s="121">
        <f>1200+18455</f>
        <v>19655</v>
      </c>
      <c r="E23" s="121">
        <v>17706</v>
      </c>
      <c r="F23" s="121">
        <v>4780</v>
      </c>
      <c r="G23" s="188">
        <f>SUM(B23:F23)</f>
        <v>173626</v>
      </c>
      <c r="H23" s="180">
        <v>114416</v>
      </c>
      <c r="I23" s="121">
        <v>561298</v>
      </c>
      <c r="J23" s="180">
        <f>3181+39245</f>
        <v>42426</v>
      </c>
      <c r="K23" s="180">
        <v>100342</v>
      </c>
      <c r="L23" s="180">
        <v>26266</v>
      </c>
      <c r="M23" s="190">
        <v>844748</v>
      </c>
      <c r="N23" s="180">
        <v>52952</v>
      </c>
      <c r="O23" s="192">
        <f>M23-N23</f>
        <v>791796</v>
      </c>
      <c r="P23" s="181">
        <v>616968.9</v>
      </c>
      <c r="Q23" s="182">
        <v>716.8046510043254</v>
      </c>
      <c r="R23" s="182">
        <v>101.94151617852867</v>
      </c>
      <c r="S23" s="194">
        <v>818.7</v>
      </c>
    </row>
    <row r="24" spans="1:19" s="8" customFormat="1" ht="12.75">
      <c r="A24" s="203" t="s">
        <v>111</v>
      </c>
      <c r="B24" s="78">
        <v>38990</v>
      </c>
      <c r="C24" s="78">
        <v>112022</v>
      </c>
      <c r="D24" s="78">
        <f>1200+24504</f>
        <v>25704</v>
      </c>
      <c r="E24" s="78">
        <v>18381</v>
      </c>
      <c r="F24" s="78">
        <v>4780</v>
      </c>
      <c r="G24" s="189">
        <f>SUM(B24:F24)</f>
        <v>199877</v>
      </c>
      <c r="H24" s="91">
        <v>130511</v>
      </c>
      <c r="I24" s="78">
        <v>612497</v>
      </c>
      <c r="J24" s="91">
        <f>2649+51226</f>
        <v>53875</v>
      </c>
      <c r="K24" s="91">
        <v>93281</v>
      </c>
      <c r="L24" s="91">
        <v>32287</v>
      </c>
      <c r="M24" s="191">
        <v>922451</v>
      </c>
      <c r="N24" s="91">
        <v>56499</v>
      </c>
      <c r="O24" s="193">
        <f>M24-N24</f>
        <v>865952</v>
      </c>
      <c r="P24" s="183">
        <v>672933.3</v>
      </c>
      <c r="Q24" s="184">
        <v>771.8101634501295</v>
      </c>
      <c r="R24" s="184">
        <v>111.82132783052229</v>
      </c>
      <c r="S24" s="195">
        <v>883.6</v>
      </c>
    </row>
    <row r="25" spans="1:19" s="8" customFormat="1" ht="12.75">
      <c r="A25" s="203" t="s">
        <v>191</v>
      </c>
      <c r="B25" s="121">
        <v>39491</v>
      </c>
      <c r="C25" s="121">
        <v>130221</v>
      </c>
      <c r="D25" s="121">
        <f>1200+27542</f>
        <v>28742</v>
      </c>
      <c r="E25" s="121">
        <v>20110</v>
      </c>
      <c r="F25" s="121">
        <v>4780</v>
      </c>
      <c r="G25" s="188">
        <f>SUM(B25:F25)</f>
        <v>223344</v>
      </c>
      <c r="H25" s="180">
        <v>113720</v>
      </c>
      <c r="I25" s="121">
        <v>691341</v>
      </c>
      <c r="J25" s="180">
        <f>2449+57449</f>
        <v>59898</v>
      </c>
      <c r="K25" s="180">
        <v>66664</v>
      </c>
      <c r="L25" s="180">
        <v>32866</v>
      </c>
      <c r="M25" s="190">
        <f>SUM(H25:L25)</f>
        <v>964489</v>
      </c>
      <c r="N25" s="180">
        <v>64109</v>
      </c>
      <c r="O25" s="192">
        <f>M25-N25</f>
        <v>900380</v>
      </c>
      <c r="P25" s="186">
        <v>708843.4</v>
      </c>
      <c r="Q25" s="187"/>
      <c r="R25" s="182"/>
      <c r="S25" s="194">
        <v>914.4</v>
      </c>
    </row>
    <row r="26" spans="1:19" ht="12.75">
      <c r="A26" s="44"/>
      <c r="B26" s="24" t="s">
        <v>105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4"/>
      <c r="R26" s="24"/>
      <c r="S26" s="45"/>
    </row>
    <row r="27" spans="1:19" ht="12.75">
      <c r="A27" s="46"/>
      <c r="B27" s="26" t="s">
        <v>108</v>
      </c>
      <c r="C27" s="26"/>
      <c r="D27" s="26"/>
      <c r="E27" s="26"/>
      <c r="F27" s="26"/>
      <c r="G27" s="26"/>
      <c r="H27" s="26"/>
      <c r="I27" s="26"/>
      <c r="J27" s="26"/>
      <c r="K27" s="26"/>
      <c r="L27" s="25"/>
      <c r="M27" s="25"/>
      <c r="N27" s="25"/>
      <c r="O27" s="25"/>
      <c r="P27" s="25"/>
      <c r="Q27" s="25"/>
      <c r="R27" s="25"/>
      <c r="S27" s="47"/>
    </row>
    <row r="28" spans="1:19" ht="12.75" customHeight="1">
      <c r="A28" s="48"/>
      <c r="B28" s="49" t="s">
        <v>100</v>
      </c>
      <c r="C28" s="49"/>
      <c r="D28" s="49"/>
      <c r="E28" s="49"/>
      <c r="F28" s="49"/>
      <c r="G28" s="25"/>
      <c r="H28" s="25" t="s">
        <v>193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47"/>
    </row>
    <row r="29" spans="1:19" ht="12.75">
      <c r="A29" s="50"/>
      <c r="B29" s="29" t="s">
        <v>106</v>
      </c>
      <c r="C29" s="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47"/>
    </row>
    <row r="30" spans="1:19" ht="12.75">
      <c r="A30" s="50"/>
      <c r="B30" s="29" t="s">
        <v>107</v>
      </c>
      <c r="C30" s="29"/>
      <c r="D30" s="2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47"/>
    </row>
    <row r="31" spans="1:19" ht="13.5" thickBot="1">
      <c r="A31" s="51"/>
      <c r="B31" s="52" t="s">
        <v>192</v>
      </c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3"/>
      <c r="P31" s="53"/>
      <c r="Q31" s="53"/>
      <c r="R31" s="53"/>
      <c r="S31" s="54"/>
    </row>
    <row r="32" spans="2:15" ht="12.75">
      <c r="B32" s="4"/>
      <c r="C32" s="4"/>
      <c r="D32" s="4"/>
      <c r="E32" s="4"/>
      <c r="F32" s="4"/>
      <c r="G32" s="4"/>
      <c r="H32" s="4"/>
      <c r="I32" s="4"/>
      <c r="J32" s="4"/>
      <c r="K32" s="2"/>
      <c r="L32" s="2"/>
      <c r="M32" s="2"/>
      <c r="N32" s="2"/>
      <c r="O32" s="2"/>
    </row>
    <row r="33" spans="2:15" ht="12.75">
      <c r="B33" s="4"/>
      <c r="C33" s="4"/>
      <c r="D33" s="4"/>
      <c r="E33" s="4"/>
      <c r="F33" s="4"/>
      <c r="G33" s="4"/>
      <c r="H33" s="4"/>
      <c r="I33" s="4"/>
      <c r="J33" s="4"/>
      <c r="K33" s="5"/>
      <c r="L33" s="2"/>
      <c r="M33" s="2"/>
      <c r="N33" s="2"/>
      <c r="O33" s="2"/>
    </row>
    <row r="34" spans="11:15" ht="12.75">
      <c r="K34" s="2"/>
      <c r="L34" s="2"/>
      <c r="M34" s="2"/>
      <c r="N34" s="2"/>
      <c r="O34" s="2"/>
    </row>
    <row r="35" spans="11:15" ht="12.75">
      <c r="K35" s="2"/>
      <c r="L35" s="2"/>
      <c r="M35" s="2"/>
      <c r="N35" s="2"/>
      <c r="O35" s="2"/>
    </row>
    <row r="36" spans="11:15" ht="12.75">
      <c r="K36" s="2"/>
      <c r="L36" s="2"/>
      <c r="M36" s="2"/>
      <c r="N36" s="2"/>
      <c r="O36" s="2"/>
    </row>
    <row r="37" spans="11:15" ht="12.75">
      <c r="K37" s="2"/>
      <c r="L37" s="2"/>
      <c r="M37" s="2"/>
      <c r="N37" s="2"/>
      <c r="O37" s="2"/>
    </row>
    <row r="38" spans="11:15" ht="12.75">
      <c r="K38" s="2"/>
      <c r="L38" s="2"/>
      <c r="M38" s="2"/>
      <c r="N38" s="2"/>
      <c r="O38" s="2"/>
    </row>
    <row r="39" spans="11:15" ht="12.75">
      <c r="K39" s="2"/>
      <c r="L39" s="2"/>
      <c r="M39" s="2"/>
      <c r="N39" s="2"/>
      <c r="O39" s="2"/>
    </row>
    <row r="40" spans="11:15" ht="12.75">
      <c r="K40" s="2"/>
      <c r="L40" s="2"/>
      <c r="M40" s="2"/>
      <c r="N40" s="2"/>
      <c r="O40" s="2"/>
    </row>
    <row r="41" spans="11:15" ht="12.75">
      <c r="K41" s="2"/>
      <c r="L41" s="2"/>
      <c r="M41" s="2"/>
      <c r="N41" s="2"/>
      <c r="O41" s="2"/>
    </row>
    <row r="42" spans="11:15" ht="12.75">
      <c r="K42" s="2"/>
      <c r="L42" s="2"/>
      <c r="M42" s="2"/>
      <c r="N42" s="2"/>
      <c r="O42" s="2"/>
    </row>
    <row r="43" spans="11:15" ht="12.75">
      <c r="K43" s="2"/>
      <c r="L43" s="2"/>
      <c r="M43" s="2"/>
      <c r="N43" s="2"/>
      <c r="O43" s="2"/>
    </row>
    <row r="44" spans="11:15" ht="12.75">
      <c r="K44" s="2"/>
      <c r="L44" s="2"/>
      <c r="M44" s="2"/>
      <c r="N44" s="2"/>
      <c r="O44" s="2"/>
    </row>
    <row r="45" spans="11:15" ht="12.75">
      <c r="K45" s="2"/>
      <c r="L45" s="2"/>
      <c r="M45" s="2"/>
      <c r="N45" s="2"/>
      <c r="O45" s="2"/>
    </row>
    <row r="46" spans="11:15" ht="12.75">
      <c r="K46" s="2"/>
      <c r="L46" s="2"/>
      <c r="M46" s="2"/>
      <c r="N46" s="2"/>
      <c r="O46" s="2"/>
    </row>
    <row r="47" spans="11:15" ht="12.75">
      <c r="K47" s="2"/>
      <c r="L47" s="2"/>
      <c r="M47" s="2"/>
      <c r="N47" s="2"/>
      <c r="O47" s="2"/>
    </row>
    <row r="48" spans="11:15" ht="12.75">
      <c r="K48" s="2"/>
      <c r="L48" s="2"/>
      <c r="M48" s="2"/>
      <c r="N48" s="2"/>
      <c r="O48" s="2"/>
    </row>
    <row r="49" spans="11:15" ht="12.75">
      <c r="K49" s="2"/>
      <c r="L49" s="2"/>
      <c r="M49" s="2"/>
      <c r="N49" s="2"/>
      <c r="O49" s="2"/>
    </row>
    <row r="50" spans="11:15" ht="12.75">
      <c r="K50" s="2"/>
      <c r="L50" s="2"/>
      <c r="M50" s="2"/>
      <c r="N50" s="2"/>
      <c r="O50" s="2"/>
    </row>
    <row r="51" spans="11:15" ht="12.75">
      <c r="K51" s="2"/>
      <c r="L51" s="2"/>
      <c r="M51" s="2"/>
      <c r="N51" s="2"/>
      <c r="O51" s="2"/>
    </row>
    <row r="52" spans="11:15" ht="12.75">
      <c r="K52" s="2"/>
      <c r="L52" s="2"/>
      <c r="M52" s="2"/>
      <c r="N52" s="2"/>
      <c r="O52" s="2"/>
    </row>
    <row r="53" spans="11:15" ht="12.75">
      <c r="K53" s="2"/>
      <c r="L53" s="2"/>
      <c r="M53" s="2"/>
      <c r="N53" s="2"/>
      <c r="O53" s="2"/>
    </row>
    <row r="54" spans="11:15" ht="12.75">
      <c r="K54" s="2"/>
      <c r="L54" s="2"/>
      <c r="M54" s="2"/>
      <c r="N54" s="2"/>
      <c r="O54" s="2"/>
    </row>
    <row r="55" spans="11:15" ht="12.75">
      <c r="K55" s="2"/>
      <c r="L55" s="2"/>
      <c r="M55" s="2"/>
      <c r="N55" s="2"/>
      <c r="O55" s="2"/>
    </row>
    <row r="56" spans="11:15" ht="12.75">
      <c r="K56" s="2"/>
      <c r="L56" s="2"/>
      <c r="M56" s="2"/>
      <c r="N56" s="2"/>
      <c r="O56" s="2"/>
    </row>
    <row r="57" spans="11:15" ht="12.75">
      <c r="K57" s="2"/>
      <c r="L57" s="2"/>
      <c r="M57" s="2"/>
      <c r="N57" s="2"/>
      <c r="O57" s="2"/>
    </row>
    <row r="58" spans="11:15" ht="12.75">
      <c r="K58" s="2"/>
      <c r="L58" s="2"/>
      <c r="M58" s="2"/>
      <c r="N58" s="2"/>
      <c r="O58" s="2"/>
    </row>
    <row r="59" spans="11:15" ht="12.75">
      <c r="K59" s="2"/>
      <c r="L59" s="2"/>
      <c r="M59" s="2"/>
      <c r="N59" s="2"/>
      <c r="O59" s="2"/>
    </row>
    <row r="60" spans="11:15" ht="12.75">
      <c r="K60" s="2"/>
      <c r="L60" s="2"/>
      <c r="M60" s="2"/>
      <c r="N60" s="2"/>
      <c r="O60" s="2"/>
    </row>
    <row r="61" spans="11:15" ht="12.75">
      <c r="K61" s="2"/>
      <c r="L61" s="2"/>
      <c r="M61" s="2"/>
      <c r="N61" s="2"/>
      <c r="O61" s="2"/>
    </row>
    <row r="62" spans="11:15" ht="12.75">
      <c r="K62" s="2"/>
      <c r="L62" s="2"/>
      <c r="M62" s="2"/>
      <c r="N62" s="2"/>
      <c r="O62" s="2"/>
    </row>
    <row r="63" spans="11:15" ht="12.75">
      <c r="K63" s="2"/>
      <c r="L63" s="2"/>
      <c r="M63" s="2"/>
      <c r="N63" s="2"/>
      <c r="O63" s="2"/>
    </row>
    <row r="64" spans="11:15" ht="12.75">
      <c r="K64" s="2"/>
      <c r="L64" s="2"/>
      <c r="M64" s="2"/>
      <c r="N64" s="2"/>
      <c r="O64" s="2"/>
    </row>
    <row r="65" spans="11:15" ht="12.75">
      <c r="K65" s="2"/>
      <c r="L65" s="2"/>
      <c r="M65" s="2"/>
      <c r="N65" s="2"/>
      <c r="O65" s="2"/>
    </row>
    <row r="66" spans="11:15" ht="12.75">
      <c r="K66" s="2"/>
      <c r="L66" s="2"/>
      <c r="M66" s="2"/>
      <c r="N66" s="2"/>
      <c r="O66" s="2"/>
    </row>
    <row r="67" spans="11:15" ht="12.75">
      <c r="K67" s="2"/>
      <c r="L67" s="2"/>
      <c r="M67" s="2"/>
      <c r="N67" s="2"/>
      <c r="O67" s="2"/>
    </row>
    <row r="68" spans="11:15" ht="12.75">
      <c r="K68" s="2"/>
      <c r="L68" s="2"/>
      <c r="M68" s="2"/>
      <c r="N68" s="2"/>
      <c r="O68" s="2"/>
    </row>
    <row r="69" spans="11:15" ht="12.75">
      <c r="K69" s="2"/>
      <c r="L69" s="2"/>
      <c r="M69" s="2"/>
      <c r="N69" s="2"/>
      <c r="O69" s="2"/>
    </row>
    <row r="70" spans="11:15" ht="12.75">
      <c r="K70" s="2"/>
      <c r="L70" s="2"/>
      <c r="M70" s="2"/>
      <c r="N70" s="2"/>
      <c r="O70" s="2"/>
    </row>
    <row r="71" spans="11:15" ht="12.75">
      <c r="K71" s="2"/>
      <c r="L71" s="2"/>
      <c r="M71" s="2"/>
      <c r="N71" s="2"/>
      <c r="O71" s="2"/>
    </row>
    <row r="72" spans="11:15" ht="12.75">
      <c r="K72" s="2"/>
      <c r="L72" s="2"/>
      <c r="M72" s="2"/>
      <c r="N72" s="2"/>
      <c r="O72" s="2"/>
    </row>
    <row r="73" spans="11:15" ht="12.75">
      <c r="K73" s="2"/>
      <c r="L73" s="2"/>
      <c r="M73" s="2"/>
      <c r="N73" s="2"/>
      <c r="O73" s="2"/>
    </row>
    <row r="74" spans="11:15" ht="12.75">
      <c r="K74" s="2"/>
      <c r="L74" s="2"/>
      <c r="M74" s="2"/>
      <c r="N74" s="2"/>
      <c r="O74" s="2"/>
    </row>
    <row r="75" spans="11:15" ht="12.75">
      <c r="K75" s="2"/>
      <c r="L75" s="2"/>
      <c r="M75" s="2"/>
      <c r="N75" s="2"/>
      <c r="O75" s="2"/>
    </row>
    <row r="76" spans="11:15" ht="12.75">
      <c r="K76" s="2"/>
      <c r="L76" s="2"/>
      <c r="M76" s="2"/>
      <c r="N76" s="2"/>
      <c r="O76" s="2"/>
    </row>
    <row r="77" spans="11:15" ht="12.75">
      <c r="K77" s="2"/>
      <c r="L77" s="2"/>
      <c r="M77" s="2"/>
      <c r="N77" s="2"/>
      <c r="O77" s="2"/>
    </row>
    <row r="78" spans="11:15" ht="12.75">
      <c r="K78" s="2"/>
      <c r="L78" s="2"/>
      <c r="M78" s="2"/>
      <c r="N78" s="2"/>
      <c r="O78" s="2"/>
    </row>
    <row r="79" spans="11:15" ht="12.75">
      <c r="K79" s="2"/>
      <c r="L79" s="2"/>
      <c r="M79" s="2"/>
      <c r="N79" s="2"/>
      <c r="O79" s="2"/>
    </row>
    <row r="80" spans="11:15" ht="12.75">
      <c r="K80" s="2"/>
      <c r="L80" s="2"/>
      <c r="M80" s="2"/>
      <c r="N80" s="2"/>
      <c r="O80" s="2"/>
    </row>
    <row r="81" spans="11:15" ht="12.75">
      <c r="K81" s="2"/>
      <c r="L81" s="2"/>
      <c r="M81" s="2"/>
      <c r="N81" s="2"/>
      <c r="O81" s="2"/>
    </row>
    <row r="82" spans="11:15" ht="12.75">
      <c r="K82" s="2"/>
      <c r="L82" s="2"/>
      <c r="M82" s="2"/>
      <c r="N82" s="2"/>
      <c r="O82" s="2"/>
    </row>
    <row r="83" spans="11:15" ht="12.75">
      <c r="K83" s="2"/>
      <c r="L83" s="2"/>
      <c r="M83" s="2"/>
      <c r="N83" s="2"/>
      <c r="O83" s="2"/>
    </row>
    <row r="84" spans="11:15" ht="12.75">
      <c r="K84" s="2"/>
      <c r="L84" s="2"/>
      <c r="M84" s="2"/>
      <c r="N84" s="2"/>
      <c r="O84" s="2"/>
    </row>
    <row r="85" spans="11:15" ht="12.75">
      <c r="K85" s="2"/>
      <c r="L85" s="2"/>
      <c r="M85" s="2"/>
      <c r="N85" s="2"/>
      <c r="O85" s="2"/>
    </row>
    <row r="86" spans="11:15" ht="12.75">
      <c r="K86" s="2"/>
      <c r="L86" s="2"/>
      <c r="M86" s="2"/>
      <c r="N86" s="2"/>
      <c r="O86" s="2"/>
    </row>
    <row r="87" spans="11:15" ht="12.75">
      <c r="K87" s="2"/>
      <c r="L87" s="2"/>
      <c r="M87" s="2"/>
      <c r="N87" s="2"/>
      <c r="O87" s="2"/>
    </row>
    <row r="88" spans="11:15" ht="12.75">
      <c r="K88" s="2"/>
      <c r="L88" s="2"/>
      <c r="M88" s="2"/>
      <c r="N88" s="2"/>
      <c r="O88" s="2"/>
    </row>
    <row r="89" spans="11:15" ht="12.75">
      <c r="K89" s="2"/>
      <c r="L89" s="2"/>
      <c r="M89" s="2"/>
      <c r="N89" s="2"/>
      <c r="O89" s="2"/>
    </row>
    <row r="90" spans="11:15" ht="12.75">
      <c r="K90" s="2"/>
      <c r="L90" s="2"/>
      <c r="M90" s="2"/>
      <c r="N90" s="2"/>
      <c r="O90" s="2"/>
    </row>
    <row r="91" spans="11:15" ht="12.75">
      <c r="K91" s="2"/>
      <c r="L91" s="2"/>
      <c r="M91" s="2"/>
      <c r="N91" s="2"/>
      <c r="O91" s="2"/>
    </row>
    <row r="92" spans="11:15" ht="12.75">
      <c r="K92" s="2"/>
      <c r="L92" s="2"/>
      <c r="M92" s="2"/>
      <c r="N92" s="2"/>
      <c r="O92" s="2"/>
    </row>
    <row r="93" spans="11:15" ht="12.75">
      <c r="K93" s="2"/>
      <c r="L93" s="2"/>
      <c r="M93" s="2"/>
      <c r="N93" s="2"/>
      <c r="O93" s="2"/>
    </row>
    <row r="94" spans="11:15" ht="12.75">
      <c r="K94" s="2"/>
      <c r="L94" s="2"/>
      <c r="M94" s="2"/>
      <c r="N94" s="2"/>
      <c r="O94" s="2"/>
    </row>
    <row r="95" spans="11:15" ht="12.75">
      <c r="K95" s="2"/>
      <c r="L95" s="2"/>
      <c r="M95" s="2"/>
      <c r="N95" s="2"/>
      <c r="O95" s="2"/>
    </row>
    <row r="96" spans="11:15" ht="12.75">
      <c r="K96" s="2"/>
      <c r="L96" s="2"/>
      <c r="M96" s="2"/>
      <c r="N96" s="2"/>
      <c r="O96" s="2"/>
    </row>
    <row r="97" spans="11:15" ht="12.75">
      <c r="K97" s="2"/>
      <c r="L97" s="2"/>
      <c r="M97" s="2"/>
      <c r="N97" s="2"/>
      <c r="O97" s="2"/>
    </row>
    <row r="98" spans="11:15" ht="12.75">
      <c r="K98" s="2"/>
      <c r="L98" s="2"/>
      <c r="M98" s="2"/>
      <c r="N98" s="2"/>
      <c r="O98" s="2"/>
    </row>
    <row r="99" spans="11:15" ht="12.75">
      <c r="K99" s="2"/>
      <c r="L99" s="2"/>
      <c r="M99" s="2"/>
      <c r="N99" s="2"/>
      <c r="O99" s="2"/>
    </row>
    <row r="100" spans="11:15" ht="12.75">
      <c r="K100" s="2"/>
      <c r="L100" s="2"/>
      <c r="M100" s="2"/>
      <c r="N100" s="2"/>
      <c r="O100" s="2"/>
    </row>
    <row r="101" spans="11:15" ht="12.75">
      <c r="K101" s="2"/>
      <c r="L101" s="2"/>
      <c r="M101" s="2"/>
      <c r="N101" s="2"/>
      <c r="O101" s="2"/>
    </row>
    <row r="102" spans="11:15" ht="12.75">
      <c r="K102" s="2"/>
      <c r="L102" s="2"/>
      <c r="M102" s="2"/>
      <c r="N102" s="2"/>
      <c r="O102" s="2"/>
    </row>
    <row r="103" spans="11:15" ht="12.75">
      <c r="K103" s="2"/>
      <c r="L103" s="2"/>
      <c r="M103" s="2"/>
      <c r="N103" s="2"/>
      <c r="O103" s="2"/>
    </row>
    <row r="104" spans="11:15" ht="12.75">
      <c r="K104" s="2"/>
      <c r="L104" s="2"/>
      <c r="M104" s="2"/>
      <c r="N104" s="2"/>
      <c r="O104" s="2"/>
    </row>
    <row r="105" spans="11:15" ht="12.75">
      <c r="K105" s="2"/>
      <c r="L105" s="2"/>
      <c r="M105" s="2"/>
      <c r="N105" s="2"/>
      <c r="O105" s="2"/>
    </row>
    <row r="106" spans="11:15" ht="12.75">
      <c r="K106" s="2"/>
      <c r="L106" s="2"/>
      <c r="M106" s="2"/>
      <c r="N106" s="2"/>
      <c r="O106" s="2"/>
    </row>
    <row r="107" spans="11:15" ht="12.75">
      <c r="K107" s="2"/>
      <c r="L107" s="2"/>
      <c r="M107" s="2"/>
      <c r="N107" s="2"/>
      <c r="O107" s="2"/>
    </row>
    <row r="108" spans="11:15" ht="12.75">
      <c r="K108" s="2"/>
      <c r="L108" s="2"/>
      <c r="M108" s="2"/>
      <c r="N108" s="2"/>
      <c r="O108" s="2"/>
    </row>
    <row r="109" spans="11:15" ht="12.75">
      <c r="K109" s="2"/>
      <c r="L109" s="2"/>
      <c r="M109" s="2"/>
      <c r="N109" s="2"/>
      <c r="O109" s="2"/>
    </row>
    <row r="110" spans="11:15" ht="12.75">
      <c r="K110" s="2"/>
      <c r="L110" s="2"/>
      <c r="M110" s="2"/>
      <c r="N110" s="2"/>
      <c r="O110" s="2"/>
    </row>
    <row r="111" spans="11:15" ht="12.75">
      <c r="K111" s="2"/>
      <c r="L111" s="2"/>
      <c r="M111" s="2"/>
      <c r="N111" s="2"/>
      <c r="O111" s="2"/>
    </row>
    <row r="112" spans="11:15" ht="12.75">
      <c r="K112" s="2"/>
      <c r="L112" s="2"/>
      <c r="M112" s="2"/>
      <c r="N112" s="2"/>
      <c r="O112" s="2"/>
    </row>
    <row r="113" spans="11:15" ht="12.75">
      <c r="K113" s="2"/>
      <c r="L113" s="2"/>
      <c r="M113" s="2"/>
      <c r="N113" s="2"/>
      <c r="O113" s="2"/>
    </row>
    <row r="114" spans="11:15" ht="12.75">
      <c r="K114" s="2"/>
      <c r="L114" s="2"/>
      <c r="M114" s="2"/>
      <c r="N114" s="2"/>
      <c r="O114" s="2"/>
    </row>
    <row r="115" spans="11:15" ht="12.75">
      <c r="K115" s="2"/>
      <c r="L115" s="2"/>
      <c r="M115" s="2"/>
      <c r="N115" s="2"/>
      <c r="O115" s="2"/>
    </row>
    <row r="116" spans="11:15" ht="12.75">
      <c r="K116" s="2"/>
      <c r="L116" s="2"/>
      <c r="M116" s="2"/>
      <c r="N116" s="2"/>
      <c r="O116" s="2"/>
    </row>
    <row r="117" spans="11:15" ht="12.75">
      <c r="K117" s="2"/>
      <c r="L117" s="2"/>
      <c r="M117" s="2"/>
      <c r="N117" s="2"/>
      <c r="O117" s="2"/>
    </row>
    <row r="118" spans="11:15" ht="12.75">
      <c r="K118" s="2"/>
      <c r="L118" s="2"/>
      <c r="M118" s="2"/>
      <c r="N118" s="2"/>
      <c r="O118" s="2"/>
    </row>
    <row r="119" spans="11:15" ht="12.75">
      <c r="K119" s="2"/>
      <c r="L119" s="2"/>
      <c r="M119" s="2"/>
      <c r="N119" s="2"/>
      <c r="O119" s="2"/>
    </row>
    <row r="120" spans="11:15" ht="12.75">
      <c r="K120" s="2"/>
      <c r="L120" s="2"/>
      <c r="M120" s="2"/>
      <c r="N120" s="2"/>
      <c r="O120" s="2"/>
    </row>
    <row r="121" spans="11:15" ht="12.75">
      <c r="K121" s="2"/>
      <c r="L121" s="2"/>
      <c r="M121" s="2"/>
      <c r="N121" s="2"/>
      <c r="O121" s="2"/>
    </row>
    <row r="122" spans="11:15" ht="12.75">
      <c r="K122" s="2"/>
      <c r="L122" s="2"/>
      <c r="M122" s="2"/>
      <c r="N122" s="2"/>
      <c r="O122" s="2"/>
    </row>
    <row r="123" spans="11:15" ht="12.75">
      <c r="K123" s="2"/>
      <c r="L123" s="2"/>
      <c r="M123" s="2"/>
      <c r="N123" s="2"/>
      <c r="O123" s="2"/>
    </row>
    <row r="124" spans="11:15" ht="12.75">
      <c r="K124" s="2"/>
      <c r="L124" s="2"/>
      <c r="M124" s="2"/>
      <c r="N124" s="2"/>
      <c r="O124" s="2"/>
    </row>
    <row r="125" spans="11:15" ht="12.75">
      <c r="K125" s="2"/>
      <c r="L125" s="2"/>
      <c r="M125" s="2"/>
      <c r="N125" s="2"/>
      <c r="O125" s="2"/>
    </row>
    <row r="126" spans="11:15" ht="12.75">
      <c r="K126" s="2"/>
      <c r="L126" s="2"/>
      <c r="M126" s="2"/>
      <c r="N126" s="2"/>
      <c r="O126" s="2"/>
    </row>
    <row r="127" spans="11:15" ht="12.75">
      <c r="K127" s="2"/>
      <c r="L127" s="2"/>
      <c r="M127" s="2"/>
      <c r="N127" s="2"/>
      <c r="O127" s="2"/>
    </row>
    <row r="128" spans="11:15" ht="12.75">
      <c r="K128" s="2"/>
      <c r="L128" s="2"/>
      <c r="M128" s="2"/>
      <c r="N128" s="2"/>
      <c r="O128" s="2"/>
    </row>
    <row r="129" spans="11:15" ht="12.75">
      <c r="K129" s="2"/>
      <c r="L129" s="2"/>
      <c r="M129" s="2"/>
      <c r="N129" s="2"/>
      <c r="O129" s="2"/>
    </row>
    <row r="130" spans="11:15" ht="12.75">
      <c r="K130" s="2"/>
      <c r="L130" s="2"/>
      <c r="M130" s="2"/>
      <c r="N130" s="2"/>
      <c r="O130" s="2"/>
    </row>
    <row r="131" spans="11:15" ht="12.75">
      <c r="K131" s="2"/>
      <c r="L131" s="2"/>
      <c r="M131" s="2"/>
      <c r="N131" s="2"/>
      <c r="O131" s="2"/>
    </row>
    <row r="132" spans="11:15" ht="12.75">
      <c r="K132" s="2"/>
      <c r="L132" s="2"/>
      <c r="M132" s="2"/>
      <c r="N132" s="2"/>
      <c r="O132" s="2"/>
    </row>
    <row r="133" spans="11:15" ht="12.75">
      <c r="K133" s="2"/>
      <c r="L133" s="2"/>
      <c r="M133" s="2"/>
      <c r="N133" s="2"/>
      <c r="O133" s="2"/>
    </row>
    <row r="134" spans="11:15" ht="12.75">
      <c r="K134" s="2"/>
      <c r="L134" s="2"/>
      <c r="M134" s="2"/>
      <c r="N134" s="2"/>
      <c r="O134" s="2"/>
    </row>
    <row r="135" spans="11:15" ht="12.75">
      <c r="K135" s="2"/>
      <c r="L135" s="2"/>
      <c r="M135" s="2"/>
      <c r="N135" s="2"/>
      <c r="O135" s="2"/>
    </row>
    <row r="136" spans="11:15" ht="12.75">
      <c r="K136" s="2"/>
      <c r="L136" s="2"/>
      <c r="M136" s="2"/>
      <c r="N136" s="2"/>
      <c r="O136" s="2"/>
    </row>
    <row r="137" spans="11:15" ht="12.75">
      <c r="K137" s="2"/>
      <c r="L137" s="2"/>
      <c r="M137" s="2"/>
      <c r="N137" s="2"/>
      <c r="O137" s="2"/>
    </row>
    <row r="138" spans="11:15" ht="12.75">
      <c r="K138" s="2"/>
      <c r="L138" s="2"/>
      <c r="M138" s="2"/>
      <c r="N138" s="2"/>
      <c r="O138" s="2"/>
    </row>
    <row r="139" spans="11:15" ht="12.75">
      <c r="K139" s="2"/>
      <c r="L139" s="2"/>
      <c r="M139" s="2"/>
      <c r="N139" s="2"/>
      <c r="O139" s="2"/>
    </row>
    <row r="140" spans="11:15" ht="12.75">
      <c r="K140" s="2"/>
      <c r="L140" s="2"/>
      <c r="M140" s="2"/>
      <c r="N140" s="2"/>
      <c r="O140" s="2"/>
    </row>
    <row r="141" spans="11:15" ht="12.75">
      <c r="K141" s="2"/>
      <c r="L141" s="2"/>
      <c r="M141" s="2"/>
      <c r="N141" s="2"/>
      <c r="O141" s="2"/>
    </row>
    <row r="142" spans="11:15" ht="12.75">
      <c r="K142" s="2"/>
      <c r="L142" s="2"/>
      <c r="M142" s="2"/>
      <c r="N142" s="2"/>
      <c r="O142" s="2"/>
    </row>
    <row r="143" spans="11:15" ht="12.75">
      <c r="K143" s="2"/>
      <c r="L143" s="2"/>
      <c r="M143" s="2"/>
      <c r="N143" s="2"/>
      <c r="O143" s="2"/>
    </row>
    <row r="144" spans="11:15" ht="12.75">
      <c r="K144" s="2"/>
      <c r="L144" s="2"/>
      <c r="M144" s="2"/>
      <c r="N144" s="2"/>
      <c r="O144" s="2"/>
    </row>
    <row r="145" spans="11:15" ht="12.75">
      <c r="K145" s="2"/>
      <c r="L145" s="2"/>
      <c r="M145" s="2"/>
      <c r="N145" s="2"/>
      <c r="O145" s="2"/>
    </row>
    <row r="146" spans="11:15" ht="12.75">
      <c r="K146" s="2"/>
      <c r="L146" s="2"/>
      <c r="M146" s="2"/>
      <c r="N146" s="2"/>
      <c r="O146" s="2"/>
    </row>
    <row r="147" spans="11:15" ht="12.75">
      <c r="K147" s="2"/>
      <c r="L147" s="2"/>
      <c r="M147" s="2"/>
      <c r="N147" s="2"/>
      <c r="O147" s="2"/>
    </row>
    <row r="148" spans="11:15" ht="12.75">
      <c r="K148" s="2"/>
      <c r="L148" s="2"/>
      <c r="M148" s="2"/>
      <c r="N148" s="2"/>
      <c r="O148" s="2"/>
    </row>
    <row r="149" spans="11:15" ht="12.75">
      <c r="K149" s="2"/>
      <c r="L149" s="2"/>
      <c r="M149" s="2"/>
      <c r="N149" s="2"/>
      <c r="O149" s="2"/>
    </row>
    <row r="150" spans="11:15" ht="12.75">
      <c r="K150" s="2"/>
      <c r="L150" s="2"/>
      <c r="M150" s="2"/>
      <c r="N150" s="2"/>
      <c r="O150" s="2"/>
    </row>
    <row r="151" spans="11:15" ht="12.75">
      <c r="K151" s="2"/>
      <c r="L151" s="2"/>
      <c r="M151" s="2"/>
      <c r="N151" s="2"/>
      <c r="O151" s="2"/>
    </row>
    <row r="152" spans="11:15" ht="12.75">
      <c r="K152" s="2"/>
      <c r="L152" s="2"/>
      <c r="M152" s="2"/>
      <c r="N152" s="2"/>
      <c r="O152" s="2"/>
    </row>
    <row r="153" spans="11:15" ht="12.75">
      <c r="K153" s="2"/>
      <c r="L153" s="2"/>
      <c r="M153" s="2"/>
      <c r="N153" s="2"/>
      <c r="O153" s="2"/>
    </row>
    <row r="154" spans="11:15" ht="12.75">
      <c r="K154" s="2"/>
      <c r="L154" s="2"/>
      <c r="M154" s="2"/>
      <c r="N154" s="2"/>
      <c r="O154" s="2"/>
    </row>
    <row r="155" spans="11:15" ht="12.75">
      <c r="K155" s="2"/>
      <c r="L155" s="2"/>
      <c r="M155" s="2"/>
      <c r="N155" s="2"/>
      <c r="O155" s="2"/>
    </row>
    <row r="156" spans="11:15" ht="12.75">
      <c r="K156" s="2"/>
      <c r="L156" s="2"/>
      <c r="M156" s="2"/>
      <c r="N156" s="2"/>
      <c r="O156" s="2"/>
    </row>
    <row r="157" spans="11:15" ht="12.75">
      <c r="K157" s="2"/>
      <c r="L157" s="2"/>
      <c r="M157" s="2"/>
      <c r="N157" s="2"/>
      <c r="O157" s="2"/>
    </row>
    <row r="158" spans="11:15" ht="12.75">
      <c r="K158" s="2"/>
      <c r="L158" s="2"/>
      <c r="M158" s="2"/>
      <c r="N158" s="2"/>
      <c r="O158" s="2"/>
    </row>
    <row r="159" spans="11:15" ht="12.75">
      <c r="K159" s="2"/>
      <c r="L159" s="2"/>
      <c r="M159" s="2"/>
      <c r="N159" s="2"/>
      <c r="O159" s="2"/>
    </row>
    <row r="160" spans="11:15" ht="12.75">
      <c r="K160" s="2"/>
      <c r="L160" s="2"/>
      <c r="M160" s="2"/>
      <c r="N160" s="2"/>
      <c r="O160" s="2"/>
    </row>
    <row r="161" spans="11:15" ht="12.75">
      <c r="K161" s="2"/>
      <c r="L161" s="2"/>
      <c r="M161" s="2"/>
      <c r="N161" s="2"/>
      <c r="O161" s="2"/>
    </row>
    <row r="162" spans="11:15" ht="12.75">
      <c r="K162" s="2"/>
      <c r="L162" s="2"/>
      <c r="M162" s="2"/>
      <c r="N162" s="2"/>
      <c r="O162" s="2"/>
    </row>
    <row r="163" spans="11:15" ht="12.75">
      <c r="K163" s="2"/>
      <c r="L163" s="2"/>
      <c r="M163" s="2"/>
      <c r="N163" s="2"/>
      <c r="O163" s="2"/>
    </row>
    <row r="164" spans="11:15" ht="12.75">
      <c r="K164" s="2"/>
      <c r="L164" s="2"/>
      <c r="M164" s="2"/>
      <c r="N164" s="2"/>
      <c r="O164" s="2"/>
    </row>
    <row r="165" spans="11:15" ht="12.75">
      <c r="K165" s="2"/>
      <c r="L165" s="2"/>
      <c r="M165" s="2"/>
      <c r="N165" s="2"/>
      <c r="O165" s="2"/>
    </row>
    <row r="166" spans="11:15" ht="12.75">
      <c r="K166" s="2"/>
      <c r="L166" s="2"/>
      <c r="M166" s="2"/>
      <c r="N166" s="2"/>
      <c r="O166" s="2"/>
    </row>
    <row r="167" spans="11:15" ht="12.75">
      <c r="K167" s="2"/>
      <c r="L167" s="2"/>
      <c r="M167" s="2"/>
      <c r="N167" s="2"/>
      <c r="O167" s="2"/>
    </row>
    <row r="168" spans="11:15" ht="12.75">
      <c r="K168" s="2"/>
      <c r="L168" s="2"/>
      <c r="M168" s="2"/>
      <c r="N168" s="2"/>
      <c r="O168" s="2"/>
    </row>
    <row r="169" spans="11:15" ht="12.75">
      <c r="K169" s="2"/>
      <c r="L169" s="2"/>
      <c r="M169" s="2"/>
      <c r="N169" s="2"/>
      <c r="O169" s="2"/>
    </row>
    <row r="170" spans="11:15" ht="12.75">
      <c r="K170" s="2"/>
      <c r="L170" s="2"/>
      <c r="M170" s="2"/>
      <c r="N170" s="2"/>
      <c r="O170" s="2"/>
    </row>
    <row r="171" spans="11:15" ht="12.75">
      <c r="K171" s="2"/>
      <c r="L171" s="2"/>
      <c r="M171" s="2"/>
      <c r="N171" s="2"/>
      <c r="O171" s="2"/>
    </row>
    <row r="172" spans="11:15" ht="12.75">
      <c r="K172" s="2"/>
      <c r="L172" s="2"/>
      <c r="M172" s="2"/>
      <c r="N172" s="2"/>
      <c r="O172" s="2"/>
    </row>
    <row r="173" spans="11:15" ht="12.75">
      <c r="K173" s="2"/>
      <c r="L173" s="2"/>
      <c r="M173" s="2"/>
      <c r="N173" s="2"/>
      <c r="O173" s="2"/>
    </row>
    <row r="174" spans="11:15" ht="12.75">
      <c r="K174" s="2"/>
      <c r="L174" s="2"/>
      <c r="M174" s="2"/>
      <c r="N174" s="2"/>
      <c r="O174" s="2"/>
    </row>
    <row r="175" spans="11:15" ht="12.75">
      <c r="K175" s="2"/>
      <c r="L175" s="2"/>
      <c r="M175" s="2"/>
      <c r="N175" s="2"/>
      <c r="O175" s="2"/>
    </row>
    <row r="176" spans="11:15" ht="12.75">
      <c r="K176" s="2"/>
      <c r="L176" s="2"/>
      <c r="M176" s="2"/>
      <c r="N176" s="2"/>
      <c r="O176" s="2"/>
    </row>
    <row r="177" spans="11:15" ht="12.75">
      <c r="K177" s="2"/>
      <c r="L177" s="2"/>
      <c r="M177" s="2"/>
      <c r="N177" s="2"/>
      <c r="O177" s="2"/>
    </row>
    <row r="178" spans="11:15" ht="12.75">
      <c r="K178" s="2"/>
      <c r="L178" s="2"/>
      <c r="M178" s="2"/>
      <c r="N178" s="2"/>
      <c r="O178" s="2"/>
    </row>
    <row r="179" spans="11:15" ht="12.75">
      <c r="K179" s="2"/>
      <c r="L179" s="2"/>
      <c r="M179" s="2"/>
      <c r="N179" s="2"/>
      <c r="O179" s="2"/>
    </row>
    <row r="180" spans="11:15" ht="12.75">
      <c r="K180" s="2"/>
      <c r="L180" s="2"/>
      <c r="M180" s="2"/>
      <c r="N180" s="2"/>
      <c r="O180" s="2"/>
    </row>
    <row r="181" spans="11:15" ht="12.75">
      <c r="K181" s="2"/>
      <c r="L181" s="2"/>
      <c r="M181" s="2"/>
      <c r="N181" s="2"/>
      <c r="O181" s="2"/>
    </row>
    <row r="182" spans="11:15" ht="12.75">
      <c r="K182" s="2"/>
      <c r="L182" s="2"/>
      <c r="M182" s="2"/>
      <c r="N182" s="2"/>
      <c r="O182" s="2"/>
    </row>
    <row r="183" spans="11:15" ht="12.75">
      <c r="K183" s="2"/>
      <c r="L183" s="2"/>
      <c r="M183" s="2"/>
      <c r="N183" s="2"/>
      <c r="O183" s="2"/>
    </row>
    <row r="184" spans="11:15" ht="12.75">
      <c r="K184" s="2"/>
      <c r="L184" s="2"/>
      <c r="M184" s="2"/>
      <c r="N184" s="2"/>
      <c r="O184" s="2"/>
    </row>
    <row r="185" spans="11:15" ht="12.75">
      <c r="K185" s="2"/>
      <c r="L185" s="2"/>
      <c r="M185" s="2"/>
      <c r="N185" s="2"/>
      <c r="O185" s="2"/>
    </row>
    <row r="186" spans="11:15" ht="12.75">
      <c r="K186" s="2"/>
      <c r="L186" s="2"/>
      <c r="M186" s="2"/>
      <c r="N186" s="2"/>
      <c r="O186" s="2"/>
    </row>
    <row r="187" spans="11:15" ht="12.75">
      <c r="K187" s="2"/>
      <c r="L187" s="2"/>
      <c r="M187" s="2"/>
      <c r="N187" s="2"/>
      <c r="O187" s="2"/>
    </row>
    <row r="188" spans="11:15" ht="12.75">
      <c r="K188" s="2"/>
      <c r="L188" s="2"/>
      <c r="M188" s="2"/>
      <c r="N188" s="2"/>
      <c r="O188" s="2"/>
    </row>
    <row r="189" spans="11:15" ht="12.75">
      <c r="K189" s="2"/>
      <c r="L189" s="2"/>
      <c r="M189" s="2"/>
      <c r="N189" s="2"/>
      <c r="O189" s="2"/>
    </row>
    <row r="190" spans="11:15" ht="12.75">
      <c r="K190" s="2"/>
      <c r="L190" s="2"/>
      <c r="M190" s="2"/>
      <c r="N190" s="2"/>
      <c r="O190" s="2"/>
    </row>
    <row r="191" spans="11:15" ht="12.75">
      <c r="K191" s="2"/>
      <c r="L191" s="2"/>
      <c r="M191" s="2"/>
      <c r="N191" s="2"/>
      <c r="O191" s="2"/>
    </row>
    <row r="192" spans="11:15" ht="12.75">
      <c r="K192" s="2"/>
      <c r="L192" s="2"/>
      <c r="M192" s="2"/>
      <c r="N192" s="2"/>
      <c r="O192" s="2"/>
    </row>
    <row r="193" spans="11:15" ht="12.75">
      <c r="K193" s="2"/>
      <c r="L193" s="2"/>
      <c r="M193" s="2"/>
      <c r="N193" s="2"/>
      <c r="O193" s="2"/>
    </row>
    <row r="194" spans="11:15" ht="12.75">
      <c r="K194" s="2"/>
      <c r="L194" s="2"/>
      <c r="M194" s="2"/>
      <c r="N194" s="2"/>
      <c r="O194" s="2"/>
    </row>
    <row r="195" spans="11:15" ht="12.75">
      <c r="K195" s="2"/>
      <c r="L195" s="2"/>
      <c r="M195" s="2"/>
      <c r="N195" s="2"/>
      <c r="O195" s="2"/>
    </row>
    <row r="196" spans="11:15" ht="12.75">
      <c r="K196" s="2"/>
      <c r="L196" s="2"/>
      <c r="M196" s="2"/>
      <c r="N196" s="2"/>
      <c r="O196" s="2"/>
    </row>
    <row r="197" spans="11:15" ht="12.75">
      <c r="K197" s="2"/>
      <c r="L197" s="2"/>
      <c r="M197" s="2"/>
      <c r="N197" s="2"/>
      <c r="O197" s="2"/>
    </row>
    <row r="198" spans="11:15" ht="12.75">
      <c r="K198" s="2"/>
      <c r="L198" s="2"/>
      <c r="M198" s="2"/>
      <c r="N198" s="2"/>
      <c r="O198" s="2"/>
    </row>
    <row r="199" spans="11:15" ht="12.75">
      <c r="K199" s="2"/>
      <c r="L199" s="2"/>
      <c r="M199" s="2"/>
      <c r="N199" s="2"/>
      <c r="O199" s="2"/>
    </row>
    <row r="200" spans="11:15" ht="12.75">
      <c r="K200" s="2"/>
      <c r="L200" s="2"/>
      <c r="M200" s="2"/>
      <c r="N200" s="2"/>
      <c r="O200" s="2"/>
    </row>
    <row r="201" spans="11:15" ht="12.75">
      <c r="K201" s="2"/>
      <c r="L201" s="2"/>
      <c r="M201" s="2"/>
      <c r="N201" s="2"/>
      <c r="O201" s="2"/>
    </row>
    <row r="202" spans="11:15" ht="12.75">
      <c r="K202" s="2"/>
      <c r="L202" s="2"/>
      <c r="M202" s="2"/>
      <c r="N202" s="2"/>
      <c r="O202" s="2"/>
    </row>
    <row r="203" spans="11:15" ht="12.75">
      <c r="K203" s="2"/>
      <c r="L203" s="2"/>
      <c r="M203" s="2"/>
      <c r="N203" s="2"/>
      <c r="O203" s="2"/>
    </row>
    <row r="204" spans="11:15" ht="12.75">
      <c r="K204" s="2"/>
      <c r="L204" s="2"/>
      <c r="M204" s="2"/>
      <c r="N204" s="2"/>
      <c r="O204" s="2"/>
    </row>
    <row r="205" spans="11:15" ht="12.75">
      <c r="K205" s="2"/>
      <c r="L205" s="2"/>
      <c r="M205" s="2"/>
      <c r="N205" s="2"/>
      <c r="O205" s="2"/>
    </row>
    <row r="206" spans="11:15" ht="12.75">
      <c r="K206" s="2"/>
      <c r="L206" s="2"/>
      <c r="M206" s="2"/>
      <c r="N206" s="2"/>
      <c r="O206" s="2"/>
    </row>
    <row r="207" spans="11:15" ht="12.75">
      <c r="K207" s="2"/>
      <c r="L207" s="2"/>
      <c r="M207" s="2"/>
      <c r="N207" s="2"/>
      <c r="O207" s="2"/>
    </row>
    <row r="208" spans="11:15" ht="12.75">
      <c r="K208" s="2"/>
      <c r="L208" s="2"/>
      <c r="M208" s="2"/>
      <c r="N208" s="2"/>
      <c r="O208" s="2"/>
    </row>
    <row r="209" spans="11:15" ht="12.75">
      <c r="K209" s="2"/>
      <c r="L209" s="2"/>
      <c r="M209" s="2"/>
      <c r="N209" s="2"/>
      <c r="O209" s="2"/>
    </row>
    <row r="210" spans="11:15" ht="12.75">
      <c r="K210" s="2"/>
      <c r="L210" s="2"/>
      <c r="M210" s="2"/>
      <c r="N210" s="2"/>
      <c r="O210" s="2"/>
    </row>
    <row r="211" spans="11:15" ht="12.75">
      <c r="K211" s="2"/>
      <c r="L211" s="2"/>
      <c r="M211" s="2"/>
      <c r="N211" s="2"/>
      <c r="O211" s="2"/>
    </row>
    <row r="212" spans="11:15" ht="12.75">
      <c r="K212" s="2"/>
      <c r="L212" s="2"/>
      <c r="M212" s="2"/>
      <c r="N212" s="2"/>
      <c r="O212" s="2"/>
    </row>
    <row r="213" spans="11:15" ht="12.75">
      <c r="K213" s="2"/>
      <c r="L213" s="2"/>
      <c r="M213" s="2"/>
      <c r="N213" s="2"/>
      <c r="O213" s="2"/>
    </row>
    <row r="214" spans="11:15" ht="12.75">
      <c r="K214" s="2"/>
      <c r="L214" s="2"/>
      <c r="M214" s="2"/>
      <c r="N214" s="2"/>
      <c r="O214" s="2"/>
    </row>
    <row r="215" spans="11:15" ht="12.75">
      <c r="K215" s="2"/>
      <c r="L215" s="2"/>
      <c r="M215" s="2"/>
      <c r="N215" s="2"/>
      <c r="O215" s="2"/>
    </row>
    <row r="216" spans="11:15" ht="12.75">
      <c r="K216" s="2"/>
      <c r="L216" s="2"/>
      <c r="M216" s="2"/>
      <c r="N216" s="2"/>
      <c r="O216" s="2"/>
    </row>
    <row r="217" spans="11:15" ht="12.75">
      <c r="K217" s="2"/>
      <c r="L217" s="2"/>
      <c r="M217" s="2"/>
      <c r="N217" s="2"/>
      <c r="O217" s="2"/>
    </row>
    <row r="218" spans="11:15" ht="12.75">
      <c r="K218" s="2"/>
      <c r="L218" s="2"/>
      <c r="M218" s="2"/>
      <c r="N218" s="2"/>
      <c r="O218" s="2"/>
    </row>
    <row r="219" spans="11:15" ht="12.75">
      <c r="K219" s="2"/>
      <c r="L219" s="2"/>
      <c r="M219" s="2"/>
      <c r="N219" s="2"/>
      <c r="O219" s="2"/>
    </row>
    <row r="220" spans="11:15" ht="12.75">
      <c r="K220" s="2"/>
      <c r="L220" s="2"/>
      <c r="M220" s="2"/>
      <c r="N220" s="2"/>
      <c r="O220" s="2"/>
    </row>
    <row r="221" spans="11:15" ht="12.75">
      <c r="K221" s="2"/>
      <c r="L221" s="2"/>
      <c r="M221" s="2"/>
      <c r="N221" s="2"/>
      <c r="O221" s="2"/>
    </row>
    <row r="222" spans="11:15" ht="12.75">
      <c r="K222" s="2"/>
      <c r="L222" s="2"/>
      <c r="M222" s="2"/>
      <c r="N222" s="2"/>
      <c r="O222" s="2"/>
    </row>
    <row r="223" spans="11:15" ht="12.75">
      <c r="K223" s="2"/>
      <c r="L223" s="2"/>
      <c r="M223" s="2"/>
      <c r="N223" s="2"/>
      <c r="O223" s="2"/>
    </row>
    <row r="224" spans="11:15" ht="12.75">
      <c r="K224" s="2"/>
      <c r="L224" s="2"/>
      <c r="M224" s="2"/>
      <c r="N224" s="2"/>
      <c r="O224" s="2"/>
    </row>
    <row r="225" spans="11:15" ht="12.75">
      <c r="K225" s="2"/>
      <c r="L225" s="2"/>
      <c r="M225" s="2"/>
      <c r="N225" s="2"/>
      <c r="O225" s="2"/>
    </row>
    <row r="226" spans="11:15" ht="12.75">
      <c r="K226" s="2"/>
      <c r="L226" s="2"/>
      <c r="M226" s="2"/>
      <c r="N226" s="2"/>
      <c r="O226" s="2"/>
    </row>
    <row r="227" spans="11:15" ht="12.75">
      <c r="K227" s="2"/>
      <c r="L227" s="2"/>
      <c r="M227" s="2"/>
      <c r="N227" s="2"/>
      <c r="O227" s="2"/>
    </row>
    <row r="228" spans="11:15" ht="12.75">
      <c r="K228" s="2"/>
      <c r="L228" s="2"/>
      <c r="M228" s="2"/>
      <c r="N228" s="2"/>
      <c r="O228" s="2"/>
    </row>
    <row r="229" spans="11:15" ht="12.75">
      <c r="K229" s="2"/>
      <c r="L229" s="2"/>
      <c r="M229" s="2"/>
      <c r="N229" s="2"/>
      <c r="O229" s="2"/>
    </row>
    <row r="230" spans="11:15" ht="12.75">
      <c r="K230" s="2"/>
      <c r="L230" s="2"/>
      <c r="M230" s="2"/>
      <c r="N230" s="2"/>
      <c r="O230" s="2"/>
    </row>
    <row r="231" spans="11:15" ht="12.75">
      <c r="K231" s="2"/>
      <c r="L231" s="2"/>
      <c r="M231" s="2"/>
      <c r="N231" s="2"/>
      <c r="O231" s="2"/>
    </row>
    <row r="232" spans="11:15" ht="12.75">
      <c r="K232" s="2"/>
      <c r="L232" s="2"/>
      <c r="M232" s="2"/>
      <c r="N232" s="2"/>
      <c r="O232" s="2"/>
    </row>
    <row r="233" spans="11:15" ht="12.75">
      <c r="K233" s="2"/>
      <c r="L233" s="2"/>
      <c r="M233" s="2"/>
      <c r="N233" s="2"/>
      <c r="O233" s="2"/>
    </row>
    <row r="234" spans="11:15" ht="12.75">
      <c r="K234" s="2"/>
      <c r="L234" s="2"/>
      <c r="M234" s="2"/>
      <c r="N234" s="2"/>
      <c r="O234" s="2"/>
    </row>
    <row r="235" spans="11:15" ht="12.75">
      <c r="K235" s="2"/>
      <c r="L235" s="2"/>
      <c r="M235" s="2"/>
      <c r="N235" s="2"/>
      <c r="O235" s="2"/>
    </row>
    <row r="236" spans="11:15" ht="12.75">
      <c r="K236" s="2"/>
      <c r="L236" s="2"/>
      <c r="M236" s="2"/>
      <c r="N236" s="2"/>
      <c r="O236" s="2"/>
    </row>
    <row r="237" spans="11:15" ht="12.75">
      <c r="K237" s="2"/>
      <c r="L237" s="2"/>
      <c r="M237" s="2"/>
      <c r="N237" s="2"/>
      <c r="O237" s="2"/>
    </row>
    <row r="238" spans="11:15" ht="12.75">
      <c r="K238" s="2"/>
      <c r="L238" s="2"/>
      <c r="M238" s="2"/>
      <c r="N238" s="2"/>
      <c r="O238" s="2"/>
    </row>
    <row r="239" spans="11:15" ht="12.75">
      <c r="K239" s="2"/>
      <c r="L239" s="2"/>
      <c r="M239" s="2"/>
      <c r="N239" s="2"/>
      <c r="O239" s="2"/>
    </row>
    <row r="240" spans="11:15" ht="12.75">
      <c r="K240" s="2"/>
      <c r="L240" s="2"/>
      <c r="M240" s="2"/>
      <c r="N240" s="2"/>
      <c r="O240" s="2"/>
    </row>
    <row r="241" spans="11:15" ht="12.75">
      <c r="K241" s="2"/>
      <c r="L241" s="2"/>
      <c r="M241" s="2"/>
      <c r="N241" s="2"/>
      <c r="O241" s="2"/>
    </row>
    <row r="242" spans="11:15" ht="12.75">
      <c r="K242" s="2"/>
      <c r="L242" s="2"/>
      <c r="M242" s="2"/>
      <c r="N242" s="2"/>
      <c r="O242" s="2"/>
    </row>
    <row r="243" spans="11:15" ht="12.75">
      <c r="K243" s="2"/>
      <c r="L243" s="2"/>
      <c r="M243" s="2"/>
      <c r="N243" s="2"/>
      <c r="O243" s="2"/>
    </row>
    <row r="244" spans="11:15" ht="12.75">
      <c r="K244" s="2"/>
      <c r="L244" s="2"/>
      <c r="M244" s="2"/>
      <c r="N244" s="2"/>
      <c r="O244" s="2"/>
    </row>
    <row r="245" spans="11:15" ht="12.75">
      <c r="K245" s="2"/>
      <c r="L245" s="2"/>
      <c r="M245" s="2"/>
      <c r="N245" s="2"/>
      <c r="O245" s="2"/>
    </row>
    <row r="246" spans="11:15" ht="12.75">
      <c r="K246" s="2"/>
      <c r="L246" s="2"/>
      <c r="M246" s="2"/>
      <c r="N246" s="2"/>
      <c r="O246" s="2"/>
    </row>
    <row r="247" spans="11:15" ht="12.75">
      <c r="K247" s="2"/>
      <c r="L247" s="2"/>
      <c r="M247" s="2"/>
      <c r="N247" s="2"/>
      <c r="O247" s="2"/>
    </row>
    <row r="248" spans="11:15" ht="12.75">
      <c r="K248" s="2"/>
      <c r="L248" s="2"/>
      <c r="M248" s="2"/>
      <c r="N248" s="2"/>
      <c r="O248" s="2"/>
    </row>
    <row r="249" spans="11:15" ht="12.75">
      <c r="K249" s="2"/>
      <c r="L249" s="2"/>
      <c r="M249" s="2"/>
      <c r="N249" s="2"/>
      <c r="O249" s="2"/>
    </row>
    <row r="250" spans="11:15" ht="12.75">
      <c r="K250" s="2"/>
      <c r="L250" s="2"/>
      <c r="M250" s="2"/>
      <c r="N250" s="2"/>
      <c r="O250" s="2"/>
    </row>
    <row r="251" spans="11:15" ht="12.75">
      <c r="K251" s="2"/>
      <c r="L251" s="2"/>
      <c r="M251" s="2"/>
      <c r="N251" s="2"/>
      <c r="O251" s="2"/>
    </row>
    <row r="252" spans="11:15" ht="12.75">
      <c r="K252" s="2"/>
      <c r="L252" s="2"/>
      <c r="M252" s="2"/>
      <c r="N252" s="2"/>
      <c r="O252" s="2"/>
    </row>
    <row r="253" spans="11:15" ht="12.75">
      <c r="K253" s="2"/>
      <c r="L253" s="2"/>
      <c r="M253" s="2"/>
      <c r="N253" s="2"/>
      <c r="O253" s="2"/>
    </row>
    <row r="254" spans="11:15" ht="12.75">
      <c r="K254" s="2"/>
      <c r="L254" s="2"/>
      <c r="M254" s="2"/>
      <c r="N254" s="2"/>
      <c r="O254" s="2"/>
    </row>
    <row r="255" spans="11:15" ht="12.75">
      <c r="K255" s="2"/>
      <c r="L255" s="2"/>
      <c r="M255" s="2"/>
      <c r="N255" s="2"/>
      <c r="O255" s="2"/>
    </row>
    <row r="256" spans="11:15" ht="12.75">
      <c r="K256" s="2"/>
      <c r="L256" s="2"/>
      <c r="M256" s="2"/>
      <c r="N256" s="2"/>
      <c r="O256" s="2"/>
    </row>
    <row r="257" spans="11:15" ht="12.75">
      <c r="K257" s="2"/>
      <c r="L257" s="2"/>
      <c r="M257" s="2"/>
      <c r="N257" s="2"/>
      <c r="O257" s="2"/>
    </row>
    <row r="258" spans="11:15" ht="12.75">
      <c r="K258" s="2"/>
      <c r="L258" s="2"/>
      <c r="M258" s="2"/>
      <c r="N258" s="2"/>
      <c r="O258" s="2"/>
    </row>
    <row r="259" spans="11:15" ht="12.75">
      <c r="K259" s="2"/>
      <c r="L259" s="2"/>
      <c r="M259" s="2"/>
      <c r="N259" s="2"/>
      <c r="O259" s="2"/>
    </row>
    <row r="260" spans="11:15" ht="12.75">
      <c r="K260" s="2"/>
      <c r="L260" s="2"/>
      <c r="M260" s="2"/>
      <c r="N260" s="2"/>
      <c r="O260" s="2"/>
    </row>
    <row r="261" spans="11:15" ht="12.75">
      <c r="K261" s="2"/>
      <c r="L261" s="2"/>
      <c r="M261" s="2"/>
      <c r="N261" s="2"/>
      <c r="O261" s="2"/>
    </row>
    <row r="262" spans="11:15" ht="12.75">
      <c r="K262" s="2"/>
      <c r="L262" s="2"/>
      <c r="M262" s="2"/>
      <c r="N262" s="2"/>
      <c r="O262" s="2"/>
    </row>
    <row r="263" spans="11:15" ht="12.75">
      <c r="K263" s="2"/>
      <c r="L263" s="2"/>
      <c r="M263" s="2"/>
      <c r="N263" s="2"/>
      <c r="O263" s="2"/>
    </row>
    <row r="264" spans="11:15" ht="12.75">
      <c r="K264" s="2"/>
      <c r="L264" s="2"/>
      <c r="M264" s="2"/>
      <c r="N264" s="2"/>
      <c r="O264" s="2"/>
    </row>
    <row r="265" spans="11:15" ht="12.75">
      <c r="K265" s="2"/>
      <c r="L265" s="2"/>
      <c r="M265" s="2"/>
      <c r="N265" s="2"/>
      <c r="O265" s="2"/>
    </row>
    <row r="266" spans="11:15" ht="12.75">
      <c r="K266" s="2"/>
      <c r="L266" s="2"/>
      <c r="M266" s="2"/>
      <c r="N266" s="2"/>
      <c r="O266" s="2"/>
    </row>
    <row r="267" spans="11:15" ht="12.75">
      <c r="K267" s="2"/>
      <c r="L267" s="2"/>
      <c r="M267" s="2"/>
      <c r="N267" s="2"/>
      <c r="O267" s="2"/>
    </row>
    <row r="268" spans="11:15" ht="12.75">
      <c r="K268" s="2"/>
      <c r="L268" s="2"/>
      <c r="M268" s="2"/>
      <c r="N268" s="2"/>
      <c r="O268" s="2"/>
    </row>
    <row r="269" spans="11:15" ht="12.75">
      <c r="K269" s="2"/>
      <c r="L269" s="2"/>
      <c r="M269" s="2"/>
      <c r="N269" s="2"/>
      <c r="O269" s="2"/>
    </row>
    <row r="270" spans="11:15" ht="12.75">
      <c r="K270" s="2"/>
      <c r="L270" s="2"/>
      <c r="M270" s="2"/>
      <c r="N270" s="2"/>
      <c r="O270" s="2"/>
    </row>
    <row r="271" spans="11:15" ht="12.75">
      <c r="K271" s="2"/>
      <c r="L271" s="2"/>
      <c r="M271" s="2"/>
      <c r="N271" s="2"/>
      <c r="O271" s="2"/>
    </row>
    <row r="272" spans="11:15" ht="12.75">
      <c r="K272" s="2"/>
      <c r="L272" s="2"/>
      <c r="M272" s="2"/>
      <c r="N272" s="2"/>
      <c r="O272" s="2"/>
    </row>
    <row r="273" spans="11:15" ht="12.75">
      <c r="K273" s="2"/>
      <c r="L273" s="2"/>
      <c r="M273" s="2"/>
      <c r="N273" s="2"/>
      <c r="O273" s="2"/>
    </row>
    <row r="274" spans="11:15" ht="12.75">
      <c r="K274" s="2"/>
      <c r="L274" s="2"/>
      <c r="M274" s="2"/>
      <c r="N274" s="2"/>
      <c r="O274" s="2"/>
    </row>
    <row r="275" spans="11:15" ht="12.75">
      <c r="K275" s="2"/>
      <c r="L275" s="2"/>
      <c r="M275" s="2"/>
      <c r="N275" s="2"/>
      <c r="O275" s="2"/>
    </row>
    <row r="276" spans="11:15" ht="12.75">
      <c r="K276" s="2"/>
      <c r="L276" s="2"/>
      <c r="M276" s="2"/>
      <c r="N276" s="2"/>
      <c r="O276" s="2"/>
    </row>
    <row r="277" spans="11:15" ht="12.75">
      <c r="K277" s="2"/>
      <c r="L277" s="2"/>
      <c r="M277" s="2"/>
      <c r="N277" s="2"/>
      <c r="O277" s="2"/>
    </row>
    <row r="278" spans="11:15" ht="12.75">
      <c r="K278" s="2"/>
      <c r="L278" s="2"/>
      <c r="M278" s="2"/>
      <c r="N278" s="2"/>
      <c r="O278" s="2"/>
    </row>
    <row r="279" spans="11:15" ht="12.75">
      <c r="K279" s="2"/>
      <c r="L279" s="2"/>
      <c r="M279" s="2"/>
      <c r="N279" s="2"/>
      <c r="O279" s="2"/>
    </row>
    <row r="280" spans="11:15" ht="12.75">
      <c r="K280" s="2"/>
      <c r="L280" s="2"/>
      <c r="M280" s="2"/>
      <c r="N280" s="2"/>
      <c r="O280" s="2"/>
    </row>
    <row r="281" spans="11:15" ht="12.75">
      <c r="K281" s="2"/>
      <c r="L281" s="2"/>
      <c r="M281" s="2"/>
      <c r="N281" s="2"/>
      <c r="O281" s="2"/>
    </row>
    <row r="282" spans="11:15" ht="12.75">
      <c r="K282" s="2"/>
      <c r="L282" s="2"/>
      <c r="M282" s="2"/>
      <c r="N282" s="2"/>
      <c r="O282" s="2"/>
    </row>
    <row r="283" spans="11:15" ht="12.75">
      <c r="K283" s="2"/>
      <c r="L283" s="2"/>
      <c r="M283" s="2"/>
      <c r="N283" s="2"/>
      <c r="O283" s="2"/>
    </row>
    <row r="284" spans="11:15" ht="12.75">
      <c r="K284" s="2"/>
      <c r="L284" s="2"/>
      <c r="M284" s="2"/>
      <c r="N284" s="2"/>
      <c r="O284" s="2"/>
    </row>
    <row r="285" spans="11:15" ht="12.75">
      <c r="K285" s="2"/>
      <c r="L285" s="2"/>
      <c r="M285" s="2"/>
      <c r="N285" s="2"/>
      <c r="O285" s="2"/>
    </row>
    <row r="286" spans="11:15" ht="12.75">
      <c r="K286" s="2"/>
      <c r="L286" s="2"/>
      <c r="M286" s="2"/>
      <c r="N286" s="2"/>
      <c r="O286" s="2"/>
    </row>
    <row r="287" spans="11:15" ht="12.75">
      <c r="K287" s="2"/>
      <c r="L287" s="2"/>
      <c r="M287" s="2"/>
      <c r="N287" s="2"/>
      <c r="O287" s="2"/>
    </row>
    <row r="288" spans="11:15" ht="12.75">
      <c r="K288" s="2"/>
      <c r="L288" s="2"/>
      <c r="M288" s="2"/>
      <c r="N288" s="2"/>
      <c r="O288" s="2"/>
    </row>
    <row r="289" spans="11:15" ht="12.75">
      <c r="K289" s="2"/>
      <c r="L289" s="2"/>
      <c r="M289" s="2"/>
      <c r="N289" s="2"/>
      <c r="O289" s="2"/>
    </row>
    <row r="290" spans="11:15" ht="12.75">
      <c r="K290" s="2"/>
      <c r="L290" s="2"/>
      <c r="M290" s="2"/>
      <c r="N290" s="2"/>
      <c r="O290" s="2"/>
    </row>
    <row r="291" spans="11:15" ht="12.75">
      <c r="K291" s="2"/>
      <c r="L291" s="2"/>
      <c r="M291" s="2"/>
      <c r="N291" s="2"/>
      <c r="O291" s="2"/>
    </row>
    <row r="292" spans="11:15" ht="12.75">
      <c r="K292" s="2"/>
      <c r="L292" s="2"/>
      <c r="M292" s="2"/>
      <c r="N292" s="2"/>
      <c r="O292" s="2"/>
    </row>
    <row r="293" spans="11:15" ht="12.75">
      <c r="K293" s="2"/>
      <c r="L293" s="2"/>
      <c r="M293" s="2"/>
      <c r="N293" s="2"/>
      <c r="O293" s="2"/>
    </row>
    <row r="294" spans="11:15" ht="12.75">
      <c r="K294" s="2"/>
      <c r="L294" s="2"/>
      <c r="M294" s="2"/>
      <c r="N294" s="2"/>
      <c r="O294" s="2"/>
    </row>
    <row r="295" spans="11:15" ht="12.75">
      <c r="K295" s="2"/>
      <c r="L295" s="2"/>
      <c r="M295" s="2"/>
      <c r="N295" s="2"/>
      <c r="O295" s="2"/>
    </row>
    <row r="296" spans="11:15" ht="12.75">
      <c r="K296" s="2"/>
      <c r="L296" s="2"/>
      <c r="M296" s="2"/>
      <c r="N296" s="2"/>
      <c r="O296" s="2"/>
    </row>
    <row r="297" spans="11:15" ht="12.75">
      <c r="K297" s="2"/>
      <c r="L297" s="2"/>
      <c r="M297" s="2"/>
      <c r="N297" s="2"/>
      <c r="O297" s="2"/>
    </row>
    <row r="298" spans="11:15" ht="12.75">
      <c r="K298" s="2"/>
      <c r="L298" s="2"/>
      <c r="M298" s="2"/>
      <c r="N298" s="2"/>
      <c r="O298" s="2"/>
    </row>
    <row r="299" spans="11:15" ht="12.75">
      <c r="K299" s="2"/>
      <c r="L299" s="2"/>
      <c r="M299" s="2"/>
      <c r="N299" s="2"/>
      <c r="O299" s="2"/>
    </row>
    <row r="300" spans="11:15" ht="12.75">
      <c r="K300" s="2"/>
      <c r="L300" s="2"/>
      <c r="M300" s="2"/>
      <c r="N300" s="2"/>
      <c r="O300" s="2"/>
    </row>
    <row r="301" spans="11:15" ht="12.75">
      <c r="K301" s="2"/>
      <c r="L301" s="2"/>
      <c r="M301" s="2"/>
      <c r="N301" s="2"/>
      <c r="O301" s="2"/>
    </row>
    <row r="302" spans="11:15" ht="12.75">
      <c r="K302" s="2"/>
      <c r="L302" s="2"/>
      <c r="M302" s="2"/>
      <c r="N302" s="2"/>
      <c r="O302" s="2"/>
    </row>
    <row r="303" spans="11:15" ht="12.75">
      <c r="K303" s="2"/>
      <c r="L303" s="2"/>
      <c r="M303" s="2"/>
      <c r="N303" s="2"/>
      <c r="O303" s="2"/>
    </row>
    <row r="304" spans="11:15" ht="12.75">
      <c r="K304" s="2"/>
      <c r="L304" s="2"/>
      <c r="M304" s="2"/>
      <c r="N304" s="2"/>
      <c r="O304" s="2"/>
    </row>
    <row r="305" spans="11:15" ht="12.75">
      <c r="K305" s="2"/>
      <c r="L305" s="2"/>
      <c r="M305" s="2"/>
      <c r="N305" s="2"/>
      <c r="O305" s="2"/>
    </row>
    <row r="306" spans="11:15" ht="12.75">
      <c r="K306" s="2"/>
      <c r="L306" s="2"/>
      <c r="M306" s="2"/>
      <c r="N306" s="2"/>
      <c r="O306" s="2"/>
    </row>
    <row r="307" spans="11:15" ht="12.75">
      <c r="K307" s="2"/>
      <c r="L307" s="2"/>
      <c r="M307" s="2"/>
      <c r="N307" s="2"/>
      <c r="O307" s="2"/>
    </row>
    <row r="308" spans="11:15" ht="12.75">
      <c r="K308" s="2"/>
      <c r="L308" s="2"/>
      <c r="M308" s="2"/>
      <c r="N308" s="2"/>
      <c r="O308" s="2"/>
    </row>
    <row r="309" spans="11:15" ht="12.75">
      <c r="K309" s="2"/>
      <c r="L309" s="2"/>
      <c r="M309" s="2"/>
      <c r="N309" s="2"/>
      <c r="O309" s="2"/>
    </row>
    <row r="310" spans="11:15" ht="12.75">
      <c r="K310" s="2"/>
      <c r="L310" s="2"/>
      <c r="M310" s="2"/>
      <c r="N310" s="2"/>
      <c r="O310" s="2"/>
    </row>
    <row r="311" spans="11:15" ht="12.75">
      <c r="K311" s="2"/>
      <c r="L311" s="2"/>
      <c r="M311" s="2"/>
      <c r="N311" s="2"/>
      <c r="O311" s="2"/>
    </row>
    <row r="312" spans="11:15" ht="12.75">
      <c r="K312" s="2"/>
      <c r="L312" s="2"/>
      <c r="M312" s="2"/>
      <c r="N312" s="2"/>
      <c r="O312" s="2"/>
    </row>
    <row r="313" spans="11:15" ht="12.75">
      <c r="K313" s="2"/>
      <c r="L313" s="2"/>
      <c r="M313" s="2"/>
      <c r="N313" s="2"/>
      <c r="O313" s="2"/>
    </row>
    <row r="314" spans="11:15" ht="12.75">
      <c r="K314" s="2"/>
      <c r="L314" s="2"/>
      <c r="M314" s="2"/>
      <c r="N314" s="2"/>
      <c r="O314" s="2"/>
    </row>
    <row r="315" spans="11:15" ht="12.75">
      <c r="K315" s="2"/>
      <c r="L315" s="2"/>
      <c r="M315" s="2"/>
      <c r="N315" s="2"/>
      <c r="O315" s="2"/>
    </row>
    <row r="316" spans="11:15" ht="12.75">
      <c r="K316" s="2"/>
      <c r="L316" s="2"/>
      <c r="M316" s="2"/>
      <c r="N316" s="2"/>
      <c r="O316" s="2"/>
    </row>
    <row r="317" spans="11:15" ht="12.75">
      <c r="K317" s="2"/>
      <c r="L317" s="2"/>
      <c r="M317" s="2"/>
      <c r="N317" s="2"/>
      <c r="O317" s="2"/>
    </row>
    <row r="318" spans="11:15" ht="12.75">
      <c r="K318" s="2"/>
      <c r="L318" s="2"/>
      <c r="M318" s="2"/>
      <c r="N318" s="2"/>
      <c r="O318" s="2"/>
    </row>
    <row r="319" spans="11:15" ht="12.75">
      <c r="K319" s="2"/>
      <c r="L319" s="2"/>
      <c r="M319" s="2"/>
      <c r="N319" s="2"/>
      <c r="O319" s="2"/>
    </row>
    <row r="320" spans="11:15" ht="12.75">
      <c r="K320" s="2"/>
      <c r="L320" s="2"/>
      <c r="M320" s="2"/>
      <c r="N320" s="2"/>
      <c r="O320" s="2"/>
    </row>
    <row r="321" spans="11:15" ht="12.75">
      <c r="K321" s="2"/>
      <c r="L321" s="2"/>
      <c r="M321" s="2"/>
      <c r="N321" s="2"/>
      <c r="O321" s="2"/>
    </row>
    <row r="322" spans="11:15" ht="12.75">
      <c r="K322" s="2"/>
      <c r="L322" s="2"/>
      <c r="M322" s="2"/>
      <c r="N322" s="2"/>
      <c r="O322" s="2"/>
    </row>
    <row r="323" spans="11:15" ht="12.75">
      <c r="K323" s="2"/>
      <c r="L323" s="2"/>
      <c r="M323" s="2"/>
      <c r="N323" s="2"/>
      <c r="O323" s="2"/>
    </row>
    <row r="324" spans="11:15" ht="12.75">
      <c r="K324" s="2"/>
      <c r="L324" s="2"/>
      <c r="M324" s="2"/>
      <c r="N324" s="2"/>
      <c r="O324" s="2"/>
    </row>
    <row r="325" spans="11:15" ht="12.75">
      <c r="K325" s="2"/>
      <c r="L325" s="2"/>
      <c r="M325" s="2"/>
      <c r="N325" s="2"/>
      <c r="O325" s="2"/>
    </row>
    <row r="326" spans="11:15" ht="12.75">
      <c r="K326" s="2"/>
      <c r="L326" s="2"/>
      <c r="M326" s="2"/>
      <c r="N326" s="2"/>
      <c r="O326" s="2"/>
    </row>
    <row r="327" spans="11:15" ht="12.75">
      <c r="K327" s="2"/>
      <c r="L327" s="2"/>
      <c r="M327" s="2"/>
      <c r="N327" s="2"/>
      <c r="O327" s="2"/>
    </row>
    <row r="328" spans="11:15" ht="12.75">
      <c r="K328" s="2"/>
      <c r="L328" s="2"/>
      <c r="M328" s="2"/>
      <c r="N328" s="2"/>
      <c r="O328" s="2"/>
    </row>
    <row r="329" spans="11:15" ht="12.75">
      <c r="K329" s="2"/>
      <c r="L329" s="2"/>
      <c r="M329" s="2"/>
      <c r="N329" s="2"/>
      <c r="O329" s="2"/>
    </row>
    <row r="330" spans="11:15" ht="12.75">
      <c r="K330" s="2"/>
      <c r="L330" s="2"/>
      <c r="M330" s="2"/>
      <c r="N330" s="2"/>
      <c r="O330" s="2"/>
    </row>
    <row r="331" spans="11:15" ht="12.75">
      <c r="K331" s="2"/>
      <c r="L331" s="2"/>
      <c r="M331" s="2"/>
      <c r="N331" s="2"/>
      <c r="O331" s="2"/>
    </row>
    <row r="332" spans="11:15" ht="12.75">
      <c r="K332" s="2"/>
      <c r="L332" s="2"/>
      <c r="M332" s="2"/>
      <c r="N332" s="2"/>
      <c r="O332" s="2"/>
    </row>
    <row r="333" spans="11:15" ht="12.75">
      <c r="K333" s="2"/>
      <c r="L333" s="2"/>
      <c r="M333" s="2"/>
      <c r="N333" s="2"/>
      <c r="O333" s="2"/>
    </row>
    <row r="334" spans="11:15" ht="12.75">
      <c r="K334" s="2"/>
      <c r="L334" s="2"/>
      <c r="M334" s="2"/>
      <c r="N334" s="2"/>
      <c r="O334" s="2"/>
    </row>
    <row r="335" spans="11:15" ht="12.75">
      <c r="K335" s="2"/>
      <c r="L335" s="2"/>
      <c r="M335" s="2"/>
      <c r="N335" s="2"/>
      <c r="O335" s="2"/>
    </row>
    <row r="336" spans="11:15" ht="12.75">
      <c r="K336" s="2"/>
      <c r="L336" s="2"/>
      <c r="M336" s="2"/>
      <c r="N336" s="2"/>
      <c r="O336" s="2"/>
    </row>
    <row r="337" spans="11:15" ht="12.75">
      <c r="K337" s="2"/>
      <c r="L337" s="2"/>
      <c r="M337" s="2"/>
      <c r="N337" s="2"/>
      <c r="O337" s="2"/>
    </row>
    <row r="338" spans="11:15" ht="12.75">
      <c r="K338" s="2"/>
      <c r="L338" s="2"/>
      <c r="M338" s="2"/>
      <c r="N338" s="2"/>
      <c r="O338" s="2"/>
    </row>
    <row r="339" spans="11:15" ht="12.75">
      <c r="K339" s="2"/>
      <c r="L339" s="2"/>
      <c r="M339" s="2"/>
      <c r="N339" s="2"/>
      <c r="O339" s="2"/>
    </row>
    <row r="340" spans="11:15" ht="12.75">
      <c r="K340" s="2"/>
      <c r="L340" s="2"/>
      <c r="M340" s="2"/>
      <c r="N340" s="2"/>
      <c r="O340" s="2"/>
    </row>
    <row r="341" spans="11:15" ht="12.75">
      <c r="K341" s="2"/>
      <c r="L341" s="2"/>
      <c r="M341" s="2"/>
      <c r="N341" s="2"/>
      <c r="O341" s="2"/>
    </row>
    <row r="342" spans="11:15" ht="12.75">
      <c r="K342" s="2"/>
      <c r="L342" s="2"/>
      <c r="M342" s="2"/>
      <c r="N342" s="2"/>
      <c r="O342" s="2"/>
    </row>
    <row r="343" spans="11:15" ht="12.75">
      <c r="K343" s="2"/>
      <c r="L343" s="2"/>
      <c r="M343" s="2"/>
      <c r="N343" s="2"/>
      <c r="O343" s="2"/>
    </row>
    <row r="344" spans="11:15" ht="12.75">
      <c r="K344" s="2"/>
      <c r="L344" s="2"/>
      <c r="M344" s="2"/>
      <c r="N344" s="2"/>
      <c r="O344" s="2"/>
    </row>
    <row r="345" spans="11:15" ht="12.75">
      <c r="K345" s="2"/>
      <c r="L345" s="2"/>
      <c r="M345" s="2"/>
      <c r="N345" s="2"/>
      <c r="O345" s="2"/>
    </row>
    <row r="346" spans="11:15" ht="12.75">
      <c r="K346" s="2"/>
      <c r="L346" s="2"/>
      <c r="M346" s="2"/>
      <c r="N346" s="2"/>
      <c r="O346" s="2"/>
    </row>
    <row r="347" spans="11:15" ht="12.75">
      <c r="K347" s="2"/>
      <c r="L347" s="2"/>
      <c r="M347" s="2"/>
      <c r="N347" s="2"/>
      <c r="O347" s="2"/>
    </row>
    <row r="348" spans="11:15" ht="12.75">
      <c r="K348" s="2"/>
      <c r="L348" s="2"/>
      <c r="M348" s="2"/>
      <c r="N348" s="2"/>
      <c r="O348" s="2"/>
    </row>
    <row r="349" spans="11:15" ht="12.75">
      <c r="K349" s="2"/>
      <c r="L349" s="2"/>
      <c r="M349" s="2"/>
      <c r="N349" s="2"/>
      <c r="O349" s="2"/>
    </row>
    <row r="350" spans="11:15" ht="12.75">
      <c r="K350" s="2"/>
      <c r="L350" s="2"/>
      <c r="M350" s="2"/>
      <c r="N350" s="2"/>
      <c r="O350" s="2"/>
    </row>
    <row r="351" spans="11:15" ht="12.75">
      <c r="K351" s="2"/>
      <c r="L351" s="2"/>
      <c r="M351" s="2"/>
      <c r="N351" s="2"/>
      <c r="O351" s="2"/>
    </row>
    <row r="352" spans="11:15" ht="12.75">
      <c r="K352" s="2"/>
      <c r="L352" s="2"/>
      <c r="M352" s="2"/>
      <c r="N352" s="2"/>
      <c r="O352" s="2"/>
    </row>
    <row r="353" spans="11:15" ht="12.75">
      <c r="K353" s="2"/>
      <c r="L353" s="2"/>
      <c r="M353" s="2"/>
      <c r="N353" s="2"/>
      <c r="O353" s="2"/>
    </row>
    <row r="354" spans="11:15" ht="12.75">
      <c r="K354" s="2"/>
      <c r="L354" s="2"/>
      <c r="M354" s="2"/>
      <c r="N354" s="2"/>
      <c r="O354" s="2"/>
    </row>
    <row r="355" spans="11:15" ht="12.75">
      <c r="K355" s="2"/>
      <c r="L355" s="2"/>
      <c r="M355" s="2"/>
      <c r="N355" s="2"/>
      <c r="O355" s="2"/>
    </row>
    <row r="356" spans="11:15" ht="12.75">
      <c r="K356" s="2"/>
      <c r="L356" s="2"/>
      <c r="M356" s="2"/>
      <c r="N356" s="2"/>
      <c r="O356" s="2"/>
    </row>
    <row r="357" spans="11:15" ht="12.75">
      <c r="K357" s="2"/>
      <c r="L357" s="2"/>
      <c r="M357" s="2"/>
      <c r="N357" s="2"/>
      <c r="O357" s="2"/>
    </row>
    <row r="358" spans="11:15" ht="12.75">
      <c r="K358" s="2"/>
      <c r="L358" s="2"/>
      <c r="M358" s="2"/>
      <c r="N358" s="2"/>
      <c r="O358" s="2"/>
    </row>
    <row r="359" spans="11:15" ht="12.75">
      <c r="K359" s="2"/>
      <c r="L359" s="2"/>
      <c r="M359" s="2"/>
      <c r="N359" s="2"/>
      <c r="O359" s="2"/>
    </row>
    <row r="360" spans="11:15" ht="12.75">
      <c r="K360" s="2"/>
      <c r="L360" s="2"/>
      <c r="M360" s="2"/>
      <c r="N360" s="2"/>
      <c r="O360" s="2"/>
    </row>
    <row r="361" spans="11:15" ht="12.75">
      <c r="K361" s="2"/>
      <c r="L361" s="2"/>
      <c r="M361" s="2"/>
      <c r="N361" s="2"/>
      <c r="O361" s="2"/>
    </row>
    <row r="362" spans="11:15" ht="12.75">
      <c r="K362" s="2"/>
      <c r="L362" s="2"/>
      <c r="M362" s="2"/>
      <c r="N362" s="2"/>
      <c r="O362" s="2"/>
    </row>
    <row r="363" spans="11:15" ht="12.75">
      <c r="K363" s="2"/>
      <c r="L363" s="2"/>
      <c r="M363" s="2"/>
      <c r="N363" s="2"/>
      <c r="O363" s="2"/>
    </row>
    <row r="364" spans="11:15" ht="12.75">
      <c r="K364" s="2"/>
      <c r="L364" s="2"/>
      <c r="M364" s="2"/>
      <c r="N364" s="2"/>
      <c r="O364" s="2"/>
    </row>
    <row r="365" spans="11:15" ht="12.75">
      <c r="K365" s="2"/>
      <c r="L365" s="2"/>
      <c r="M365" s="2"/>
      <c r="N365" s="2"/>
      <c r="O365" s="2"/>
    </row>
    <row r="366" spans="11:15" ht="12.75">
      <c r="K366" s="2"/>
      <c r="L366" s="2"/>
      <c r="M366" s="2"/>
      <c r="N366" s="2"/>
      <c r="O366" s="2"/>
    </row>
    <row r="367" spans="11:15" ht="12.75">
      <c r="K367" s="2"/>
      <c r="L367" s="2"/>
      <c r="M367" s="2"/>
      <c r="N367" s="2"/>
      <c r="O367" s="2"/>
    </row>
    <row r="368" spans="11:15" ht="12.75">
      <c r="K368" s="2"/>
      <c r="L368" s="2"/>
      <c r="M368" s="2"/>
      <c r="N368" s="2"/>
      <c r="O368" s="2"/>
    </row>
    <row r="369" spans="11:15" ht="12.75">
      <c r="K369" s="2"/>
      <c r="L369" s="2"/>
      <c r="M369" s="2"/>
      <c r="N369" s="2"/>
      <c r="O369" s="2"/>
    </row>
    <row r="370" spans="11:15" ht="12.75">
      <c r="K370" s="2"/>
      <c r="L370" s="2"/>
      <c r="M370" s="2"/>
      <c r="N370" s="2"/>
      <c r="O370" s="2"/>
    </row>
    <row r="371" spans="11:15" ht="12.75">
      <c r="K371" s="2"/>
      <c r="L371" s="2"/>
      <c r="M371" s="2"/>
      <c r="N371" s="2"/>
      <c r="O371" s="2"/>
    </row>
    <row r="372" spans="11:15" ht="12.75">
      <c r="K372" s="2"/>
      <c r="L372" s="2"/>
      <c r="M372" s="2"/>
      <c r="N372" s="2"/>
      <c r="O372" s="2"/>
    </row>
    <row r="373" spans="11:15" ht="12.75">
      <c r="K373" s="2"/>
      <c r="L373" s="2"/>
      <c r="M373" s="2"/>
      <c r="N373" s="2"/>
      <c r="O373" s="2"/>
    </row>
    <row r="374" spans="11:15" ht="12.75">
      <c r="K374" s="2"/>
      <c r="L374" s="2"/>
      <c r="M374" s="2"/>
      <c r="N374" s="2"/>
      <c r="O374" s="2"/>
    </row>
    <row r="375" spans="11:15" ht="12.75">
      <c r="K375" s="2"/>
      <c r="L375" s="2"/>
      <c r="M375" s="2"/>
      <c r="N375" s="2"/>
      <c r="O375" s="2"/>
    </row>
    <row r="376" spans="11:15" ht="12.75">
      <c r="K376" s="2"/>
      <c r="L376" s="2"/>
      <c r="M376" s="2"/>
      <c r="N376" s="2"/>
      <c r="O376" s="2"/>
    </row>
    <row r="377" spans="11:15" ht="12.75">
      <c r="K377" s="2"/>
      <c r="L377" s="2"/>
      <c r="M377" s="2"/>
      <c r="N377" s="2"/>
      <c r="O377" s="2"/>
    </row>
    <row r="378" spans="11:15" ht="12.75">
      <c r="K378" s="2"/>
      <c r="L378" s="2"/>
      <c r="M378" s="2"/>
      <c r="N378" s="2"/>
      <c r="O378" s="2"/>
    </row>
    <row r="379" spans="11:15" ht="12.75">
      <c r="K379" s="2"/>
      <c r="L379" s="2"/>
      <c r="M379" s="2"/>
      <c r="N379" s="2"/>
      <c r="O379" s="2"/>
    </row>
    <row r="380" spans="11:15" ht="12.75">
      <c r="K380" s="2"/>
      <c r="L380" s="2"/>
      <c r="M380" s="2"/>
      <c r="N380" s="2"/>
      <c r="O380" s="2"/>
    </row>
    <row r="381" spans="11:15" ht="12.75">
      <c r="K381" s="2"/>
      <c r="L381" s="2"/>
      <c r="M381" s="2"/>
      <c r="N381" s="2"/>
      <c r="O381" s="2"/>
    </row>
    <row r="382" spans="11:15" ht="12.75">
      <c r="K382" s="2"/>
      <c r="L382" s="2"/>
      <c r="M382" s="2"/>
      <c r="N382" s="2"/>
      <c r="O382" s="2"/>
    </row>
    <row r="383" spans="11:15" ht="12.75">
      <c r="K383" s="2"/>
      <c r="L383" s="2"/>
      <c r="M383" s="2"/>
      <c r="N383" s="2"/>
      <c r="O383" s="2"/>
    </row>
    <row r="384" spans="11:15" ht="12.75">
      <c r="K384" s="2"/>
      <c r="L384" s="2"/>
      <c r="M384" s="2"/>
      <c r="N384" s="2"/>
      <c r="O384" s="2"/>
    </row>
    <row r="385" spans="11:15" ht="12.75">
      <c r="K385" s="2"/>
      <c r="L385" s="2"/>
      <c r="M385" s="2"/>
      <c r="N385" s="2"/>
      <c r="O385" s="2"/>
    </row>
    <row r="386" spans="11:15" ht="12.75">
      <c r="K386" s="2"/>
      <c r="L386" s="2"/>
      <c r="M386" s="2"/>
      <c r="N386" s="2"/>
      <c r="O386" s="2"/>
    </row>
    <row r="387" spans="11:15" ht="12.75">
      <c r="K387" s="2"/>
      <c r="L387" s="2"/>
      <c r="M387" s="2"/>
      <c r="N387" s="2"/>
      <c r="O387" s="2"/>
    </row>
    <row r="388" spans="11:15" ht="12.75">
      <c r="K388" s="2"/>
      <c r="L388" s="2"/>
      <c r="M388" s="2"/>
      <c r="N388" s="2"/>
      <c r="O388" s="2"/>
    </row>
    <row r="389" spans="11:15" ht="12.75">
      <c r="K389" s="2"/>
      <c r="L389" s="2"/>
      <c r="M389" s="2"/>
      <c r="N389" s="2"/>
      <c r="O389" s="2"/>
    </row>
    <row r="390" spans="11:15" ht="12.75">
      <c r="K390" s="2"/>
      <c r="L390" s="2"/>
      <c r="M390" s="2"/>
      <c r="N390" s="2"/>
      <c r="O390" s="2"/>
    </row>
    <row r="391" spans="11:15" ht="12.75">
      <c r="K391" s="2"/>
      <c r="L391" s="2"/>
      <c r="M391" s="2"/>
      <c r="N391" s="2"/>
      <c r="O391" s="2"/>
    </row>
    <row r="392" spans="11:15" ht="12.75">
      <c r="K392" s="2"/>
      <c r="L392" s="2"/>
      <c r="M392" s="2"/>
      <c r="N392" s="2"/>
      <c r="O392" s="2"/>
    </row>
    <row r="393" spans="11:15" ht="12.75">
      <c r="K393" s="2"/>
      <c r="L393" s="2"/>
      <c r="M393" s="2"/>
      <c r="N393" s="2"/>
      <c r="O393" s="2"/>
    </row>
    <row r="394" spans="11:15" ht="12.75">
      <c r="K394" s="2"/>
      <c r="L394" s="2"/>
      <c r="M394" s="2"/>
      <c r="N394" s="2"/>
      <c r="O394" s="2"/>
    </row>
    <row r="395" spans="11:15" ht="12.75">
      <c r="K395" s="2"/>
      <c r="L395" s="2"/>
      <c r="M395" s="2"/>
      <c r="N395" s="2"/>
      <c r="O395" s="2"/>
    </row>
    <row r="396" spans="11:15" ht="12.75">
      <c r="K396" s="2"/>
      <c r="L396" s="2"/>
      <c r="M396" s="2"/>
      <c r="N396" s="2"/>
      <c r="O396" s="2"/>
    </row>
    <row r="397" spans="11:15" ht="12.75">
      <c r="K397" s="2"/>
      <c r="L397" s="2"/>
      <c r="M397" s="2"/>
      <c r="N397" s="2"/>
      <c r="O397" s="2"/>
    </row>
    <row r="398" spans="11:15" ht="12.75">
      <c r="K398" s="2"/>
      <c r="L398" s="2"/>
      <c r="M398" s="2"/>
      <c r="N398" s="2"/>
      <c r="O398" s="2"/>
    </row>
    <row r="399" spans="11:15" ht="12.75">
      <c r="K399" s="2"/>
      <c r="L399" s="2"/>
      <c r="M399" s="2"/>
      <c r="N399" s="2"/>
      <c r="O399" s="2"/>
    </row>
    <row r="400" spans="11:15" ht="12.75">
      <c r="K400" s="2"/>
      <c r="L400" s="2"/>
      <c r="M400" s="2"/>
      <c r="N400" s="2"/>
      <c r="O400" s="2"/>
    </row>
    <row r="401" spans="11:15" ht="12.75">
      <c r="K401" s="2"/>
      <c r="L401" s="2"/>
      <c r="M401" s="2"/>
      <c r="N401" s="2"/>
      <c r="O401" s="2"/>
    </row>
    <row r="402" spans="11:15" ht="12.75">
      <c r="K402" s="2"/>
      <c r="L402" s="2"/>
      <c r="M402" s="2"/>
      <c r="N402" s="2"/>
      <c r="O402" s="2"/>
    </row>
    <row r="403" spans="11:15" ht="12.75">
      <c r="K403" s="2"/>
      <c r="L403" s="2"/>
      <c r="M403" s="2"/>
      <c r="N403" s="2"/>
      <c r="O403" s="2"/>
    </row>
    <row r="404" spans="11:15" ht="12.75">
      <c r="K404" s="2"/>
      <c r="L404" s="2"/>
      <c r="M404" s="2"/>
      <c r="N404" s="2"/>
      <c r="O404" s="2"/>
    </row>
    <row r="405" spans="11:15" ht="12.75">
      <c r="K405" s="2"/>
      <c r="L405" s="2"/>
      <c r="M405" s="2"/>
      <c r="N405" s="2"/>
      <c r="O405" s="2"/>
    </row>
    <row r="406" spans="11:15" ht="12.75">
      <c r="K406" s="2"/>
      <c r="L406" s="2"/>
      <c r="M406" s="2"/>
      <c r="N406" s="2"/>
      <c r="O406" s="2"/>
    </row>
    <row r="407" spans="11:15" ht="12.75">
      <c r="K407" s="2"/>
      <c r="L407" s="2"/>
      <c r="M407" s="2"/>
      <c r="N407" s="2"/>
      <c r="O407" s="2"/>
    </row>
    <row r="408" spans="11:15" ht="12.75">
      <c r="K408" s="2"/>
      <c r="L408" s="2"/>
      <c r="M408" s="2"/>
      <c r="N408" s="2"/>
      <c r="O408" s="2"/>
    </row>
    <row r="409" spans="11:15" ht="12.75">
      <c r="K409" s="2"/>
      <c r="L409" s="2"/>
      <c r="M409" s="2"/>
      <c r="N409" s="2"/>
      <c r="O409" s="2"/>
    </row>
    <row r="410" spans="11:15" ht="12.75">
      <c r="K410" s="2"/>
      <c r="L410" s="2"/>
      <c r="M410" s="2"/>
      <c r="N410" s="2"/>
      <c r="O410" s="2"/>
    </row>
    <row r="411" spans="11:15" ht="12.75">
      <c r="K411" s="2"/>
      <c r="L411" s="2"/>
      <c r="M411" s="2"/>
      <c r="N411" s="2"/>
      <c r="O411" s="2"/>
    </row>
    <row r="412" spans="11:15" ht="12.75">
      <c r="K412" s="2"/>
      <c r="L412" s="2"/>
      <c r="M412" s="2"/>
      <c r="N412" s="2"/>
      <c r="O412" s="2"/>
    </row>
    <row r="413" spans="11:15" ht="12.75">
      <c r="K413" s="2"/>
      <c r="L413" s="2"/>
      <c r="M413" s="2"/>
      <c r="N413" s="2"/>
      <c r="O413" s="2"/>
    </row>
    <row r="414" spans="11:15" ht="12.75">
      <c r="K414" s="2"/>
      <c r="L414" s="2"/>
      <c r="M414" s="2"/>
      <c r="N414" s="2"/>
      <c r="O414" s="2"/>
    </row>
    <row r="415" spans="11:15" ht="12.75">
      <c r="K415" s="2"/>
      <c r="L415" s="2"/>
      <c r="M415" s="2"/>
      <c r="N415" s="2"/>
      <c r="O415" s="2"/>
    </row>
    <row r="416" spans="11:15" ht="12.75">
      <c r="K416" s="2"/>
      <c r="L416" s="2"/>
      <c r="M416" s="2"/>
      <c r="N416" s="2"/>
      <c r="O416" s="2"/>
    </row>
    <row r="417" spans="11:15" ht="12.75">
      <c r="K417" s="2"/>
      <c r="L417" s="2"/>
      <c r="M417" s="2"/>
      <c r="N417" s="2"/>
      <c r="O417" s="2"/>
    </row>
    <row r="418" spans="11:15" ht="12.75">
      <c r="K418" s="2"/>
      <c r="L418" s="2"/>
      <c r="M418" s="2"/>
      <c r="N418" s="2"/>
      <c r="O418" s="2"/>
    </row>
    <row r="419" spans="11:15" ht="12.75">
      <c r="K419" s="2"/>
      <c r="L419" s="2"/>
      <c r="M419" s="2"/>
      <c r="N419" s="2"/>
      <c r="O419" s="2"/>
    </row>
    <row r="420" spans="11:15" ht="12.75">
      <c r="K420" s="2"/>
      <c r="L420" s="2"/>
      <c r="M420" s="2"/>
      <c r="N420" s="2"/>
      <c r="O420" s="2"/>
    </row>
    <row r="421" spans="11:15" ht="12.75">
      <c r="K421" s="2"/>
      <c r="L421" s="2"/>
      <c r="M421" s="2"/>
      <c r="N421" s="2"/>
      <c r="O421" s="2"/>
    </row>
    <row r="422" spans="11:15" ht="12.75">
      <c r="K422" s="2"/>
      <c r="L422" s="2"/>
      <c r="M422" s="2"/>
      <c r="N422" s="2"/>
      <c r="O422" s="2"/>
    </row>
    <row r="423" spans="11:15" ht="12.75">
      <c r="K423" s="2"/>
      <c r="L423" s="2"/>
      <c r="M423" s="2"/>
      <c r="N423" s="2"/>
      <c r="O423" s="2"/>
    </row>
    <row r="424" spans="11:15" ht="12.75">
      <c r="K424" s="2"/>
      <c r="L424" s="2"/>
      <c r="M424" s="2"/>
      <c r="N424" s="2"/>
      <c r="O424" s="2"/>
    </row>
    <row r="425" spans="11:15" ht="12.75">
      <c r="K425" s="2"/>
      <c r="L425" s="2"/>
      <c r="M425" s="2"/>
      <c r="N425" s="2"/>
      <c r="O425" s="2"/>
    </row>
    <row r="426" spans="11:15" ht="12.75">
      <c r="K426" s="2"/>
      <c r="L426" s="2"/>
      <c r="M426" s="2"/>
      <c r="N426" s="2"/>
      <c r="O426" s="2"/>
    </row>
    <row r="427" spans="11:15" ht="12.75">
      <c r="K427" s="2"/>
      <c r="L427" s="2"/>
      <c r="M427" s="2"/>
      <c r="N427" s="2"/>
      <c r="O427" s="2"/>
    </row>
    <row r="428" spans="11:15" ht="12.75">
      <c r="K428" s="2"/>
      <c r="L428" s="2"/>
      <c r="M428" s="2"/>
      <c r="N428" s="2"/>
      <c r="O428" s="2"/>
    </row>
    <row r="429" spans="11:15" ht="12.75">
      <c r="K429" s="2"/>
      <c r="L429" s="2"/>
      <c r="M429" s="2"/>
      <c r="N429" s="2"/>
      <c r="O429" s="2"/>
    </row>
    <row r="430" spans="11:15" ht="12.75">
      <c r="K430" s="2"/>
      <c r="L430" s="2"/>
      <c r="M430" s="2"/>
      <c r="N430" s="2"/>
      <c r="O430" s="2"/>
    </row>
    <row r="431" spans="11:15" ht="12.75">
      <c r="K431" s="2"/>
      <c r="L431" s="2"/>
      <c r="M431" s="2"/>
      <c r="N431" s="2"/>
      <c r="O431" s="2"/>
    </row>
    <row r="432" spans="11:15" ht="12.75">
      <c r="K432" s="2"/>
      <c r="L432" s="2"/>
      <c r="M432" s="2"/>
      <c r="N432" s="2"/>
      <c r="O432" s="2"/>
    </row>
    <row r="433" spans="11:15" ht="12.75">
      <c r="K433" s="2"/>
      <c r="L433" s="2"/>
      <c r="M433" s="2"/>
      <c r="N433" s="2"/>
      <c r="O433" s="2"/>
    </row>
    <row r="434" spans="11:15" ht="12.75">
      <c r="K434" s="2"/>
      <c r="L434" s="2"/>
      <c r="M434" s="2"/>
      <c r="N434" s="2"/>
      <c r="O434" s="2"/>
    </row>
    <row r="435" spans="11:15" ht="12.75">
      <c r="K435" s="2"/>
      <c r="L435" s="2"/>
      <c r="M435" s="2"/>
      <c r="N435" s="2"/>
      <c r="O435" s="2"/>
    </row>
    <row r="436" spans="11:15" ht="12.75">
      <c r="K436" s="2"/>
      <c r="L436" s="2"/>
      <c r="M436" s="2"/>
      <c r="N436" s="2"/>
      <c r="O436" s="2"/>
    </row>
    <row r="437" spans="11:15" ht="12.75">
      <c r="K437" s="2"/>
      <c r="L437" s="2"/>
      <c r="M437" s="2"/>
      <c r="N437" s="2"/>
      <c r="O437" s="2"/>
    </row>
    <row r="438" spans="11:15" ht="12.75">
      <c r="K438" s="2"/>
      <c r="L438" s="2"/>
      <c r="M438" s="2"/>
      <c r="N438" s="2"/>
      <c r="O438" s="2"/>
    </row>
    <row r="439" spans="11:15" ht="12.75">
      <c r="K439" s="2"/>
      <c r="L439" s="2"/>
      <c r="M439" s="2"/>
      <c r="N439" s="2"/>
      <c r="O439" s="2"/>
    </row>
    <row r="440" spans="11:15" ht="12.75">
      <c r="K440" s="2"/>
      <c r="L440" s="2"/>
      <c r="M440" s="2"/>
      <c r="N440" s="2"/>
      <c r="O440" s="2"/>
    </row>
    <row r="441" spans="11:15" ht="12.75">
      <c r="K441" s="2"/>
      <c r="L441" s="2"/>
      <c r="M441" s="2"/>
      <c r="N441" s="2"/>
      <c r="O441" s="2"/>
    </row>
    <row r="442" spans="11:15" ht="12.75">
      <c r="K442" s="2"/>
      <c r="L442" s="2"/>
      <c r="M442" s="2"/>
      <c r="N442" s="2"/>
      <c r="O442" s="2"/>
    </row>
    <row r="443" spans="11:15" ht="12.75">
      <c r="K443" s="2"/>
      <c r="L443" s="2"/>
      <c r="M443" s="2"/>
      <c r="N443" s="2"/>
      <c r="O443" s="2"/>
    </row>
    <row r="444" spans="11:15" ht="12.75">
      <c r="K444" s="2"/>
      <c r="L444" s="2"/>
      <c r="M444" s="2"/>
      <c r="N444" s="2"/>
      <c r="O444" s="2"/>
    </row>
    <row r="445" spans="11:15" ht="12.75">
      <c r="K445" s="2"/>
      <c r="L445" s="2"/>
      <c r="M445" s="2"/>
      <c r="N445" s="2"/>
      <c r="O445" s="2"/>
    </row>
    <row r="446" spans="11:15" ht="12.75">
      <c r="K446" s="2"/>
      <c r="L446" s="2"/>
      <c r="M446" s="2"/>
      <c r="N446" s="2"/>
      <c r="O446" s="2"/>
    </row>
    <row r="447" spans="11:15" ht="12.75">
      <c r="K447" s="2"/>
      <c r="L447" s="2"/>
      <c r="M447" s="2"/>
      <c r="N447" s="2"/>
      <c r="O447" s="2"/>
    </row>
    <row r="448" spans="11:15" ht="12.75">
      <c r="K448" s="2"/>
      <c r="L448" s="2"/>
      <c r="M448" s="2"/>
      <c r="N448" s="2"/>
      <c r="O448" s="2"/>
    </row>
    <row r="449" spans="11:15" ht="12.75">
      <c r="K449" s="2"/>
      <c r="L449" s="2"/>
      <c r="M449" s="2"/>
      <c r="N449" s="2"/>
      <c r="O449" s="2"/>
    </row>
    <row r="450" spans="11:15" ht="12.75">
      <c r="K450" s="2"/>
      <c r="L450" s="2"/>
      <c r="M450" s="2"/>
      <c r="N450" s="2"/>
      <c r="O450" s="2"/>
    </row>
    <row r="451" spans="11:15" ht="12.75">
      <c r="K451" s="2"/>
      <c r="L451" s="2"/>
      <c r="M451" s="2"/>
      <c r="N451" s="2"/>
      <c r="O451" s="2"/>
    </row>
    <row r="452" spans="11:15" ht="12.75">
      <c r="K452" s="2"/>
      <c r="L452" s="2"/>
      <c r="M452" s="2"/>
      <c r="N452" s="2"/>
      <c r="O452" s="2"/>
    </row>
    <row r="453" spans="11:15" ht="12.75">
      <c r="K453" s="2"/>
      <c r="L453" s="2"/>
      <c r="M453" s="2"/>
      <c r="N453" s="2"/>
      <c r="O453" s="2"/>
    </row>
    <row r="454" spans="11:15" ht="12.75">
      <c r="K454" s="2"/>
      <c r="L454" s="2"/>
      <c r="M454" s="2"/>
      <c r="N454" s="2"/>
      <c r="O454" s="2"/>
    </row>
    <row r="455" spans="11:15" ht="12.75">
      <c r="K455" s="2"/>
      <c r="L455" s="2"/>
      <c r="M455" s="2"/>
      <c r="N455" s="2"/>
      <c r="O455" s="2"/>
    </row>
    <row r="456" spans="11:15" ht="12.75">
      <c r="K456" s="2"/>
      <c r="L456" s="2"/>
      <c r="M456" s="2"/>
      <c r="N456" s="2"/>
      <c r="O456" s="2"/>
    </row>
    <row r="457" spans="11:15" ht="12.75">
      <c r="K457" s="2"/>
      <c r="L457" s="2"/>
      <c r="M457" s="2"/>
      <c r="N457" s="2"/>
      <c r="O457" s="2"/>
    </row>
    <row r="458" spans="11:15" ht="12.75">
      <c r="K458" s="2"/>
      <c r="L458" s="2"/>
      <c r="M458" s="2"/>
      <c r="N458" s="2"/>
      <c r="O458" s="2"/>
    </row>
    <row r="459" spans="11:15" ht="12.75">
      <c r="K459" s="2"/>
      <c r="L459" s="2"/>
      <c r="M459" s="2"/>
      <c r="N459" s="2"/>
      <c r="O459" s="2"/>
    </row>
    <row r="460" spans="11:15" ht="12.75">
      <c r="K460" s="2"/>
      <c r="L460" s="2"/>
      <c r="M460" s="2"/>
      <c r="N460" s="2"/>
      <c r="O460" s="2"/>
    </row>
    <row r="461" spans="11:15" ht="12.75">
      <c r="K461" s="2"/>
      <c r="L461" s="2"/>
      <c r="M461" s="2"/>
      <c r="N461" s="2"/>
      <c r="O461" s="2"/>
    </row>
    <row r="462" spans="11:15" ht="12.75">
      <c r="K462" s="2"/>
      <c r="L462" s="2"/>
      <c r="M462" s="2"/>
      <c r="N462" s="2"/>
      <c r="O462" s="2"/>
    </row>
    <row r="463" spans="11:15" ht="12.75">
      <c r="K463" s="2"/>
      <c r="L463" s="2"/>
      <c r="M463" s="2"/>
      <c r="N463" s="2"/>
      <c r="O463" s="2"/>
    </row>
    <row r="464" spans="11:15" ht="12.75">
      <c r="K464" s="2"/>
      <c r="L464" s="2"/>
      <c r="M464" s="2"/>
      <c r="N464" s="2"/>
      <c r="O464" s="2"/>
    </row>
    <row r="465" spans="11:15" ht="12.75">
      <c r="K465" s="2"/>
      <c r="L465" s="2"/>
      <c r="M465" s="2"/>
      <c r="N465" s="2"/>
      <c r="O465" s="2"/>
    </row>
    <row r="466" spans="11:15" ht="12.75">
      <c r="K466" s="2"/>
      <c r="L466" s="2"/>
      <c r="M466" s="2"/>
      <c r="N466" s="2"/>
      <c r="O466" s="2"/>
    </row>
    <row r="467" spans="11:15" ht="12.75">
      <c r="K467" s="2"/>
      <c r="L467" s="2"/>
      <c r="M467" s="2"/>
      <c r="N467" s="2"/>
      <c r="O467" s="2"/>
    </row>
    <row r="468" spans="11:15" ht="12.75">
      <c r="K468" s="2"/>
      <c r="L468" s="2"/>
      <c r="M468" s="2"/>
      <c r="N468" s="2"/>
      <c r="O468" s="2"/>
    </row>
    <row r="469" spans="11:15" ht="12.75">
      <c r="K469" s="2"/>
      <c r="L469" s="2"/>
      <c r="M469" s="2"/>
      <c r="N469" s="2"/>
      <c r="O469" s="2"/>
    </row>
    <row r="470" spans="11:15" ht="12.75">
      <c r="K470" s="2"/>
      <c r="L470" s="2"/>
      <c r="M470" s="2"/>
      <c r="N470" s="2"/>
      <c r="O470" s="2"/>
    </row>
    <row r="471" spans="11:15" ht="12.75">
      <c r="K471" s="2"/>
      <c r="L471" s="2"/>
      <c r="M471" s="2"/>
      <c r="N471" s="2"/>
      <c r="O471" s="2"/>
    </row>
    <row r="472" spans="11:15" ht="12.75">
      <c r="K472" s="2"/>
      <c r="L472" s="2"/>
      <c r="M472" s="2"/>
      <c r="N472" s="2"/>
      <c r="O472" s="2"/>
    </row>
    <row r="473" spans="11:15" ht="12.75">
      <c r="K473" s="2"/>
      <c r="L473" s="2"/>
      <c r="M473" s="2"/>
      <c r="N473" s="2"/>
      <c r="O473" s="2"/>
    </row>
    <row r="474" spans="11:15" ht="12.75">
      <c r="K474" s="2"/>
      <c r="L474" s="2"/>
      <c r="M474" s="2"/>
      <c r="N474" s="2"/>
      <c r="O474" s="2"/>
    </row>
    <row r="475" spans="11:15" ht="12.75">
      <c r="K475" s="2"/>
      <c r="L475" s="2"/>
      <c r="M475" s="2"/>
      <c r="N475" s="2"/>
      <c r="O475" s="2"/>
    </row>
    <row r="476" spans="11:15" ht="12.75">
      <c r="K476" s="2"/>
      <c r="L476" s="2"/>
      <c r="M476" s="2"/>
      <c r="N476" s="2"/>
      <c r="O476" s="2"/>
    </row>
    <row r="477" spans="11:15" ht="12.75">
      <c r="K477" s="2"/>
      <c r="L477" s="2"/>
      <c r="M477" s="2"/>
      <c r="N477" s="2"/>
      <c r="O477" s="2"/>
    </row>
    <row r="478" spans="11:15" ht="12.75">
      <c r="K478" s="2"/>
      <c r="L478" s="2"/>
      <c r="M478" s="2"/>
      <c r="N478" s="2"/>
      <c r="O478" s="2"/>
    </row>
    <row r="479" spans="11:15" ht="12.75">
      <c r="K479" s="2"/>
      <c r="L479" s="2"/>
      <c r="M479" s="2"/>
      <c r="N479" s="2"/>
      <c r="O479" s="2"/>
    </row>
    <row r="480" spans="11:15" ht="12.75">
      <c r="K480" s="2"/>
      <c r="L480" s="2"/>
      <c r="M480" s="2"/>
      <c r="N480" s="2"/>
      <c r="O480" s="2"/>
    </row>
    <row r="481" spans="11:15" ht="12.75">
      <c r="K481" s="2"/>
      <c r="L481" s="2"/>
      <c r="M481" s="2"/>
      <c r="N481" s="2"/>
      <c r="O481" s="2"/>
    </row>
    <row r="482" spans="11:15" ht="12.75">
      <c r="K482" s="2"/>
      <c r="L482" s="2"/>
      <c r="M482" s="2"/>
      <c r="N482" s="2"/>
      <c r="O482" s="2"/>
    </row>
    <row r="483" spans="11:15" ht="12.75">
      <c r="K483" s="2"/>
      <c r="L483" s="2"/>
      <c r="M483" s="2"/>
      <c r="N483" s="2"/>
      <c r="O483" s="2"/>
    </row>
    <row r="484" spans="11:15" ht="12.75">
      <c r="K484" s="2"/>
      <c r="L484" s="2"/>
      <c r="M484" s="2"/>
      <c r="N484" s="2"/>
      <c r="O484" s="2"/>
    </row>
    <row r="485" spans="11:15" ht="12.75">
      <c r="K485" s="2"/>
      <c r="L485" s="2"/>
      <c r="M485" s="2"/>
      <c r="N485" s="2"/>
      <c r="O485" s="2"/>
    </row>
    <row r="486" spans="11:15" ht="12.75">
      <c r="K486" s="2"/>
      <c r="L486" s="2"/>
      <c r="M486" s="2"/>
      <c r="N486" s="2"/>
      <c r="O486" s="2"/>
    </row>
    <row r="487" spans="11:15" ht="12.75">
      <c r="K487" s="2"/>
      <c r="L487" s="2"/>
      <c r="M487" s="2"/>
      <c r="N487" s="2"/>
      <c r="O487" s="2"/>
    </row>
    <row r="488" spans="11:15" ht="12.75">
      <c r="K488" s="2"/>
      <c r="L488" s="2"/>
      <c r="M488" s="2"/>
      <c r="N488" s="2"/>
      <c r="O488" s="2"/>
    </row>
    <row r="489" spans="11:15" ht="12.75">
      <c r="K489" s="2"/>
      <c r="L489" s="2"/>
      <c r="M489" s="2"/>
      <c r="N489" s="2"/>
      <c r="O489" s="2"/>
    </row>
    <row r="490" spans="11:15" ht="12.75">
      <c r="K490" s="2"/>
      <c r="L490" s="2"/>
      <c r="M490" s="2"/>
      <c r="N490" s="2"/>
      <c r="O490" s="2"/>
    </row>
    <row r="491" spans="11:15" ht="12.75">
      <c r="K491" s="2"/>
      <c r="L491" s="2"/>
      <c r="M491" s="2"/>
      <c r="N491" s="2"/>
      <c r="O491" s="2"/>
    </row>
    <row r="492" spans="11:15" ht="12.75">
      <c r="K492" s="2"/>
      <c r="L492" s="2"/>
      <c r="M492" s="2"/>
      <c r="N492" s="2"/>
      <c r="O492" s="2"/>
    </row>
    <row r="493" spans="11:15" ht="12.75">
      <c r="K493" s="2"/>
      <c r="L493" s="2"/>
      <c r="M493" s="2"/>
      <c r="N493" s="2"/>
      <c r="O493" s="2"/>
    </row>
    <row r="494" spans="11:15" ht="12.75">
      <c r="K494" s="2"/>
      <c r="L494" s="2"/>
      <c r="M494" s="2"/>
      <c r="N494" s="2"/>
      <c r="O494" s="2"/>
    </row>
    <row r="495" spans="11:15" ht="12.75">
      <c r="K495" s="2"/>
      <c r="L495" s="2"/>
      <c r="M495" s="2"/>
      <c r="N495" s="2"/>
      <c r="O495" s="2"/>
    </row>
    <row r="496" spans="11:15" ht="12.75">
      <c r="K496" s="2"/>
      <c r="L496" s="2"/>
      <c r="M496" s="2"/>
      <c r="N496" s="2"/>
      <c r="O496" s="2"/>
    </row>
    <row r="497" spans="11:15" ht="12.75">
      <c r="K497" s="2"/>
      <c r="L497" s="2"/>
      <c r="M497" s="2"/>
      <c r="N497" s="2"/>
      <c r="O497" s="2"/>
    </row>
    <row r="498" spans="11:15" ht="12.75">
      <c r="K498" s="2"/>
      <c r="L498" s="2"/>
      <c r="M498" s="2"/>
      <c r="N498" s="2"/>
      <c r="O498" s="2"/>
    </row>
    <row r="499" spans="11:15" ht="12.75">
      <c r="K499" s="2"/>
      <c r="L499" s="2"/>
      <c r="M499" s="2"/>
      <c r="N499" s="2"/>
      <c r="O499" s="2"/>
    </row>
    <row r="500" spans="11:15" ht="12.75">
      <c r="K500" s="2"/>
      <c r="L500" s="2"/>
      <c r="M500" s="2"/>
      <c r="N500" s="2"/>
      <c r="O500" s="2"/>
    </row>
    <row r="501" spans="11:15" ht="12.75">
      <c r="K501" s="2"/>
      <c r="L501" s="2"/>
      <c r="M501" s="2"/>
      <c r="N501" s="2"/>
      <c r="O501" s="2"/>
    </row>
    <row r="502" spans="11:15" ht="12.75">
      <c r="K502" s="2"/>
      <c r="L502" s="2"/>
      <c r="M502" s="2"/>
      <c r="N502" s="2"/>
      <c r="O502" s="2"/>
    </row>
    <row r="503" spans="11:15" ht="12.75">
      <c r="K503" s="2"/>
      <c r="L503" s="2"/>
      <c r="M503" s="2"/>
      <c r="N503" s="2"/>
      <c r="O503" s="2"/>
    </row>
    <row r="504" spans="11:15" ht="12.75">
      <c r="K504" s="2"/>
      <c r="L504" s="2"/>
      <c r="M504" s="2"/>
      <c r="N504" s="2"/>
      <c r="O504" s="2"/>
    </row>
    <row r="505" spans="11:15" ht="12.75">
      <c r="K505" s="2"/>
      <c r="L505" s="2"/>
      <c r="M505" s="2"/>
      <c r="N505" s="2"/>
      <c r="O505" s="2"/>
    </row>
    <row r="506" spans="11:15" ht="12.75">
      <c r="K506" s="2"/>
      <c r="L506" s="2"/>
      <c r="M506" s="2"/>
      <c r="N506" s="2"/>
      <c r="O506" s="2"/>
    </row>
    <row r="507" spans="11:15" ht="12.75">
      <c r="K507" s="2"/>
      <c r="L507" s="2"/>
      <c r="M507" s="2"/>
      <c r="N507" s="2"/>
      <c r="O507" s="2"/>
    </row>
    <row r="508" spans="11:15" ht="12.75">
      <c r="K508" s="2"/>
      <c r="L508" s="2"/>
      <c r="M508" s="2"/>
      <c r="N508" s="2"/>
      <c r="O508" s="2"/>
    </row>
    <row r="509" spans="11:15" ht="12.75">
      <c r="K509" s="2"/>
      <c r="L509" s="2"/>
      <c r="M509" s="2"/>
      <c r="N509" s="2"/>
      <c r="O509" s="2"/>
    </row>
    <row r="510" spans="11:15" ht="12.75">
      <c r="K510" s="2"/>
      <c r="L510" s="2"/>
      <c r="M510" s="2"/>
      <c r="N510" s="2"/>
      <c r="O510" s="2"/>
    </row>
    <row r="511" spans="11:15" ht="12.75">
      <c r="K511" s="2"/>
      <c r="L511" s="2"/>
      <c r="M511" s="2"/>
      <c r="N511" s="2"/>
      <c r="O511" s="2"/>
    </row>
    <row r="512" spans="11:15" ht="12.75">
      <c r="K512" s="2"/>
      <c r="L512" s="2"/>
      <c r="M512" s="2"/>
      <c r="N512" s="2"/>
      <c r="O512" s="2"/>
    </row>
    <row r="513" spans="11:15" ht="12.75">
      <c r="K513" s="2"/>
      <c r="L513" s="2"/>
      <c r="M513" s="2"/>
      <c r="N513" s="2"/>
      <c r="O513" s="2"/>
    </row>
    <row r="514" spans="11:15" ht="12.75">
      <c r="K514" s="2"/>
      <c r="L514" s="2"/>
      <c r="M514" s="2"/>
      <c r="N514" s="2"/>
      <c r="O514" s="2"/>
    </row>
    <row r="515" spans="11:15" ht="12.75">
      <c r="K515" s="2"/>
      <c r="L515" s="2"/>
      <c r="M515" s="2"/>
      <c r="N515" s="2"/>
      <c r="O515" s="2"/>
    </row>
    <row r="516" spans="11:15" ht="12.75">
      <c r="K516" s="2"/>
      <c r="L516" s="2"/>
      <c r="M516" s="2"/>
      <c r="N516" s="2"/>
      <c r="O516" s="2"/>
    </row>
    <row r="517" spans="11:15" ht="12.75">
      <c r="K517" s="2"/>
      <c r="L517" s="2"/>
      <c r="M517" s="2"/>
      <c r="N517" s="2"/>
      <c r="O517" s="2"/>
    </row>
    <row r="518" spans="11:15" ht="12.75">
      <c r="K518" s="2"/>
      <c r="L518" s="2"/>
      <c r="M518" s="2"/>
      <c r="N518" s="2"/>
      <c r="O518" s="2"/>
    </row>
    <row r="519" spans="11:15" ht="12.75">
      <c r="K519" s="2"/>
      <c r="L519" s="2"/>
      <c r="M519" s="2"/>
      <c r="N519" s="2"/>
      <c r="O519" s="2"/>
    </row>
    <row r="520" spans="11:15" ht="12.75">
      <c r="K520" s="2"/>
      <c r="L520" s="2"/>
      <c r="M520" s="2"/>
      <c r="N520" s="2"/>
      <c r="O520" s="2"/>
    </row>
    <row r="521" spans="11:15" ht="12.75">
      <c r="K521" s="2"/>
      <c r="L521" s="2"/>
      <c r="M521" s="2"/>
      <c r="N521" s="2"/>
      <c r="O521" s="2"/>
    </row>
    <row r="522" spans="11:15" ht="12.75">
      <c r="K522" s="2"/>
      <c r="L522" s="2"/>
      <c r="M522" s="2"/>
      <c r="N522" s="2"/>
      <c r="O522" s="2"/>
    </row>
    <row r="523" spans="11:15" ht="12.75">
      <c r="K523" s="2"/>
      <c r="L523" s="2"/>
      <c r="M523" s="2"/>
      <c r="N523" s="2"/>
      <c r="O523" s="2"/>
    </row>
    <row r="524" spans="11:15" ht="12.75">
      <c r="K524" s="2"/>
      <c r="L524" s="2"/>
      <c r="M524" s="2"/>
      <c r="N524" s="2"/>
      <c r="O524" s="2"/>
    </row>
    <row r="525" spans="11:15" ht="12.75">
      <c r="K525" s="2"/>
      <c r="L525" s="2"/>
      <c r="M525" s="2"/>
      <c r="N525" s="2"/>
      <c r="O525" s="2"/>
    </row>
    <row r="526" spans="11:15" ht="12.75">
      <c r="K526" s="2"/>
      <c r="L526" s="2"/>
      <c r="M526" s="2"/>
      <c r="N526" s="2"/>
      <c r="O526" s="2"/>
    </row>
    <row r="527" spans="11:15" ht="12.75">
      <c r="K527" s="2"/>
      <c r="L527" s="2"/>
      <c r="M527" s="2"/>
      <c r="N527" s="2"/>
      <c r="O527" s="2"/>
    </row>
    <row r="528" spans="11:15" ht="12.75">
      <c r="K528" s="2"/>
      <c r="L528" s="2"/>
      <c r="M528" s="2"/>
      <c r="N528" s="2"/>
      <c r="O528" s="2"/>
    </row>
    <row r="529" spans="11:15" ht="12.75">
      <c r="K529" s="2"/>
      <c r="L529" s="2"/>
      <c r="M529" s="2"/>
      <c r="N529" s="2"/>
      <c r="O529" s="2"/>
    </row>
    <row r="530" spans="11:15" ht="12.75">
      <c r="K530" s="2"/>
      <c r="L530" s="2"/>
      <c r="M530" s="2"/>
      <c r="N530" s="2"/>
      <c r="O530" s="2"/>
    </row>
    <row r="531" spans="11:15" ht="12.75">
      <c r="K531" s="2"/>
      <c r="L531" s="2"/>
      <c r="M531" s="2"/>
      <c r="N531" s="2"/>
      <c r="O531" s="2"/>
    </row>
    <row r="532" spans="11:15" ht="12.75">
      <c r="K532" s="2"/>
      <c r="L532" s="2"/>
      <c r="M532" s="2"/>
      <c r="N532" s="2"/>
      <c r="O532" s="2"/>
    </row>
    <row r="533" spans="11:15" ht="12.75">
      <c r="K533" s="2"/>
      <c r="L533" s="2"/>
      <c r="M533" s="2"/>
      <c r="N533" s="2"/>
      <c r="O533" s="2"/>
    </row>
    <row r="534" spans="11:15" ht="12.75">
      <c r="K534" s="2"/>
      <c r="L534" s="2"/>
      <c r="M534" s="2"/>
      <c r="N534" s="2"/>
      <c r="O534" s="2"/>
    </row>
    <row r="535" spans="11:15" ht="12.75">
      <c r="K535" s="2"/>
      <c r="L535" s="2"/>
      <c r="M535" s="2"/>
      <c r="N535" s="2"/>
      <c r="O535" s="2"/>
    </row>
    <row r="536" spans="11:15" ht="12.75">
      <c r="K536" s="2"/>
      <c r="L536" s="2"/>
      <c r="M536" s="2"/>
      <c r="N536" s="2"/>
      <c r="O536" s="2"/>
    </row>
    <row r="537" spans="11:15" ht="12.75">
      <c r="K537" s="2"/>
      <c r="L537" s="2"/>
      <c r="M537" s="2"/>
      <c r="N537" s="2"/>
      <c r="O537" s="2"/>
    </row>
    <row r="538" spans="11:15" ht="12.75">
      <c r="K538" s="2"/>
      <c r="L538" s="2"/>
      <c r="M538" s="2"/>
      <c r="N538" s="2"/>
      <c r="O538" s="2"/>
    </row>
    <row r="539" spans="11:15" ht="12.75">
      <c r="K539" s="2"/>
      <c r="L539" s="2"/>
      <c r="M539" s="2"/>
      <c r="N539" s="2"/>
      <c r="O539" s="2"/>
    </row>
    <row r="540" spans="11:15" ht="12.75">
      <c r="K540" s="2"/>
      <c r="L540" s="2"/>
      <c r="M540" s="2"/>
      <c r="N540" s="2"/>
      <c r="O540" s="2"/>
    </row>
    <row r="541" spans="11:15" ht="12.75">
      <c r="K541" s="2"/>
      <c r="L541" s="2"/>
      <c r="M541" s="2"/>
      <c r="N541" s="2"/>
      <c r="O541" s="2"/>
    </row>
    <row r="542" spans="11:15" ht="12.75">
      <c r="K542" s="2"/>
      <c r="L542" s="2"/>
      <c r="M542" s="2"/>
      <c r="N542" s="2"/>
      <c r="O542" s="2"/>
    </row>
    <row r="543" spans="11:15" ht="12.75">
      <c r="K543" s="2"/>
      <c r="L543" s="2"/>
      <c r="M543" s="2"/>
      <c r="N543" s="2"/>
      <c r="O543" s="2"/>
    </row>
    <row r="544" spans="11:15" ht="12.75">
      <c r="K544" s="2"/>
      <c r="L544" s="2"/>
      <c r="M544" s="2"/>
      <c r="N544" s="2"/>
      <c r="O544" s="2"/>
    </row>
    <row r="545" spans="11:15" ht="12.75">
      <c r="K545" s="2"/>
      <c r="L545" s="2"/>
      <c r="M545" s="2"/>
      <c r="N545" s="2"/>
      <c r="O545" s="2"/>
    </row>
    <row r="546" spans="11:15" ht="12.75">
      <c r="K546" s="2"/>
      <c r="L546" s="2"/>
      <c r="M546" s="2"/>
      <c r="N546" s="2"/>
      <c r="O546" s="2"/>
    </row>
    <row r="547" spans="11:15" ht="12.75">
      <c r="K547" s="2"/>
      <c r="L547" s="2"/>
      <c r="M547" s="2"/>
      <c r="N547" s="2"/>
      <c r="O547" s="2"/>
    </row>
    <row r="548" spans="11:15" ht="12.75">
      <c r="K548" s="2"/>
      <c r="L548" s="2"/>
      <c r="M548" s="2"/>
      <c r="N548" s="2"/>
      <c r="O548" s="2"/>
    </row>
    <row r="549" spans="11:15" ht="12.75">
      <c r="K549" s="2"/>
      <c r="L549" s="2"/>
      <c r="M549" s="2"/>
      <c r="N549" s="2"/>
      <c r="O549" s="2"/>
    </row>
    <row r="550" spans="11:15" ht="12.75">
      <c r="K550" s="2"/>
      <c r="L550" s="2"/>
      <c r="M550" s="2"/>
      <c r="N550" s="2"/>
      <c r="O550" s="2"/>
    </row>
    <row r="551" spans="11:15" ht="12.75">
      <c r="K551" s="2"/>
      <c r="L551" s="2"/>
      <c r="M551" s="2"/>
      <c r="N551" s="2"/>
      <c r="O551" s="2"/>
    </row>
    <row r="552" spans="11:15" ht="12.75">
      <c r="K552" s="2"/>
      <c r="L552" s="2"/>
      <c r="M552" s="2"/>
      <c r="N552" s="2"/>
      <c r="O552" s="2"/>
    </row>
    <row r="553" spans="11:15" ht="12.75">
      <c r="K553" s="2"/>
      <c r="L553" s="2"/>
      <c r="M553" s="2"/>
      <c r="N553" s="2"/>
      <c r="O553" s="2"/>
    </row>
    <row r="554" spans="11:15" ht="12.75">
      <c r="K554" s="2"/>
      <c r="L554" s="2"/>
      <c r="M554" s="2"/>
      <c r="N554" s="2"/>
      <c r="O554" s="2"/>
    </row>
    <row r="555" spans="11:15" ht="12.75">
      <c r="K555" s="2"/>
      <c r="L555" s="2"/>
      <c r="M555" s="2"/>
      <c r="N555" s="2"/>
      <c r="O555" s="2"/>
    </row>
    <row r="556" spans="11:15" ht="12.75">
      <c r="K556" s="2"/>
      <c r="L556" s="2"/>
      <c r="M556" s="2"/>
      <c r="N556" s="2"/>
      <c r="O556" s="2"/>
    </row>
    <row r="557" spans="11:15" ht="12.75">
      <c r="K557" s="2"/>
      <c r="L557" s="2"/>
      <c r="M557" s="2"/>
      <c r="N557" s="2"/>
      <c r="O557" s="2"/>
    </row>
    <row r="558" spans="11:15" ht="12.75">
      <c r="K558" s="2"/>
      <c r="L558" s="2"/>
      <c r="M558" s="2"/>
      <c r="N558" s="2"/>
      <c r="O558" s="2"/>
    </row>
    <row r="559" spans="11:15" ht="12.75">
      <c r="K559" s="2"/>
      <c r="L559" s="2"/>
      <c r="M559" s="2"/>
      <c r="N559" s="2"/>
      <c r="O559" s="2"/>
    </row>
    <row r="560" spans="11:15" ht="12.75">
      <c r="K560" s="2"/>
      <c r="L560" s="2"/>
      <c r="M560" s="2"/>
      <c r="N560" s="2"/>
      <c r="O560" s="2"/>
    </row>
    <row r="561" spans="11:15" ht="12.75">
      <c r="K561" s="2"/>
      <c r="L561" s="2"/>
      <c r="M561" s="2"/>
      <c r="N561" s="2"/>
      <c r="O561" s="2"/>
    </row>
    <row r="562" spans="11:15" ht="12.75">
      <c r="K562" s="2"/>
      <c r="L562" s="2"/>
      <c r="M562" s="2"/>
      <c r="N562" s="2"/>
      <c r="O562" s="2"/>
    </row>
    <row r="563" spans="11:15" ht="12.75">
      <c r="K563" s="2"/>
      <c r="L563" s="2"/>
      <c r="M563" s="2"/>
      <c r="N563" s="2"/>
      <c r="O563" s="2"/>
    </row>
    <row r="564" spans="11:15" ht="12.75">
      <c r="K564" s="2"/>
      <c r="L564" s="2"/>
      <c r="M564" s="2"/>
      <c r="N564" s="2"/>
      <c r="O564" s="2"/>
    </row>
    <row r="565" spans="11:15" ht="12.75">
      <c r="K565" s="2"/>
      <c r="L565" s="2"/>
      <c r="M565" s="2"/>
      <c r="N565" s="2"/>
      <c r="O565" s="2"/>
    </row>
    <row r="566" spans="11:15" ht="12.75">
      <c r="K566" s="2"/>
      <c r="L566" s="2"/>
      <c r="M566" s="2"/>
      <c r="N566" s="2"/>
      <c r="O566" s="2"/>
    </row>
    <row r="567" spans="11:15" ht="12.75">
      <c r="K567" s="2"/>
      <c r="L567" s="2"/>
      <c r="M567" s="2"/>
      <c r="N567" s="2"/>
      <c r="O567" s="2"/>
    </row>
    <row r="568" spans="11:15" ht="12.75">
      <c r="K568" s="2"/>
      <c r="L568" s="2"/>
      <c r="M568" s="2"/>
      <c r="N568" s="2"/>
      <c r="O568" s="2"/>
    </row>
    <row r="569" spans="11:15" ht="12.75">
      <c r="K569" s="2"/>
      <c r="L569" s="2"/>
      <c r="M569" s="2"/>
      <c r="N569" s="2"/>
      <c r="O569" s="2"/>
    </row>
    <row r="570" spans="11:15" ht="12.75">
      <c r="K570" s="2"/>
      <c r="L570" s="2"/>
      <c r="M570" s="2"/>
      <c r="N570" s="2"/>
      <c r="O570" s="2"/>
    </row>
    <row r="571" spans="11:15" ht="12.75">
      <c r="K571" s="2"/>
      <c r="L571" s="2"/>
      <c r="M571" s="2"/>
      <c r="N571" s="2"/>
      <c r="O571" s="2"/>
    </row>
    <row r="572" spans="11:15" ht="12.75">
      <c r="K572" s="2"/>
      <c r="L572" s="2"/>
      <c r="M572" s="2"/>
      <c r="N572" s="2"/>
      <c r="O572" s="2"/>
    </row>
    <row r="573" spans="11:15" ht="12.75">
      <c r="K573" s="2"/>
      <c r="L573" s="2"/>
      <c r="M573" s="2"/>
      <c r="N573" s="2"/>
      <c r="O573" s="2"/>
    </row>
    <row r="574" spans="11:15" ht="12.75">
      <c r="K574" s="2"/>
      <c r="L574" s="2"/>
      <c r="M574" s="2"/>
      <c r="N574" s="2"/>
      <c r="O574" s="2"/>
    </row>
    <row r="575" spans="11:15" ht="12.75">
      <c r="K575" s="2"/>
      <c r="L575" s="2"/>
      <c r="M575" s="2"/>
      <c r="N575" s="2"/>
      <c r="O575" s="2"/>
    </row>
    <row r="576" spans="11:15" ht="12.75">
      <c r="K576" s="2"/>
      <c r="L576" s="2"/>
      <c r="M576" s="2"/>
      <c r="N576" s="2"/>
      <c r="O576" s="2"/>
    </row>
    <row r="577" spans="11:15" ht="12.75">
      <c r="K577" s="2"/>
      <c r="L577" s="2"/>
      <c r="M577" s="2"/>
      <c r="N577" s="2"/>
      <c r="O577" s="2"/>
    </row>
    <row r="578" spans="11:15" ht="12.75">
      <c r="K578" s="2"/>
      <c r="L578" s="2"/>
      <c r="M578" s="2"/>
      <c r="N578" s="2"/>
      <c r="O578" s="2"/>
    </row>
    <row r="579" spans="11:15" ht="12.75">
      <c r="K579" s="2"/>
      <c r="L579" s="2"/>
      <c r="M579" s="2"/>
      <c r="N579" s="2"/>
      <c r="O579" s="2"/>
    </row>
    <row r="580" spans="11:15" ht="12.75">
      <c r="K580" s="2"/>
      <c r="L580" s="2"/>
      <c r="M580" s="2"/>
      <c r="N580" s="2"/>
      <c r="O580" s="2"/>
    </row>
    <row r="581" spans="11:15" ht="12.75">
      <c r="K581" s="2"/>
      <c r="L581" s="2"/>
      <c r="M581" s="2"/>
      <c r="N581" s="2"/>
      <c r="O581" s="2"/>
    </row>
    <row r="582" spans="11:15" ht="12.75">
      <c r="K582" s="2"/>
      <c r="L582" s="2"/>
      <c r="M582" s="2"/>
      <c r="N582" s="2"/>
      <c r="O582" s="2"/>
    </row>
    <row r="583" spans="11:15" ht="12.75">
      <c r="K583" s="2"/>
      <c r="L583" s="2"/>
      <c r="M583" s="2"/>
      <c r="N583" s="2"/>
      <c r="O583" s="2"/>
    </row>
    <row r="584" spans="11:15" ht="12.75">
      <c r="K584" s="2"/>
      <c r="L584" s="2"/>
      <c r="M584" s="2"/>
      <c r="N584" s="2"/>
      <c r="O584" s="2"/>
    </row>
    <row r="585" spans="11:15" ht="12.75">
      <c r="K585" s="2"/>
      <c r="L585" s="2"/>
      <c r="M585" s="2"/>
      <c r="N585" s="2"/>
      <c r="O585" s="2"/>
    </row>
    <row r="586" spans="11:15" ht="12.75">
      <c r="K586" s="2"/>
      <c r="L586" s="2"/>
      <c r="M586" s="2"/>
      <c r="N586" s="2"/>
      <c r="O586" s="2"/>
    </row>
    <row r="587" spans="11:15" ht="12.75">
      <c r="K587" s="2"/>
      <c r="L587" s="2"/>
      <c r="M587" s="2"/>
      <c r="N587" s="2"/>
      <c r="O587" s="2"/>
    </row>
    <row r="588" spans="11:15" ht="12.75">
      <c r="K588" s="2"/>
      <c r="L588" s="2"/>
      <c r="M588" s="2"/>
      <c r="N588" s="2"/>
      <c r="O588" s="2"/>
    </row>
    <row r="589" spans="11:15" ht="12.75">
      <c r="K589" s="2"/>
      <c r="L589" s="2"/>
      <c r="M589" s="2"/>
      <c r="N589" s="2"/>
      <c r="O589" s="2"/>
    </row>
    <row r="590" spans="11:15" ht="12.75">
      <c r="K590" s="2"/>
      <c r="L590" s="2"/>
      <c r="M590" s="2"/>
      <c r="N590" s="2"/>
      <c r="O590" s="2"/>
    </row>
    <row r="591" spans="11:15" ht="12.75">
      <c r="K591" s="2"/>
      <c r="L591" s="2"/>
      <c r="M591" s="2"/>
      <c r="N591" s="2"/>
      <c r="O591" s="2"/>
    </row>
    <row r="592" spans="11:15" ht="12.75">
      <c r="K592" s="2"/>
      <c r="L592" s="2"/>
      <c r="M592" s="2"/>
      <c r="N592" s="2"/>
      <c r="O592" s="2"/>
    </row>
    <row r="593" spans="11:15" ht="12.75">
      <c r="K593" s="2"/>
      <c r="L593" s="2"/>
      <c r="M593" s="2"/>
      <c r="N593" s="2"/>
      <c r="O593" s="2"/>
    </row>
    <row r="594" spans="11:15" ht="12.75">
      <c r="K594" s="2"/>
      <c r="L594" s="2"/>
      <c r="M594" s="2"/>
      <c r="N594" s="2"/>
      <c r="O594" s="2"/>
    </row>
    <row r="595" spans="11:15" ht="12.75">
      <c r="K595" s="2"/>
      <c r="L595" s="2"/>
      <c r="M595" s="2"/>
      <c r="N595" s="2"/>
      <c r="O595" s="2"/>
    </row>
    <row r="596" spans="11:15" ht="12.75">
      <c r="K596" s="2"/>
      <c r="L596" s="2"/>
      <c r="M596" s="2"/>
      <c r="N596" s="2"/>
      <c r="O596" s="2"/>
    </row>
    <row r="597" spans="11:15" ht="12.75">
      <c r="K597" s="2"/>
      <c r="L597" s="2"/>
      <c r="M597" s="2"/>
      <c r="N597" s="2"/>
      <c r="O597" s="2"/>
    </row>
    <row r="598" spans="11:15" ht="12.75">
      <c r="K598" s="2"/>
      <c r="L598" s="2"/>
      <c r="M598" s="2"/>
      <c r="N598" s="2"/>
      <c r="O598" s="2"/>
    </row>
    <row r="599" spans="11:15" ht="12.75">
      <c r="K599" s="2"/>
      <c r="L599" s="2"/>
      <c r="M599" s="2"/>
      <c r="N599" s="2"/>
      <c r="O599" s="2"/>
    </row>
    <row r="600" spans="11:15" ht="12.75">
      <c r="K600" s="2"/>
      <c r="L600" s="2"/>
      <c r="M600" s="2"/>
      <c r="N600" s="2"/>
      <c r="O600" s="2"/>
    </row>
    <row r="601" spans="11:15" ht="12.75">
      <c r="K601" s="2"/>
      <c r="L601" s="2"/>
      <c r="M601" s="2"/>
      <c r="N601" s="2"/>
      <c r="O601" s="2"/>
    </row>
    <row r="602" spans="11:15" ht="12.75">
      <c r="K602" s="2"/>
      <c r="L602" s="2"/>
      <c r="M602" s="2"/>
      <c r="N602" s="2"/>
      <c r="O602" s="2"/>
    </row>
    <row r="603" spans="11:15" ht="12.75">
      <c r="K603" s="2"/>
      <c r="L603" s="2"/>
      <c r="M603" s="2"/>
      <c r="N603" s="2"/>
      <c r="O603" s="2"/>
    </row>
    <row r="604" spans="11:15" ht="12.75">
      <c r="K604" s="2"/>
      <c r="L604" s="2"/>
      <c r="M604" s="2"/>
      <c r="N604" s="2"/>
      <c r="O604" s="2"/>
    </row>
    <row r="605" spans="11:15" ht="12.75">
      <c r="K605" s="2"/>
      <c r="L605" s="2"/>
      <c r="M605" s="2"/>
      <c r="N605" s="2"/>
      <c r="O605" s="2"/>
    </row>
    <row r="606" spans="11:15" ht="12.75">
      <c r="K606" s="2"/>
      <c r="L606" s="2"/>
      <c r="M606" s="2"/>
      <c r="N606" s="2"/>
      <c r="O606" s="2"/>
    </row>
    <row r="607" spans="11:15" ht="12.75">
      <c r="K607" s="2"/>
      <c r="L607" s="2"/>
      <c r="M607" s="2"/>
      <c r="N607" s="2"/>
      <c r="O607" s="2"/>
    </row>
    <row r="608" spans="11:15" ht="12.75">
      <c r="K608" s="2"/>
      <c r="L608" s="2"/>
      <c r="M608" s="2"/>
      <c r="N608" s="2"/>
      <c r="O608" s="2"/>
    </row>
    <row r="609" spans="11:15" ht="12.75">
      <c r="K609" s="2"/>
      <c r="L609" s="2"/>
      <c r="M609" s="2"/>
      <c r="N609" s="2"/>
      <c r="O609" s="2"/>
    </row>
    <row r="610" spans="11:15" ht="12.75">
      <c r="K610" s="2"/>
      <c r="L610" s="2"/>
      <c r="M610" s="2"/>
      <c r="N610" s="2"/>
      <c r="O610" s="2"/>
    </row>
    <row r="611" spans="11:15" ht="12.75">
      <c r="K611" s="2"/>
      <c r="L611" s="2"/>
      <c r="M611" s="2"/>
      <c r="N611" s="2"/>
      <c r="O611" s="2"/>
    </row>
    <row r="612" spans="11:15" ht="12.75">
      <c r="K612" s="2"/>
      <c r="L612" s="2"/>
      <c r="M612" s="2"/>
      <c r="N612" s="2"/>
      <c r="O612" s="2"/>
    </row>
    <row r="613" spans="11:15" ht="12.75">
      <c r="K613" s="2"/>
      <c r="L613" s="2"/>
      <c r="M613" s="2"/>
      <c r="N613" s="2"/>
      <c r="O613" s="2"/>
    </row>
    <row r="614" spans="11:15" ht="12.75">
      <c r="K614" s="2"/>
      <c r="L614" s="2"/>
      <c r="M614" s="2"/>
      <c r="N614" s="2"/>
      <c r="O614" s="2"/>
    </row>
    <row r="615" spans="11:15" ht="12.75">
      <c r="K615" s="2"/>
      <c r="L615" s="2"/>
      <c r="M615" s="2"/>
      <c r="N615" s="2"/>
      <c r="O615" s="2"/>
    </row>
    <row r="616" spans="11:15" ht="12.75">
      <c r="K616" s="2"/>
      <c r="L616" s="2"/>
      <c r="M616" s="2"/>
      <c r="N616" s="2"/>
      <c r="O616" s="2"/>
    </row>
    <row r="617" spans="11:15" ht="12.75">
      <c r="K617" s="2"/>
      <c r="L617" s="2"/>
      <c r="M617" s="2"/>
      <c r="N617" s="2"/>
      <c r="O617" s="2"/>
    </row>
    <row r="618" spans="11:15" ht="12.75">
      <c r="K618" s="2"/>
      <c r="L618" s="2"/>
      <c r="M618" s="2"/>
      <c r="N618" s="2"/>
      <c r="O618" s="2"/>
    </row>
    <row r="619" spans="11:15" ht="12.75">
      <c r="K619" s="2"/>
      <c r="L619" s="2"/>
      <c r="M619" s="2"/>
      <c r="N619" s="2"/>
      <c r="O619" s="2"/>
    </row>
    <row r="620" spans="11:15" ht="12.75">
      <c r="K620" s="2"/>
      <c r="L620" s="2"/>
      <c r="M620" s="2"/>
      <c r="N620" s="2"/>
      <c r="O620" s="2"/>
    </row>
    <row r="621" spans="11:15" ht="12.75">
      <c r="K621" s="2"/>
      <c r="L621" s="2"/>
      <c r="M621" s="2"/>
      <c r="N621" s="2"/>
      <c r="O621" s="2"/>
    </row>
    <row r="622" spans="11:15" ht="12.75">
      <c r="K622" s="2"/>
      <c r="L622" s="2"/>
      <c r="M622" s="2"/>
      <c r="N622" s="2"/>
      <c r="O622" s="2"/>
    </row>
    <row r="623" spans="11:15" ht="12.75">
      <c r="K623" s="2"/>
      <c r="L623" s="2"/>
      <c r="M623" s="2"/>
      <c r="N623" s="2"/>
      <c r="O623" s="2"/>
    </row>
    <row r="624" spans="11:15" ht="12.75">
      <c r="K624" s="2"/>
      <c r="L624" s="2"/>
      <c r="M624" s="2"/>
      <c r="N624" s="2"/>
      <c r="O624" s="2"/>
    </row>
    <row r="625" spans="11:15" ht="12.75">
      <c r="K625" s="2"/>
      <c r="L625" s="2"/>
      <c r="M625" s="2"/>
      <c r="N625" s="2"/>
      <c r="O625" s="2"/>
    </row>
    <row r="626" spans="11:15" ht="12.75">
      <c r="K626" s="2"/>
      <c r="L626" s="2"/>
      <c r="M626" s="2"/>
      <c r="N626" s="2"/>
      <c r="O626" s="2"/>
    </row>
    <row r="627" spans="11:15" ht="12.75">
      <c r="K627" s="2"/>
      <c r="L627" s="2"/>
      <c r="M627" s="2"/>
      <c r="N627" s="2"/>
      <c r="O627" s="2"/>
    </row>
    <row r="628" spans="11:15" ht="12.75">
      <c r="K628" s="2"/>
      <c r="L628" s="2"/>
      <c r="M628" s="2"/>
      <c r="N628" s="2"/>
      <c r="O628" s="2"/>
    </row>
    <row r="629" spans="11:15" ht="12.75">
      <c r="K629" s="2"/>
      <c r="L629" s="2"/>
      <c r="M629" s="2"/>
      <c r="N629" s="2"/>
      <c r="O629" s="2"/>
    </row>
    <row r="630" spans="11:15" ht="12.75">
      <c r="K630" s="2"/>
      <c r="L630" s="2"/>
      <c r="M630" s="2"/>
      <c r="N630" s="2"/>
      <c r="O630" s="2"/>
    </row>
    <row r="631" spans="11:15" ht="12.75">
      <c r="K631" s="2"/>
      <c r="L631" s="2"/>
      <c r="M631" s="2"/>
      <c r="N631" s="2"/>
      <c r="O631" s="2"/>
    </row>
    <row r="632" spans="11:15" ht="12.75">
      <c r="K632" s="2"/>
      <c r="L632" s="2"/>
      <c r="M632" s="2"/>
      <c r="N632" s="2"/>
      <c r="O632" s="2"/>
    </row>
    <row r="633" spans="11:15" ht="12.75">
      <c r="K633" s="2"/>
      <c r="L633" s="2"/>
      <c r="M633" s="2"/>
      <c r="N633" s="2"/>
      <c r="O633" s="2"/>
    </row>
    <row r="634" spans="11:15" ht="12.75">
      <c r="K634" s="2"/>
      <c r="L634" s="2"/>
      <c r="M634" s="2"/>
      <c r="N634" s="2"/>
      <c r="O634" s="2"/>
    </row>
    <row r="635" spans="11:15" ht="12.75">
      <c r="K635" s="2"/>
      <c r="L635" s="2"/>
      <c r="M635" s="2"/>
      <c r="N635" s="2"/>
      <c r="O635" s="2"/>
    </row>
    <row r="636" spans="11:15" ht="12.75">
      <c r="K636" s="2"/>
      <c r="L636" s="2"/>
      <c r="M636" s="2"/>
      <c r="N636" s="2"/>
      <c r="O636" s="2"/>
    </row>
    <row r="637" spans="11:15" ht="12.75">
      <c r="K637" s="2"/>
      <c r="L637" s="2"/>
      <c r="M637" s="2"/>
      <c r="N637" s="2"/>
      <c r="O637" s="2"/>
    </row>
    <row r="638" spans="11:15" ht="12.75">
      <c r="K638" s="2"/>
      <c r="L638" s="2"/>
      <c r="M638" s="2"/>
      <c r="N638" s="2"/>
      <c r="O638" s="2"/>
    </row>
    <row r="639" spans="11:15" ht="12.75">
      <c r="K639" s="2"/>
      <c r="L639" s="2"/>
      <c r="M639" s="2"/>
      <c r="N639" s="2"/>
      <c r="O639" s="2"/>
    </row>
    <row r="640" spans="11:15" ht="12.75">
      <c r="K640" s="2"/>
      <c r="L640" s="2"/>
      <c r="M640" s="2"/>
      <c r="N640" s="2"/>
      <c r="O640" s="2"/>
    </row>
    <row r="641" spans="11:15" ht="12.75">
      <c r="K641" s="2"/>
      <c r="L641" s="2"/>
      <c r="M641" s="2"/>
      <c r="N641" s="2"/>
      <c r="O641" s="2"/>
    </row>
    <row r="642" spans="11:15" ht="12.75">
      <c r="K642" s="2"/>
      <c r="L642" s="2"/>
      <c r="M642" s="2"/>
      <c r="N642" s="2"/>
      <c r="O642" s="2"/>
    </row>
    <row r="643" spans="11:15" ht="12.75">
      <c r="K643" s="2"/>
      <c r="L643" s="2"/>
      <c r="M643" s="2"/>
      <c r="N643" s="2"/>
      <c r="O643" s="2"/>
    </row>
    <row r="644" spans="11:15" ht="12.75">
      <c r="K644" s="2"/>
      <c r="L644" s="2"/>
      <c r="M644" s="2"/>
      <c r="N644" s="2"/>
      <c r="O644" s="2"/>
    </row>
    <row r="645" spans="11:15" ht="12.75">
      <c r="K645" s="2"/>
      <c r="L645" s="2"/>
      <c r="M645" s="2"/>
      <c r="N645" s="2"/>
      <c r="O645" s="2"/>
    </row>
    <row r="646" spans="11:15" ht="12.75">
      <c r="K646" s="2"/>
      <c r="L646" s="2"/>
      <c r="M646" s="2"/>
      <c r="N646" s="2"/>
      <c r="O646" s="2"/>
    </row>
    <row r="647" spans="11:15" ht="12.75">
      <c r="K647" s="2"/>
      <c r="L647" s="2"/>
      <c r="M647" s="2"/>
      <c r="N647" s="2"/>
      <c r="O647" s="2"/>
    </row>
    <row r="648" spans="11:15" ht="12.75">
      <c r="K648" s="2"/>
      <c r="L648" s="2"/>
      <c r="M648" s="2"/>
      <c r="N648" s="2"/>
      <c r="O648" s="2"/>
    </row>
    <row r="649" spans="11:15" ht="12.75">
      <c r="K649" s="2"/>
      <c r="L649" s="2"/>
      <c r="M649" s="2"/>
      <c r="N649" s="2"/>
      <c r="O649" s="2"/>
    </row>
    <row r="650" spans="11:15" ht="12.75">
      <c r="K650" s="2"/>
      <c r="L650" s="2"/>
      <c r="M650" s="2"/>
      <c r="N650" s="2"/>
      <c r="O650" s="2"/>
    </row>
    <row r="651" spans="11:15" ht="12.75">
      <c r="K651" s="2"/>
      <c r="L651" s="2"/>
      <c r="M651" s="2"/>
      <c r="N651" s="2"/>
      <c r="O651" s="2"/>
    </row>
    <row r="652" spans="11:15" ht="12.75">
      <c r="K652" s="2"/>
      <c r="L652" s="2"/>
      <c r="M652" s="2"/>
      <c r="N652" s="2"/>
      <c r="O652" s="2"/>
    </row>
    <row r="653" spans="11:15" ht="12.75">
      <c r="K653" s="2"/>
      <c r="L653" s="2"/>
      <c r="M653" s="2"/>
      <c r="N653" s="2"/>
      <c r="O653" s="2"/>
    </row>
    <row r="654" spans="11:15" ht="12.75">
      <c r="K654" s="2"/>
      <c r="L654" s="2"/>
      <c r="M654" s="2"/>
      <c r="N654" s="2"/>
      <c r="O654" s="2"/>
    </row>
    <row r="655" spans="11:15" ht="12.75">
      <c r="K655" s="2"/>
      <c r="L655" s="2"/>
      <c r="M655" s="2"/>
      <c r="N655" s="2"/>
      <c r="O655" s="2"/>
    </row>
    <row r="656" spans="11:15" ht="12.75">
      <c r="K656" s="2"/>
      <c r="L656" s="2"/>
      <c r="M656" s="2"/>
      <c r="N656" s="2"/>
      <c r="O656" s="2"/>
    </row>
    <row r="657" spans="11:15" ht="12.75">
      <c r="K657" s="2"/>
      <c r="L657" s="2"/>
      <c r="M657" s="2"/>
      <c r="N657" s="2"/>
      <c r="O657" s="2"/>
    </row>
    <row r="658" spans="11:15" ht="12.75">
      <c r="K658" s="2"/>
      <c r="L658" s="2"/>
      <c r="M658" s="2"/>
      <c r="N658" s="2"/>
      <c r="O658" s="2"/>
    </row>
    <row r="659" spans="11:15" ht="12.75">
      <c r="K659" s="2"/>
      <c r="L659" s="2"/>
      <c r="M659" s="2"/>
      <c r="N659" s="2"/>
      <c r="O659" s="2"/>
    </row>
    <row r="660" spans="11:15" ht="12.75">
      <c r="K660" s="2"/>
      <c r="L660" s="2"/>
      <c r="M660" s="2"/>
      <c r="N660" s="2"/>
      <c r="O660" s="2"/>
    </row>
    <row r="661" spans="11:15" ht="12.75">
      <c r="K661" s="2"/>
      <c r="L661" s="2"/>
      <c r="M661" s="2"/>
      <c r="N661" s="2"/>
      <c r="O661" s="2"/>
    </row>
    <row r="662" spans="11:15" ht="12.75">
      <c r="K662" s="2"/>
      <c r="L662" s="2"/>
      <c r="M662" s="2"/>
      <c r="N662" s="2"/>
      <c r="O662" s="2"/>
    </row>
    <row r="663" spans="11:15" ht="12.75">
      <c r="K663" s="2"/>
      <c r="L663" s="2"/>
      <c r="M663" s="2"/>
      <c r="N663" s="2"/>
      <c r="O663" s="2"/>
    </row>
    <row r="664" spans="11:15" ht="12.75">
      <c r="K664" s="2"/>
      <c r="L664" s="2"/>
      <c r="M664" s="2"/>
      <c r="N664" s="2"/>
      <c r="O664" s="2"/>
    </row>
    <row r="665" spans="11:15" ht="12.75">
      <c r="K665" s="2"/>
      <c r="L665" s="2"/>
      <c r="M665" s="2"/>
      <c r="N665" s="2"/>
      <c r="O665" s="2"/>
    </row>
    <row r="666" spans="11:15" ht="12.75">
      <c r="K666" s="2"/>
      <c r="L666" s="2"/>
      <c r="M666" s="2"/>
      <c r="N666" s="2"/>
      <c r="O666" s="2"/>
    </row>
    <row r="667" spans="11:15" ht="12.75">
      <c r="K667" s="2"/>
      <c r="L667" s="2"/>
      <c r="M667" s="2"/>
      <c r="N667" s="2"/>
      <c r="O667" s="2"/>
    </row>
    <row r="668" spans="11:15" ht="12.75">
      <c r="K668" s="2"/>
      <c r="L668" s="2"/>
      <c r="M668" s="2"/>
      <c r="N668" s="2"/>
      <c r="O668" s="2"/>
    </row>
    <row r="669" spans="11:15" ht="12.75">
      <c r="K669" s="2"/>
      <c r="L669" s="2"/>
      <c r="M669" s="2"/>
      <c r="N669" s="2"/>
      <c r="O669" s="2"/>
    </row>
    <row r="670" spans="11:15" ht="12.75">
      <c r="K670" s="2"/>
      <c r="L670" s="2"/>
      <c r="M670" s="2"/>
      <c r="N670" s="2"/>
      <c r="O670" s="2"/>
    </row>
    <row r="671" spans="11:15" ht="12.75">
      <c r="K671" s="2"/>
      <c r="L671" s="2"/>
      <c r="M671" s="2"/>
      <c r="N671" s="2"/>
      <c r="O671" s="2"/>
    </row>
    <row r="672" spans="11:15" ht="12.75">
      <c r="K672" s="2"/>
      <c r="L672" s="2"/>
      <c r="M672" s="2"/>
      <c r="N672" s="2"/>
      <c r="O672" s="2"/>
    </row>
    <row r="673" spans="11:15" ht="12.75">
      <c r="K673" s="2"/>
      <c r="L673" s="2"/>
      <c r="M673" s="2"/>
      <c r="N673" s="2"/>
      <c r="O673" s="2"/>
    </row>
    <row r="674" spans="11:15" ht="12.75">
      <c r="K674" s="2"/>
      <c r="L674" s="2"/>
      <c r="M674" s="2"/>
      <c r="N674" s="2"/>
      <c r="O674" s="2"/>
    </row>
    <row r="675" spans="11:15" ht="12.75">
      <c r="K675" s="2"/>
      <c r="L675" s="2"/>
      <c r="M675" s="2"/>
      <c r="N675" s="2"/>
      <c r="O675" s="2"/>
    </row>
    <row r="676" spans="11:15" ht="12.75">
      <c r="K676" s="2"/>
      <c r="L676" s="2"/>
      <c r="M676" s="2"/>
      <c r="N676" s="2"/>
      <c r="O676" s="2"/>
    </row>
    <row r="677" spans="11:15" ht="12.75">
      <c r="K677" s="2"/>
      <c r="L677" s="2"/>
      <c r="M677" s="2"/>
      <c r="N677" s="2"/>
      <c r="O677" s="2"/>
    </row>
    <row r="678" spans="11:15" ht="12.75">
      <c r="K678" s="2"/>
      <c r="L678" s="2"/>
      <c r="M678" s="2"/>
      <c r="N678" s="2"/>
      <c r="O678" s="2"/>
    </row>
    <row r="679" spans="11:15" ht="12.75">
      <c r="K679" s="2"/>
      <c r="L679" s="2"/>
      <c r="M679" s="2"/>
      <c r="N679" s="2"/>
      <c r="O679" s="2"/>
    </row>
    <row r="680" spans="11:15" ht="12.75">
      <c r="K680" s="2"/>
      <c r="L680" s="2"/>
      <c r="M680" s="2"/>
      <c r="N680" s="2"/>
      <c r="O680" s="2"/>
    </row>
    <row r="681" spans="11:15" ht="12.75">
      <c r="K681" s="2"/>
      <c r="L681" s="2"/>
      <c r="M681" s="2"/>
      <c r="N681" s="2"/>
      <c r="O681" s="2"/>
    </row>
    <row r="682" spans="11:15" ht="12.75">
      <c r="K682" s="2"/>
      <c r="L682" s="2"/>
      <c r="M682" s="2"/>
      <c r="N682" s="2"/>
      <c r="O682" s="2"/>
    </row>
    <row r="683" spans="11:15" ht="12.75">
      <c r="K683" s="2"/>
      <c r="L683" s="2"/>
      <c r="M683" s="2"/>
      <c r="N683" s="2"/>
      <c r="O683" s="2"/>
    </row>
    <row r="684" spans="11:15" ht="12.75">
      <c r="K684" s="2"/>
      <c r="L684" s="2"/>
      <c r="M684" s="2"/>
      <c r="N684" s="2"/>
      <c r="O684" s="2"/>
    </row>
    <row r="685" spans="11:15" ht="12.75">
      <c r="K685" s="2"/>
      <c r="L685" s="2"/>
      <c r="M685" s="2"/>
      <c r="N685" s="2"/>
      <c r="O685" s="2"/>
    </row>
    <row r="686" spans="11:15" ht="12.75">
      <c r="K686" s="2"/>
      <c r="L686" s="2"/>
      <c r="M686" s="2"/>
      <c r="N686" s="2"/>
      <c r="O686" s="2"/>
    </row>
    <row r="687" spans="11:15" ht="12.75">
      <c r="K687" s="2"/>
      <c r="L687" s="2"/>
      <c r="M687" s="2"/>
      <c r="N687" s="2"/>
      <c r="O687" s="2"/>
    </row>
    <row r="688" spans="11:15" ht="12.75">
      <c r="K688" s="2"/>
      <c r="L688" s="2"/>
      <c r="M688" s="2"/>
      <c r="N688" s="2"/>
      <c r="O688" s="2"/>
    </row>
    <row r="689" spans="11:15" ht="12.75">
      <c r="K689" s="2"/>
      <c r="L689" s="2"/>
      <c r="M689" s="2"/>
      <c r="N689" s="2"/>
      <c r="O689" s="2"/>
    </row>
    <row r="690" spans="11:15" ht="12.75">
      <c r="K690" s="2"/>
      <c r="L690" s="2"/>
      <c r="M690" s="2"/>
      <c r="N690" s="2"/>
      <c r="O690" s="2"/>
    </row>
    <row r="691" spans="11:15" ht="12.75">
      <c r="K691" s="2"/>
      <c r="L691" s="2"/>
      <c r="M691" s="2"/>
      <c r="N691" s="2"/>
      <c r="O691" s="2"/>
    </row>
    <row r="692" spans="11:15" ht="12.75">
      <c r="K692" s="2"/>
      <c r="L692" s="2"/>
      <c r="M692" s="2"/>
      <c r="N692" s="2"/>
      <c r="O692" s="2"/>
    </row>
    <row r="693" spans="11:15" ht="12.75">
      <c r="K693" s="2"/>
      <c r="L693" s="2"/>
      <c r="M693" s="2"/>
      <c r="N693" s="2"/>
      <c r="O693" s="2"/>
    </row>
    <row r="694" spans="11:15" ht="12.75">
      <c r="K694" s="2"/>
      <c r="L694" s="2"/>
      <c r="M694" s="2"/>
      <c r="N694" s="2"/>
      <c r="O694" s="2"/>
    </row>
    <row r="695" spans="11:15" ht="12.75">
      <c r="K695" s="2"/>
      <c r="L695" s="2"/>
      <c r="M695" s="2"/>
      <c r="N695" s="2"/>
      <c r="O695" s="2"/>
    </row>
    <row r="696" spans="11:15" ht="12.75">
      <c r="K696" s="2"/>
      <c r="L696" s="2"/>
      <c r="M696" s="2"/>
      <c r="N696" s="2"/>
      <c r="O696" s="2"/>
    </row>
    <row r="697" spans="11:15" ht="12.75">
      <c r="K697" s="2"/>
      <c r="L697" s="2"/>
      <c r="M697" s="2"/>
      <c r="N697" s="2"/>
      <c r="O697" s="2"/>
    </row>
    <row r="698" spans="11:15" ht="12.75">
      <c r="K698" s="2"/>
      <c r="L698" s="2"/>
      <c r="M698" s="2"/>
      <c r="N698" s="2"/>
      <c r="O698" s="2"/>
    </row>
    <row r="699" spans="11:15" ht="12.75">
      <c r="K699" s="2"/>
      <c r="L699" s="2"/>
      <c r="M699" s="2"/>
      <c r="N699" s="2"/>
      <c r="O699" s="2"/>
    </row>
    <row r="700" spans="11:15" ht="12.75">
      <c r="K700" s="2"/>
      <c r="L700" s="2"/>
      <c r="M700" s="2"/>
      <c r="N700" s="2"/>
      <c r="O700" s="2"/>
    </row>
    <row r="701" spans="11:15" ht="12.75">
      <c r="K701" s="2"/>
      <c r="L701" s="2"/>
      <c r="M701" s="2"/>
      <c r="N701" s="2"/>
      <c r="O701" s="2"/>
    </row>
    <row r="702" spans="11:15" ht="12.75">
      <c r="K702" s="2"/>
      <c r="L702" s="2"/>
      <c r="M702" s="2"/>
      <c r="N702" s="2"/>
      <c r="O702" s="2"/>
    </row>
    <row r="703" spans="11:15" ht="12.75">
      <c r="K703" s="2"/>
      <c r="L703" s="2"/>
      <c r="M703" s="2"/>
      <c r="N703" s="2"/>
      <c r="O703" s="2"/>
    </row>
    <row r="704" spans="11:15" ht="12.75">
      <c r="K704" s="2"/>
      <c r="L704" s="2"/>
      <c r="M704" s="2"/>
      <c r="N704" s="2"/>
      <c r="O704" s="2"/>
    </row>
    <row r="705" spans="11:15" ht="12.75">
      <c r="K705" s="2"/>
      <c r="L705" s="2"/>
      <c r="M705" s="2"/>
      <c r="N705" s="2"/>
      <c r="O705" s="2"/>
    </row>
    <row r="706" spans="11:15" ht="12.75">
      <c r="K706" s="2"/>
      <c r="L706" s="2"/>
      <c r="M706" s="2"/>
      <c r="N706" s="2"/>
      <c r="O706" s="2"/>
    </row>
    <row r="707" spans="11:15" ht="12.75">
      <c r="K707" s="2"/>
      <c r="L707" s="2"/>
      <c r="M707" s="2"/>
      <c r="N707" s="2"/>
      <c r="O707" s="2"/>
    </row>
    <row r="708" spans="11:15" ht="12.75">
      <c r="K708" s="2"/>
      <c r="L708" s="2"/>
      <c r="M708" s="2"/>
      <c r="N708" s="2"/>
      <c r="O708" s="2"/>
    </row>
    <row r="709" spans="11:15" ht="12.75">
      <c r="K709" s="2"/>
      <c r="L709" s="2"/>
      <c r="M709" s="2"/>
      <c r="N709" s="2"/>
      <c r="O709" s="2"/>
    </row>
    <row r="710" spans="11:15" ht="12.75">
      <c r="K710" s="2"/>
      <c r="L710" s="2"/>
      <c r="M710" s="2"/>
      <c r="N710" s="2"/>
      <c r="O710" s="2"/>
    </row>
    <row r="711" spans="11:15" ht="12.75">
      <c r="K711" s="2"/>
      <c r="L711" s="2"/>
      <c r="M711" s="2"/>
      <c r="N711" s="2"/>
      <c r="O711" s="2"/>
    </row>
    <row r="712" spans="11:15" ht="12.75">
      <c r="K712" s="2"/>
      <c r="L712" s="2"/>
      <c r="M712" s="2"/>
      <c r="N712" s="2"/>
      <c r="O712" s="2"/>
    </row>
    <row r="713" spans="11:15" ht="12.75">
      <c r="K713" s="2"/>
      <c r="L713" s="2"/>
      <c r="M713" s="2"/>
      <c r="N713" s="2"/>
      <c r="O713" s="2"/>
    </row>
    <row r="714" spans="11:15" ht="12.75">
      <c r="K714" s="2"/>
      <c r="L714" s="2"/>
      <c r="M714" s="2"/>
      <c r="N714" s="2"/>
      <c r="O714" s="2"/>
    </row>
    <row r="715" spans="11:15" ht="12.75">
      <c r="K715" s="2"/>
      <c r="L715" s="2"/>
      <c r="M715" s="2"/>
      <c r="N715" s="2"/>
      <c r="O715" s="2"/>
    </row>
    <row r="716" spans="11:15" ht="12.75">
      <c r="K716" s="2"/>
      <c r="L716" s="2"/>
      <c r="M716" s="2"/>
      <c r="N716" s="2"/>
      <c r="O716" s="2"/>
    </row>
    <row r="717" spans="11:15" ht="12.75">
      <c r="K717" s="2"/>
      <c r="L717" s="2"/>
      <c r="M717" s="2"/>
      <c r="N717" s="2"/>
      <c r="O717" s="2"/>
    </row>
    <row r="718" spans="11:15" ht="12.75">
      <c r="K718" s="2"/>
      <c r="L718" s="2"/>
      <c r="M718" s="2"/>
      <c r="N718" s="2"/>
      <c r="O718" s="2"/>
    </row>
    <row r="719" spans="11:15" ht="12.75">
      <c r="K719" s="2"/>
      <c r="L719" s="2"/>
      <c r="M719" s="2"/>
      <c r="N719" s="2"/>
      <c r="O719" s="2"/>
    </row>
    <row r="720" spans="11:15" ht="12.75">
      <c r="K720" s="2"/>
      <c r="L720" s="2"/>
      <c r="M720" s="2"/>
      <c r="N720" s="2"/>
      <c r="O720" s="2"/>
    </row>
    <row r="721" spans="11:15" ht="12.75">
      <c r="K721" s="2"/>
      <c r="L721" s="2"/>
      <c r="M721" s="2"/>
      <c r="N721" s="2"/>
      <c r="O721" s="2"/>
    </row>
    <row r="722" spans="11:15" ht="12.75">
      <c r="K722" s="2"/>
      <c r="L722" s="2"/>
      <c r="M722" s="2"/>
      <c r="N722" s="2"/>
      <c r="O722" s="2"/>
    </row>
    <row r="723" spans="11:15" ht="12.75">
      <c r="K723" s="2"/>
      <c r="L723" s="2"/>
      <c r="M723" s="2"/>
      <c r="N723" s="2"/>
      <c r="O723" s="2"/>
    </row>
    <row r="724" spans="11:15" ht="12.75">
      <c r="K724" s="2"/>
      <c r="L724" s="2"/>
      <c r="M724" s="2"/>
      <c r="N724" s="2"/>
      <c r="O724" s="2"/>
    </row>
    <row r="725" spans="11:15" ht="12.75">
      <c r="K725" s="2"/>
      <c r="L725" s="2"/>
      <c r="M725" s="2"/>
      <c r="N725" s="2"/>
      <c r="O725" s="2"/>
    </row>
    <row r="726" spans="11:15" ht="12.75">
      <c r="K726" s="2"/>
      <c r="L726" s="2"/>
      <c r="M726" s="2"/>
      <c r="N726" s="2"/>
      <c r="O726" s="2"/>
    </row>
    <row r="727" spans="11:15" ht="12.75">
      <c r="K727" s="2"/>
      <c r="L727" s="2"/>
      <c r="M727" s="2"/>
      <c r="N727" s="2"/>
      <c r="O727" s="2"/>
    </row>
    <row r="728" spans="11:15" ht="12.75">
      <c r="K728" s="2"/>
      <c r="L728" s="2"/>
      <c r="M728" s="2"/>
      <c r="N728" s="2"/>
      <c r="O728" s="2"/>
    </row>
    <row r="729" spans="11:15" ht="12.75">
      <c r="K729" s="2"/>
      <c r="L729" s="2"/>
      <c r="M729" s="2"/>
      <c r="N729" s="2"/>
      <c r="O729" s="2"/>
    </row>
    <row r="730" spans="11:15" ht="12.75">
      <c r="K730" s="2"/>
      <c r="L730" s="2"/>
      <c r="M730" s="2"/>
      <c r="N730" s="2"/>
      <c r="O730" s="2"/>
    </row>
    <row r="731" spans="11:15" ht="12.75">
      <c r="K731" s="2"/>
      <c r="L731" s="2"/>
      <c r="M731" s="2"/>
      <c r="N731" s="2"/>
      <c r="O731" s="2"/>
    </row>
    <row r="732" spans="11:15" ht="12.75">
      <c r="K732" s="2"/>
      <c r="L732" s="2"/>
      <c r="M732" s="2"/>
      <c r="N732" s="2"/>
      <c r="O732" s="2"/>
    </row>
    <row r="733" spans="11:15" ht="12.75">
      <c r="K733" s="2"/>
      <c r="L733" s="2"/>
      <c r="M733" s="2"/>
      <c r="N733" s="2"/>
      <c r="O733" s="2"/>
    </row>
    <row r="734" spans="11:15" ht="12.75">
      <c r="K734" s="2"/>
      <c r="L734" s="2"/>
      <c r="M734" s="2"/>
      <c r="N734" s="2"/>
      <c r="O734" s="2"/>
    </row>
    <row r="735" spans="11:15" ht="12.75">
      <c r="K735" s="2"/>
      <c r="L735" s="2"/>
      <c r="M735" s="2"/>
      <c r="N735" s="2"/>
      <c r="O735" s="2"/>
    </row>
    <row r="736" spans="11:15" ht="12.75">
      <c r="K736" s="2"/>
      <c r="L736" s="2"/>
      <c r="M736" s="2"/>
      <c r="N736" s="2"/>
      <c r="O736" s="2"/>
    </row>
    <row r="737" spans="11:15" ht="12.75">
      <c r="K737" s="2"/>
      <c r="L737" s="2"/>
      <c r="M737" s="2"/>
      <c r="N737" s="2"/>
      <c r="O737" s="2"/>
    </row>
    <row r="738" spans="11:15" ht="12.75">
      <c r="K738" s="2"/>
      <c r="L738" s="2"/>
      <c r="M738" s="2"/>
      <c r="N738" s="2"/>
      <c r="O738" s="2"/>
    </row>
    <row r="739" spans="11:15" ht="12.75">
      <c r="K739" s="2"/>
      <c r="L739" s="2"/>
      <c r="M739" s="2"/>
      <c r="N739" s="2"/>
      <c r="O739" s="2"/>
    </row>
    <row r="740" spans="11:15" ht="12.75">
      <c r="K740" s="2"/>
      <c r="L740" s="2"/>
      <c r="M740" s="2"/>
      <c r="N740" s="2"/>
      <c r="O740" s="2"/>
    </row>
    <row r="741" spans="11:15" ht="12.75">
      <c r="K741" s="2"/>
      <c r="L741" s="2"/>
      <c r="M741" s="2"/>
      <c r="N741" s="2"/>
      <c r="O741" s="2"/>
    </row>
    <row r="742" spans="11:15" ht="12.75">
      <c r="K742" s="2"/>
      <c r="L742" s="2"/>
      <c r="M742" s="2"/>
      <c r="N742" s="2"/>
      <c r="O742" s="2"/>
    </row>
    <row r="743" spans="11:15" ht="12.75">
      <c r="K743" s="2"/>
      <c r="L743" s="2"/>
      <c r="M743" s="2"/>
      <c r="N743" s="2"/>
      <c r="O743" s="2"/>
    </row>
    <row r="744" spans="11:15" ht="12.75">
      <c r="K744" s="2"/>
      <c r="L744" s="2"/>
      <c r="M744" s="2"/>
      <c r="N744" s="2"/>
      <c r="O744" s="2"/>
    </row>
    <row r="745" spans="11:15" ht="12.75">
      <c r="K745" s="2"/>
      <c r="L745" s="2"/>
      <c r="M745" s="2"/>
      <c r="N745" s="2"/>
      <c r="O745" s="2"/>
    </row>
    <row r="746" spans="11:15" ht="12.75">
      <c r="K746" s="2"/>
      <c r="L746" s="2"/>
      <c r="M746" s="2"/>
      <c r="N746" s="2"/>
      <c r="O746" s="2"/>
    </row>
    <row r="747" spans="11:15" ht="12.75">
      <c r="K747" s="2"/>
      <c r="L747" s="2"/>
      <c r="M747" s="2"/>
      <c r="N747" s="2"/>
      <c r="O747" s="2"/>
    </row>
    <row r="748" spans="11:15" ht="12.75">
      <c r="K748" s="2"/>
      <c r="L748" s="2"/>
      <c r="M748" s="2"/>
      <c r="N748" s="2"/>
      <c r="O748" s="2"/>
    </row>
    <row r="749" spans="11:15" ht="12.75">
      <c r="K749" s="2"/>
      <c r="L749" s="2"/>
      <c r="M749" s="2"/>
      <c r="N749" s="2"/>
      <c r="O749" s="2"/>
    </row>
    <row r="750" spans="11:15" ht="12.75">
      <c r="K750" s="2"/>
      <c r="L750" s="2"/>
      <c r="M750" s="2"/>
      <c r="N750" s="2"/>
      <c r="O750" s="2"/>
    </row>
    <row r="751" spans="11:15" ht="12.75">
      <c r="K751" s="2"/>
      <c r="L751" s="2"/>
      <c r="M751" s="2"/>
      <c r="N751" s="2"/>
      <c r="O751" s="2"/>
    </row>
    <row r="752" spans="11:15" ht="12.75">
      <c r="K752" s="2"/>
      <c r="L752" s="2"/>
      <c r="M752" s="2"/>
      <c r="N752" s="2"/>
      <c r="O752" s="2"/>
    </row>
    <row r="753" spans="11:15" ht="12.75">
      <c r="K753" s="2"/>
      <c r="L753" s="2"/>
      <c r="M753" s="2"/>
      <c r="N753" s="2"/>
      <c r="O753" s="2"/>
    </row>
    <row r="754" spans="11:15" ht="12.75">
      <c r="K754" s="2"/>
      <c r="L754" s="2"/>
      <c r="M754" s="2"/>
      <c r="N754" s="2"/>
      <c r="O754" s="2"/>
    </row>
    <row r="755" spans="11:15" ht="12.75">
      <c r="K755" s="2"/>
      <c r="L755" s="2"/>
      <c r="M755" s="2"/>
      <c r="N755" s="2"/>
      <c r="O755" s="2"/>
    </row>
    <row r="756" spans="11:15" ht="12.75">
      <c r="K756" s="2"/>
      <c r="L756" s="2"/>
      <c r="M756" s="2"/>
      <c r="N756" s="2"/>
      <c r="O756" s="2"/>
    </row>
    <row r="757" spans="11:15" ht="12.75">
      <c r="K757" s="2"/>
      <c r="L757" s="2"/>
      <c r="M757" s="2"/>
      <c r="N757" s="2"/>
      <c r="O757" s="2"/>
    </row>
    <row r="758" spans="11:15" ht="12.75">
      <c r="K758" s="2"/>
      <c r="L758" s="2"/>
      <c r="M758" s="2"/>
      <c r="N758" s="2"/>
      <c r="O758" s="2"/>
    </row>
    <row r="759" spans="11:15" ht="12.75">
      <c r="K759" s="2"/>
      <c r="L759" s="2"/>
      <c r="M759" s="2"/>
      <c r="N759" s="2"/>
      <c r="O759" s="2"/>
    </row>
    <row r="760" spans="11:15" ht="12.75">
      <c r="K760" s="2"/>
      <c r="L760" s="2"/>
      <c r="M760" s="2"/>
      <c r="N760" s="2"/>
      <c r="O760" s="2"/>
    </row>
    <row r="761" spans="11:15" ht="12.75">
      <c r="K761" s="2"/>
      <c r="L761" s="2"/>
      <c r="M761" s="2"/>
      <c r="N761" s="2"/>
      <c r="O761" s="2"/>
    </row>
    <row r="762" spans="11:15" ht="12.75">
      <c r="K762" s="2"/>
      <c r="L762" s="2"/>
      <c r="M762" s="2"/>
      <c r="N762" s="2"/>
      <c r="O762" s="2"/>
    </row>
    <row r="763" spans="11:15" ht="12.75">
      <c r="K763" s="2"/>
      <c r="L763" s="2"/>
      <c r="M763" s="2"/>
      <c r="N763" s="2"/>
      <c r="O763" s="2"/>
    </row>
    <row r="764" spans="11:15" ht="12.75">
      <c r="K764" s="2"/>
      <c r="L764" s="2"/>
      <c r="M764" s="2"/>
      <c r="N764" s="2"/>
      <c r="O764" s="2"/>
    </row>
    <row r="765" spans="11:15" ht="12.75">
      <c r="K765" s="2"/>
      <c r="L765" s="2"/>
      <c r="M765" s="2"/>
      <c r="N765" s="2"/>
      <c r="O765" s="2"/>
    </row>
    <row r="766" spans="11:15" ht="12.75">
      <c r="K766" s="2"/>
      <c r="L766" s="2"/>
      <c r="M766" s="2"/>
      <c r="N766" s="2"/>
      <c r="O766" s="2"/>
    </row>
    <row r="767" spans="11:15" ht="12.75">
      <c r="K767" s="2"/>
      <c r="L767" s="2"/>
      <c r="M767" s="2"/>
      <c r="N767" s="2"/>
      <c r="O767" s="2"/>
    </row>
    <row r="768" spans="11:15" ht="12.75">
      <c r="K768" s="2"/>
      <c r="L768" s="2"/>
      <c r="M768" s="2"/>
      <c r="N768" s="2"/>
      <c r="O768" s="2"/>
    </row>
    <row r="769" spans="11:15" ht="12.75">
      <c r="K769" s="2"/>
      <c r="L769" s="2"/>
      <c r="M769" s="2"/>
      <c r="N769" s="2"/>
      <c r="O769" s="2"/>
    </row>
    <row r="770" spans="11:15" ht="12.75">
      <c r="K770" s="2"/>
      <c r="L770" s="2"/>
      <c r="M770" s="2"/>
      <c r="N770" s="2"/>
      <c r="O770" s="2"/>
    </row>
    <row r="771" spans="11:15" ht="12.75">
      <c r="K771" s="2"/>
      <c r="L771" s="2"/>
      <c r="M771" s="2"/>
      <c r="N771" s="2"/>
      <c r="O771" s="2"/>
    </row>
    <row r="772" spans="11:15" ht="12.75">
      <c r="K772" s="2"/>
      <c r="L772" s="2"/>
      <c r="M772" s="2"/>
      <c r="N772" s="2"/>
      <c r="O772" s="2"/>
    </row>
    <row r="773" spans="11:15" ht="12.75">
      <c r="K773" s="2"/>
      <c r="L773" s="2"/>
      <c r="M773" s="2"/>
      <c r="N773" s="2"/>
      <c r="O773" s="2"/>
    </row>
    <row r="774" spans="11:15" ht="12.75">
      <c r="K774" s="2"/>
      <c r="L774" s="2"/>
      <c r="M774" s="2"/>
      <c r="N774" s="2"/>
      <c r="O774" s="2"/>
    </row>
    <row r="775" spans="11:15" ht="12.75">
      <c r="K775" s="2"/>
      <c r="L775" s="2"/>
      <c r="M775" s="2"/>
      <c r="N775" s="2"/>
      <c r="O775" s="2"/>
    </row>
    <row r="776" spans="11:15" ht="12.75">
      <c r="K776" s="2"/>
      <c r="L776" s="2"/>
      <c r="M776" s="2"/>
      <c r="N776" s="2"/>
      <c r="O776" s="2"/>
    </row>
    <row r="777" spans="11:15" ht="12.75">
      <c r="K777" s="2"/>
      <c r="L777" s="2"/>
      <c r="M777" s="2"/>
      <c r="N777" s="2"/>
      <c r="O777" s="2"/>
    </row>
    <row r="778" spans="11:15" ht="12.75">
      <c r="K778" s="2"/>
      <c r="L778" s="2"/>
      <c r="M778" s="2"/>
      <c r="N778" s="2"/>
      <c r="O778" s="2"/>
    </row>
    <row r="779" spans="11:15" ht="12.75">
      <c r="K779" s="2"/>
      <c r="L779" s="2"/>
      <c r="M779" s="2"/>
      <c r="N779" s="2"/>
      <c r="O779" s="2"/>
    </row>
    <row r="780" spans="11:15" ht="12.75">
      <c r="K780" s="2"/>
      <c r="L780" s="2"/>
      <c r="M780" s="2"/>
      <c r="N780" s="2"/>
      <c r="O780" s="2"/>
    </row>
    <row r="781" spans="11:15" ht="12.75">
      <c r="K781" s="2"/>
      <c r="L781" s="2"/>
      <c r="M781" s="2"/>
      <c r="N781" s="2"/>
      <c r="O781" s="2"/>
    </row>
    <row r="782" spans="11:15" ht="12.75">
      <c r="K782" s="2"/>
      <c r="L782" s="2"/>
      <c r="M782" s="2"/>
      <c r="N782" s="2"/>
      <c r="O782" s="2"/>
    </row>
    <row r="783" spans="11:15" ht="12.75">
      <c r="K783" s="2"/>
      <c r="L783" s="2"/>
      <c r="M783" s="2"/>
      <c r="N783" s="2"/>
      <c r="O783" s="2"/>
    </row>
    <row r="784" spans="11:15" ht="12.75">
      <c r="K784" s="2"/>
      <c r="L784" s="2"/>
      <c r="M784" s="2"/>
      <c r="N784" s="2"/>
      <c r="O784" s="2"/>
    </row>
    <row r="785" spans="11:15" ht="12.75">
      <c r="K785" s="2"/>
      <c r="L785" s="2"/>
      <c r="M785" s="2"/>
      <c r="N785" s="2"/>
      <c r="O785" s="2"/>
    </row>
    <row r="786" spans="11:15" ht="12.75">
      <c r="K786" s="2"/>
      <c r="L786" s="2"/>
      <c r="M786" s="2"/>
      <c r="N786" s="2"/>
      <c r="O786" s="2"/>
    </row>
    <row r="787" spans="11:15" ht="12.75">
      <c r="K787" s="2"/>
      <c r="L787" s="2"/>
      <c r="M787" s="2"/>
      <c r="N787" s="2"/>
      <c r="O787" s="2"/>
    </row>
    <row r="788" spans="11:15" ht="12.75">
      <c r="K788" s="2"/>
      <c r="L788" s="2"/>
      <c r="M788" s="2"/>
      <c r="N788" s="2"/>
      <c r="O788" s="2"/>
    </row>
    <row r="789" spans="11:15" ht="12.75">
      <c r="K789" s="2"/>
      <c r="L789" s="2"/>
      <c r="M789" s="2"/>
      <c r="N789" s="2"/>
      <c r="O789" s="2"/>
    </row>
    <row r="790" spans="11:15" ht="12.75">
      <c r="K790" s="2"/>
      <c r="L790" s="2"/>
      <c r="M790" s="2"/>
      <c r="N790" s="2"/>
      <c r="O790" s="2"/>
    </row>
    <row r="791" spans="11:15" ht="12.75">
      <c r="K791" s="2"/>
      <c r="L791" s="2"/>
      <c r="M791" s="2"/>
      <c r="N791" s="2"/>
      <c r="O791" s="2"/>
    </row>
    <row r="792" spans="11:15" ht="12.75">
      <c r="K792" s="2"/>
      <c r="L792" s="2"/>
      <c r="M792" s="2"/>
      <c r="N792" s="2"/>
      <c r="O792" s="2"/>
    </row>
    <row r="793" spans="11:15" ht="12.75">
      <c r="K793" s="2"/>
      <c r="L793" s="2"/>
      <c r="M793" s="2"/>
      <c r="N793" s="2"/>
      <c r="O793" s="2"/>
    </row>
    <row r="794" spans="11:15" ht="12.75">
      <c r="K794" s="2"/>
      <c r="L794" s="2"/>
      <c r="M794" s="2"/>
      <c r="N794" s="2"/>
      <c r="O794" s="2"/>
    </row>
    <row r="795" spans="11:15" ht="12.75">
      <c r="K795" s="2"/>
      <c r="L795" s="2"/>
      <c r="M795" s="2"/>
      <c r="N795" s="2"/>
      <c r="O795" s="2"/>
    </row>
    <row r="796" spans="11:15" ht="12.75">
      <c r="K796" s="2"/>
      <c r="L796" s="2"/>
      <c r="M796" s="2"/>
      <c r="N796" s="2"/>
      <c r="O796" s="2"/>
    </row>
    <row r="797" spans="11:15" ht="12.75">
      <c r="K797" s="2"/>
      <c r="L797" s="2"/>
      <c r="M797" s="2"/>
      <c r="N797" s="2"/>
      <c r="O797" s="2"/>
    </row>
    <row r="798" spans="11:15" ht="12.75">
      <c r="K798" s="2"/>
      <c r="L798" s="2"/>
      <c r="M798" s="2"/>
      <c r="N798" s="2"/>
      <c r="O798" s="2"/>
    </row>
    <row r="799" spans="11:15" ht="12.75">
      <c r="K799" s="2"/>
      <c r="L799" s="2"/>
      <c r="M799" s="2"/>
      <c r="N799" s="2"/>
      <c r="O799" s="2"/>
    </row>
    <row r="800" spans="11:15" ht="12.75">
      <c r="K800" s="2"/>
      <c r="L800" s="2"/>
      <c r="M800" s="2"/>
      <c r="N800" s="2"/>
      <c r="O800" s="2"/>
    </row>
    <row r="801" spans="11:15" ht="12.75">
      <c r="K801" s="2"/>
      <c r="L801" s="2"/>
      <c r="M801" s="2"/>
      <c r="N801" s="2"/>
      <c r="O801" s="2"/>
    </row>
    <row r="802" spans="11:15" ht="12.75">
      <c r="K802" s="2"/>
      <c r="L802" s="2"/>
      <c r="M802" s="2"/>
      <c r="N802" s="2"/>
      <c r="O802" s="2"/>
    </row>
    <row r="803" spans="11:15" ht="12.75">
      <c r="K803" s="2"/>
      <c r="L803" s="2"/>
      <c r="M803" s="2"/>
      <c r="N803" s="2"/>
      <c r="O803" s="2"/>
    </row>
    <row r="804" spans="11:15" ht="12.75">
      <c r="K804" s="2"/>
      <c r="L804" s="2"/>
      <c r="M804" s="2"/>
      <c r="N804" s="2"/>
      <c r="O804" s="2"/>
    </row>
    <row r="805" spans="11:15" ht="12.75">
      <c r="K805" s="2"/>
      <c r="L805" s="2"/>
      <c r="M805" s="2"/>
      <c r="N805" s="2"/>
      <c r="O805" s="2"/>
    </row>
    <row r="806" spans="11:15" ht="12.75">
      <c r="K806" s="2"/>
      <c r="L806" s="2"/>
      <c r="M806" s="2"/>
      <c r="N806" s="2"/>
      <c r="O806" s="2"/>
    </row>
    <row r="807" spans="11:15" ht="12.75">
      <c r="K807" s="2"/>
      <c r="L807" s="2"/>
      <c r="M807" s="2"/>
      <c r="N807" s="2"/>
      <c r="O807" s="2"/>
    </row>
    <row r="808" spans="11:15" ht="12.75">
      <c r="K808" s="2"/>
      <c r="L808" s="2"/>
      <c r="M808" s="2"/>
      <c r="N808" s="2"/>
      <c r="O808" s="2"/>
    </row>
    <row r="809" spans="11:15" ht="12.75">
      <c r="K809" s="2"/>
      <c r="L809" s="2"/>
      <c r="M809" s="2"/>
      <c r="N809" s="2"/>
      <c r="O809" s="2"/>
    </row>
    <row r="810" spans="11:15" ht="12.75">
      <c r="K810" s="2"/>
      <c r="L810" s="2"/>
      <c r="M810" s="2"/>
      <c r="N810" s="2"/>
      <c r="O810" s="2"/>
    </row>
    <row r="811" spans="11:15" ht="12.75">
      <c r="K811" s="2"/>
      <c r="L811" s="2"/>
      <c r="M811" s="2"/>
      <c r="N811" s="2"/>
      <c r="O811" s="2"/>
    </row>
    <row r="812" spans="11:15" ht="12.75">
      <c r="K812" s="2"/>
      <c r="L812" s="2"/>
      <c r="M812" s="2"/>
      <c r="N812" s="2"/>
      <c r="O812" s="2"/>
    </row>
    <row r="813" spans="11:15" ht="12.75">
      <c r="K813" s="2"/>
      <c r="L813" s="2"/>
      <c r="M813" s="2"/>
      <c r="N813" s="2"/>
      <c r="O813" s="2"/>
    </row>
    <row r="814" spans="11:15" ht="12.75">
      <c r="K814" s="2"/>
      <c r="L814" s="2"/>
      <c r="M814" s="2"/>
      <c r="N814" s="2"/>
      <c r="O814" s="2"/>
    </row>
    <row r="815" spans="11:15" ht="12.75">
      <c r="K815" s="2"/>
      <c r="L815" s="2"/>
      <c r="M815" s="2"/>
      <c r="N815" s="2"/>
      <c r="O815" s="2"/>
    </row>
    <row r="816" spans="11:15" ht="12.75">
      <c r="K816" s="2"/>
      <c r="L816" s="2"/>
      <c r="M816" s="2"/>
      <c r="N816" s="2"/>
      <c r="O816" s="2"/>
    </row>
    <row r="817" spans="11:15" ht="12.75">
      <c r="K817" s="2"/>
      <c r="L817" s="2"/>
      <c r="M817" s="2"/>
      <c r="N817" s="2"/>
      <c r="O817" s="2"/>
    </row>
    <row r="818" spans="11:15" ht="12.75">
      <c r="K818" s="2"/>
      <c r="L818" s="2"/>
      <c r="M818" s="2"/>
      <c r="N818" s="2"/>
      <c r="O818" s="2"/>
    </row>
    <row r="819" spans="11:15" ht="12.75">
      <c r="K819" s="2"/>
      <c r="L819" s="2"/>
      <c r="M819" s="2"/>
      <c r="N819" s="2"/>
      <c r="O819" s="2"/>
    </row>
    <row r="820" spans="11:15" ht="12.75">
      <c r="K820" s="2"/>
      <c r="L820" s="2"/>
      <c r="M820" s="2"/>
      <c r="N820" s="2"/>
      <c r="O820" s="2"/>
    </row>
    <row r="821" spans="11:15" ht="12.75">
      <c r="K821" s="2"/>
      <c r="L821" s="2"/>
      <c r="M821" s="2"/>
      <c r="N821" s="2"/>
      <c r="O821" s="2"/>
    </row>
    <row r="822" spans="11:15" ht="12.75">
      <c r="K822" s="2"/>
      <c r="L822" s="2"/>
      <c r="M822" s="2"/>
      <c r="N822" s="2"/>
      <c r="O822" s="2"/>
    </row>
    <row r="823" spans="11:15" ht="12.75">
      <c r="K823" s="2"/>
      <c r="L823" s="2"/>
      <c r="M823" s="2"/>
      <c r="N823" s="2"/>
      <c r="O823" s="2"/>
    </row>
    <row r="824" spans="11:15" ht="12.75">
      <c r="K824" s="2"/>
      <c r="L824" s="2"/>
      <c r="M824" s="2"/>
      <c r="N824" s="2"/>
      <c r="O824" s="2"/>
    </row>
    <row r="825" spans="11:15" ht="12.75">
      <c r="K825" s="2"/>
      <c r="L825" s="2"/>
      <c r="M825" s="2"/>
      <c r="N825" s="2"/>
      <c r="O825" s="2"/>
    </row>
    <row r="826" spans="11:15" ht="12.75">
      <c r="K826" s="2"/>
      <c r="L826" s="2"/>
      <c r="M826" s="2"/>
      <c r="N826" s="2"/>
      <c r="O826" s="2"/>
    </row>
    <row r="827" spans="11:15" ht="12.75">
      <c r="K827" s="2"/>
      <c r="L827" s="2"/>
      <c r="M827" s="2"/>
      <c r="N827" s="2"/>
      <c r="O827" s="2"/>
    </row>
    <row r="828" spans="11:15" ht="12.75">
      <c r="K828" s="2"/>
      <c r="L828" s="2"/>
      <c r="M828" s="2"/>
      <c r="N828" s="2"/>
      <c r="O828" s="2"/>
    </row>
    <row r="829" spans="11:15" ht="12.75">
      <c r="K829" s="2"/>
      <c r="L829" s="2"/>
      <c r="M829" s="2"/>
      <c r="N829" s="2"/>
      <c r="O829" s="2"/>
    </row>
    <row r="830" spans="11:15" ht="12.75">
      <c r="K830" s="2"/>
      <c r="L830" s="2"/>
      <c r="M830" s="2"/>
      <c r="N830" s="2"/>
      <c r="O830" s="2"/>
    </row>
    <row r="831" spans="11:15" ht="12.75">
      <c r="K831" s="2"/>
      <c r="L831" s="2"/>
      <c r="M831" s="2"/>
      <c r="N831" s="2"/>
      <c r="O831" s="2"/>
    </row>
    <row r="832" spans="11:15" ht="12.75">
      <c r="K832" s="2"/>
      <c r="L832" s="2"/>
      <c r="M832" s="2"/>
      <c r="N832" s="2"/>
      <c r="O832" s="2"/>
    </row>
    <row r="833" spans="11:15" ht="12.75">
      <c r="K833" s="2"/>
      <c r="L833" s="2"/>
      <c r="M833" s="2"/>
      <c r="N833" s="2"/>
      <c r="O833" s="2"/>
    </row>
    <row r="834" spans="11:15" ht="12.75">
      <c r="K834" s="2"/>
      <c r="L834" s="2"/>
      <c r="M834" s="2"/>
      <c r="N834" s="2"/>
      <c r="O834" s="2"/>
    </row>
    <row r="835" spans="11:15" ht="12.75">
      <c r="K835" s="2"/>
      <c r="L835" s="2"/>
      <c r="M835" s="2"/>
      <c r="N835" s="2"/>
      <c r="O835" s="2"/>
    </row>
    <row r="836" spans="11:15" ht="12.75">
      <c r="K836" s="2"/>
      <c r="L836" s="2"/>
      <c r="M836" s="2"/>
      <c r="N836" s="2"/>
      <c r="O836" s="2"/>
    </row>
    <row r="837" spans="11:15" ht="12.75">
      <c r="K837" s="2"/>
      <c r="L837" s="2"/>
      <c r="M837" s="2"/>
      <c r="N837" s="2"/>
      <c r="O837" s="2"/>
    </row>
    <row r="838" spans="11:15" ht="12.75">
      <c r="K838" s="2"/>
      <c r="L838" s="2"/>
      <c r="M838" s="2"/>
      <c r="N838" s="2"/>
      <c r="O838" s="2"/>
    </row>
    <row r="839" spans="11:15" ht="12.75">
      <c r="K839" s="2"/>
      <c r="L839" s="2"/>
      <c r="M839" s="2"/>
      <c r="N839" s="2"/>
      <c r="O839" s="2"/>
    </row>
    <row r="840" spans="11:15" ht="12.75">
      <c r="K840" s="2"/>
      <c r="L840" s="2"/>
      <c r="M840" s="2"/>
      <c r="N840" s="2"/>
      <c r="O840" s="2"/>
    </row>
    <row r="841" spans="11:15" ht="12.75">
      <c r="K841" s="2"/>
      <c r="L841" s="2"/>
      <c r="M841" s="2"/>
      <c r="N841" s="2"/>
      <c r="O841" s="2"/>
    </row>
    <row r="842" spans="11:15" ht="12.75">
      <c r="K842" s="2"/>
      <c r="L842" s="2"/>
      <c r="M842" s="2"/>
      <c r="N842" s="2"/>
      <c r="O842" s="2"/>
    </row>
    <row r="843" spans="11:15" ht="12.75">
      <c r="K843" s="2"/>
      <c r="L843" s="2"/>
      <c r="M843" s="2"/>
      <c r="N843" s="2"/>
      <c r="O843" s="2"/>
    </row>
    <row r="844" spans="11:15" ht="12.75">
      <c r="K844" s="2"/>
      <c r="L844" s="2"/>
      <c r="M844" s="2"/>
      <c r="N844" s="2"/>
      <c r="O844" s="2"/>
    </row>
    <row r="845" spans="11:15" ht="12.75">
      <c r="K845" s="2"/>
      <c r="L845" s="2"/>
      <c r="M845" s="2"/>
      <c r="N845" s="2"/>
      <c r="O845" s="2"/>
    </row>
    <row r="846" spans="11:15" ht="12.75">
      <c r="K846" s="2"/>
      <c r="L846" s="2"/>
      <c r="M846" s="2"/>
      <c r="N846" s="2"/>
      <c r="O846" s="2"/>
    </row>
    <row r="847" spans="11:15" ht="12.75">
      <c r="K847" s="2"/>
      <c r="L847" s="2"/>
      <c r="M847" s="2"/>
      <c r="N847" s="2"/>
      <c r="O847" s="2"/>
    </row>
    <row r="848" spans="11:15" ht="12.75">
      <c r="K848" s="2"/>
      <c r="L848" s="2"/>
      <c r="M848" s="2"/>
      <c r="N848" s="2"/>
      <c r="O848" s="2"/>
    </row>
    <row r="849" spans="11:15" ht="12.75">
      <c r="K849" s="2"/>
      <c r="L849" s="2"/>
      <c r="M849" s="2"/>
      <c r="N849" s="2"/>
      <c r="O849" s="2"/>
    </row>
    <row r="850" spans="11:15" ht="12.75">
      <c r="K850" s="2"/>
      <c r="L850" s="2"/>
      <c r="M850" s="2"/>
      <c r="N850" s="2"/>
      <c r="O850" s="2"/>
    </row>
    <row r="851" spans="11:15" ht="12.75">
      <c r="K851" s="2"/>
      <c r="L851" s="2"/>
      <c r="M851" s="2"/>
      <c r="N851" s="2"/>
      <c r="O851" s="2"/>
    </row>
    <row r="852" spans="11:15" ht="12.75">
      <c r="K852" s="2"/>
      <c r="L852" s="2"/>
      <c r="M852" s="2"/>
      <c r="N852" s="2"/>
      <c r="O852" s="2"/>
    </row>
    <row r="853" spans="11:15" ht="12.75">
      <c r="K853" s="2"/>
      <c r="L853" s="2"/>
      <c r="M853" s="2"/>
      <c r="N853" s="2"/>
      <c r="O853" s="2"/>
    </row>
    <row r="854" spans="11:15" ht="12.75">
      <c r="K854" s="2"/>
      <c r="L854" s="2"/>
      <c r="M854" s="2"/>
      <c r="N854" s="2"/>
      <c r="O854" s="2"/>
    </row>
    <row r="855" spans="11:15" ht="12.75">
      <c r="K855" s="2"/>
      <c r="L855" s="2"/>
      <c r="M855" s="2"/>
      <c r="N855" s="2"/>
      <c r="O855" s="2"/>
    </row>
    <row r="856" spans="11:15" ht="12.75">
      <c r="K856" s="2"/>
      <c r="L856" s="2"/>
      <c r="M856" s="2"/>
      <c r="N856" s="2"/>
      <c r="O856" s="2"/>
    </row>
    <row r="857" spans="11:15" ht="12.75">
      <c r="K857" s="2"/>
      <c r="L857" s="2"/>
      <c r="M857" s="2"/>
      <c r="N857" s="2"/>
      <c r="O857" s="2"/>
    </row>
    <row r="858" spans="11:15" ht="12.75">
      <c r="K858" s="2"/>
      <c r="L858" s="2"/>
      <c r="M858" s="2"/>
      <c r="N858" s="2"/>
      <c r="O858" s="2"/>
    </row>
    <row r="859" spans="11:15" ht="12.75">
      <c r="K859" s="2"/>
      <c r="L859" s="2"/>
      <c r="M859" s="2"/>
      <c r="N859" s="2"/>
      <c r="O859" s="2"/>
    </row>
    <row r="860" spans="11:15" ht="12.75">
      <c r="K860" s="2"/>
      <c r="L860" s="2"/>
      <c r="M860" s="2"/>
      <c r="N860" s="2"/>
      <c r="O860" s="2"/>
    </row>
    <row r="861" spans="11:15" ht="12.75">
      <c r="K861" s="2"/>
      <c r="L861" s="2"/>
      <c r="M861" s="2"/>
      <c r="N861" s="2"/>
      <c r="O861" s="2"/>
    </row>
    <row r="862" spans="11:15" ht="12.75">
      <c r="K862" s="2"/>
      <c r="L862" s="2"/>
      <c r="M862" s="2"/>
      <c r="N862" s="2"/>
      <c r="O862" s="2"/>
    </row>
    <row r="863" spans="11:15" ht="12.75">
      <c r="K863" s="2"/>
      <c r="L863" s="2"/>
      <c r="M863" s="2"/>
      <c r="N863" s="2"/>
      <c r="O863" s="2"/>
    </row>
    <row r="864" spans="11:15" ht="12.75">
      <c r="K864" s="2"/>
      <c r="L864" s="2"/>
      <c r="M864" s="2"/>
      <c r="N864" s="2"/>
      <c r="O864" s="2"/>
    </row>
    <row r="865" spans="11:15" ht="12.75">
      <c r="K865" s="2"/>
      <c r="L865" s="2"/>
      <c r="M865" s="2"/>
      <c r="N865" s="2"/>
      <c r="O865" s="2"/>
    </row>
    <row r="866" spans="11:15" ht="12.75">
      <c r="K866" s="2"/>
      <c r="L866" s="2"/>
      <c r="M866" s="2"/>
      <c r="N866" s="2"/>
      <c r="O866" s="2"/>
    </row>
    <row r="867" spans="11:15" ht="12.75">
      <c r="K867" s="2"/>
      <c r="L867" s="2"/>
      <c r="M867" s="2"/>
      <c r="N867" s="2"/>
      <c r="O867" s="2"/>
    </row>
    <row r="868" spans="11:15" ht="12.75">
      <c r="K868" s="2"/>
      <c r="L868" s="2"/>
      <c r="M868" s="2"/>
      <c r="N868" s="2"/>
      <c r="O868" s="2"/>
    </row>
    <row r="869" spans="11:15" ht="12.75">
      <c r="K869" s="2"/>
      <c r="L869" s="2"/>
      <c r="M869" s="2"/>
      <c r="N869" s="2"/>
      <c r="O869" s="2"/>
    </row>
    <row r="870" spans="11:15" ht="12.75">
      <c r="K870" s="2"/>
      <c r="L870" s="2"/>
      <c r="M870" s="2"/>
      <c r="N870" s="2"/>
      <c r="O870" s="2"/>
    </row>
    <row r="871" spans="11:15" ht="12.75">
      <c r="K871" s="2"/>
      <c r="L871" s="2"/>
      <c r="M871" s="2"/>
      <c r="N871" s="2"/>
      <c r="O871" s="2"/>
    </row>
    <row r="872" spans="11:15" ht="12.75">
      <c r="K872" s="2"/>
      <c r="L872" s="2"/>
      <c r="M872" s="2"/>
      <c r="N872" s="2"/>
      <c r="O872" s="2"/>
    </row>
    <row r="873" spans="11:15" ht="12.75">
      <c r="K873" s="2"/>
      <c r="L873" s="2"/>
      <c r="M873" s="2"/>
      <c r="N873" s="2"/>
      <c r="O873" s="2"/>
    </row>
    <row r="874" spans="11:15" ht="12.75">
      <c r="K874" s="2"/>
      <c r="L874" s="2"/>
      <c r="M874" s="2"/>
      <c r="N874" s="2"/>
      <c r="O874" s="2"/>
    </row>
    <row r="875" spans="11:15" ht="12.75">
      <c r="K875" s="2"/>
      <c r="L875" s="2"/>
      <c r="M875" s="2"/>
      <c r="N875" s="2"/>
      <c r="O875" s="2"/>
    </row>
    <row r="876" spans="11:15" ht="12.75">
      <c r="K876" s="2"/>
      <c r="L876" s="2"/>
      <c r="M876" s="2"/>
      <c r="N876" s="2"/>
      <c r="O876" s="2"/>
    </row>
    <row r="877" spans="11:15" ht="12.75">
      <c r="K877" s="2"/>
      <c r="L877" s="2"/>
      <c r="M877" s="2"/>
      <c r="N877" s="2"/>
      <c r="O877" s="2"/>
    </row>
    <row r="878" spans="11:15" ht="12.75">
      <c r="K878" s="2"/>
      <c r="L878" s="2"/>
      <c r="M878" s="2"/>
      <c r="N878" s="2"/>
      <c r="O878" s="2"/>
    </row>
    <row r="879" spans="11:15" ht="12.75">
      <c r="K879" s="2"/>
      <c r="L879" s="2"/>
      <c r="M879" s="2"/>
      <c r="N879" s="2"/>
      <c r="O879" s="2"/>
    </row>
    <row r="880" spans="11:15" ht="12.75">
      <c r="K880" s="2"/>
      <c r="L880" s="2"/>
      <c r="M880" s="2"/>
      <c r="N880" s="2"/>
      <c r="O880" s="2"/>
    </row>
    <row r="881" spans="11:15" ht="12.75">
      <c r="K881" s="2"/>
      <c r="L881" s="2"/>
      <c r="M881" s="2"/>
      <c r="N881" s="2"/>
      <c r="O881" s="2"/>
    </row>
    <row r="882" spans="11:15" ht="12.75">
      <c r="K882" s="2"/>
      <c r="L882" s="2"/>
      <c r="M882" s="2"/>
      <c r="N882" s="2"/>
      <c r="O882" s="2"/>
    </row>
    <row r="883" spans="11:15" ht="12.75">
      <c r="K883" s="2"/>
      <c r="L883" s="2"/>
      <c r="M883" s="2"/>
      <c r="N883" s="2"/>
      <c r="O883" s="2"/>
    </row>
    <row r="884" spans="11:15" ht="12.75">
      <c r="K884" s="2"/>
      <c r="L884" s="2"/>
      <c r="M884" s="2"/>
      <c r="N884" s="2"/>
      <c r="O884" s="2"/>
    </row>
    <row r="885" spans="11:15" ht="12.75">
      <c r="K885" s="2"/>
      <c r="L885" s="2"/>
      <c r="M885" s="2"/>
      <c r="N885" s="2"/>
      <c r="O885" s="2"/>
    </row>
    <row r="886" spans="11:15" ht="12.75">
      <c r="K886" s="2"/>
      <c r="L886" s="2"/>
      <c r="M886" s="2"/>
      <c r="N886" s="2"/>
      <c r="O886" s="2"/>
    </row>
    <row r="887" spans="11:15" ht="12.75">
      <c r="K887" s="2"/>
      <c r="L887" s="2"/>
      <c r="M887" s="2"/>
      <c r="N887" s="2"/>
      <c r="O887" s="2"/>
    </row>
    <row r="888" spans="11:15" ht="12.75">
      <c r="K888" s="2"/>
      <c r="L888" s="2"/>
      <c r="M888" s="2"/>
      <c r="N888" s="2"/>
      <c r="O888" s="2"/>
    </row>
    <row r="889" spans="11:15" ht="12.75">
      <c r="K889" s="2"/>
      <c r="L889" s="2"/>
      <c r="M889" s="2"/>
      <c r="N889" s="2"/>
      <c r="O889" s="2"/>
    </row>
    <row r="890" spans="11:15" ht="12.75">
      <c r="K890" s="2"/>
      <c r="L890" s="2"/>
      <c r="M890" s="2"/>
      <c r="N890" s="2"/>
      <c r="O890" s="2"/>
    </row>
    <row r="891" spans="11:15" ht="12.75">
      <c r="K891" s="2"/>
      <c r="L891" s="2"/>
      <c r="M891" s="2"/>
      <c r="N891" s="2"/>
      <c r="O891" s="2"/>
    </row>
    <row r="892" spans="11:15" ht="12.75">
      <c r="K892" s="2"/>
      <c r="L892" s="2"/>
      <c r="M892" s="2"/>
      <c r="N892" s="2"/>
      <c r="O892" s="2"/>
    </row>
    <row r="893" spans="11:15" ht="12.75">
      <c r="K893" s="2"/>
      <c r="L893" s="2"/>
      <c r="M893" s="2"/>
      <c r="N893" s="2"/>
      <c r="O893" s="2"/>
    </row>
    <row r="894" spans="11:15" ht="12.75">
      <c r="K894" s="2"/>
      <c r="L894" s="2"/>
      <c r="M894" s="2"/>
      <c r="N894" s="2"/>
      <c r="O894" s="2"/>
    </row>
    <row r="895" spans="11:15" ht="12.75">
      <c r="K895" s="2"/>
      <c r="L895" s="2"/>
      <c r="M895" s="2"/>
      <c r="N895" s="2"/>
      <c r="O895" s="2"/>
    </row>
    <row r="896" spans="11:15" ht="12.75">
      <c r="K896" s="2"/>
      <c r="L896" s="2"/>
      <c r="M896" s="2"/>
      <c r="N896" s="2"/>
      <c r="O896" s="2"/>
    </row>
    <row r="897" spans="11:15" ht="12.75">
      <c r="K897" s="2"/>
      <c r="L897" s="2"/>
      <c r="M897" s="2"/>
      <c r="N897" s="2"/>
      <c r="O897" s="2"/>
    </row>
    <row r="898" spans="11:15" ht="12.75">
      <c r="K898" s="2"/>
      <c r="L898" s="2"/>
      <c r="M898" s="2"/>
      <c r="N898" s="2"/>
      <c r="O898" s="2"/>
    </row>
    <row r="899" spans="11:15" ht="12.75">
      <c r="K899" s="2"/>
      <c r="L899" s="2"/>
      <c r="M899" s="2"/>
      <c r="N899" s="2"/>
      <c r="O899" s="2"/>
    </row>
    <row r="900" spans="11:15" ht="12.75">
      <c r="K900" s="2"/>
      <c r="L900" s="2"/>
      <c r="M900" s="2"/>
      <c r="N900" s="2"/>
      <c r="O900" s="2"/>
    </row>
    <row r="901" spans="11:15" ht="12.75">
      <c r="K901" s="2"/>
      <c r="L901" s="2"/>
      <c r="M901" s="2"/>
      <c r="N901" s="2"/>
      <c r="O901" s="2"/>
    </row>
    <row r="902" spans="11:15" ht="12.75">
      <c r="K902" s="2"/>
      <c r="L902" s="2"/>
      <c r="M902" s="2"/>
      <c r="N902" s="2"/>
      <c r="O902" s="2"/>
    </row>
    <row r="903" spans="11:15" ht="12.75">
      <c r="K903" s="2"/>
      <c r="L903" s="2"/>
      <c r="M903" s="2"/>
      <c r="N903" s="2"/>
      <c r="O903" s="2"/>
    </row>
    <row r="904" spans="11:15" ht="12.75">
      <c r="K904" s="2"/>
      <c r="L904" s="2"/>
      <c r="M904" s="2"/>
      <c r="N904" s="2"/>
      <c r="O904" s="2"/>
    </row>
    <row r="905" spans="11:15" ht="12.75">
      <c r="K905" s="2"/>
      <c r="L905" s="2"/>
      <c r="M905" s="2"/>
      <c r="N905" s="2"/>
      <c r="O905" s="2"/>
    </row>
    <row r="906" spans="11:15" ht="12.75">
      <c r="K906" s="2"/>
      <c r="L906" s="2"/>
      <c r="M906" s="2"/>
      <c r="N906" s="2"/>
      <c r="O906" s="2"/>
    </row>
    <row r="907" spans="11:15" ht="12.75">
      <c r="K907" s="2"/>
      <c r="L907" s="2"/>
      <c r="M907" s="2"/>
      <c r="N907" s="2"/>
      <c r="O907" s="2"/>
    </row>
    <row r="908" spans="11:15" ht="12.75">
      <c r="K908" s="2"/>
      <c r="L908" s="2"/>
      <c r="M908" s="2"/>
      <c r="N908" s="2"/>
      <c r="O908" s="2"/>
    </row>
    <row r="909" spans="11:15" ht="12.75">
      <c r="K909" s="2"/>
      <c r="L909" s="2"/>
      <c r="M909" s="2"/>
      <c r="N909" s="2"/>
      <c r="O909" s="2"/>
    </row>
    <row r="910" spans="11:15" ht="12.75">
      <c r="K910" s="2"/>
      <c r="L910" s="2"/>
      <c r="M910" s="2"/>
      <c r="N910" s="2"/>
      <c r="O910" s="2"/>
    </row>
    <row r="911" spans="11:15" ht="12.75">
      <c r="K911" s="2"/>
      <c r="L911" s="2"/>
      <c r="M911" s="2"/>
      <c r="N911" s="2"/>
      <c r="O911" s="2"/>
    </row>
    <row r="912" spans="11:15" ht="12.75">
      <c r="K912" s="2"/>
      <c r="L912" s="2"/>
      <c r="M912" s="2"/>
      <c r="N912" s="2"/>
      <c r="O912" s="2"/>
    </row>
    <row r="913" spans="11:15" ht="12.75">
      <c r="K913" s="2"/>
      <c r="L913" s="2"/>
      <c r="M913" s="2"/>
      <c r="N913" s="2"/>
      <c r="O913" s="2"/>
    </row>
    <row r="914" spans="11:15" ht="12.75">
      <c r="K914" s="2"/>
      <c r="L914" s="2"/>
      <c r="M914" s="2"/>
      <c r="N914" s="2"/>
      <c r="O914" s="2"/>
    </row>
    <row r="915" spans="11:15" ht="12.75">
      <c r="K915" s="2"/>
      <c r="L915" s="2"/>
      <c r="M915" s="2"/>
      <c r="N915" s="2"/>
      <c r="O915" s="2"/>
    </row>
    <row r="916" spans="11:15" ht="12.75">
      <c r="K916" s="2"/>
      <c r="L916" s="2"/>
      <c r="M916" s="2"/>
      <c r="N916" s="2"/>
      <c r="O916" s="2"/>
    </row>
    <row r="917" spans="11:15" ht="12.75">
      <c r="K917" s="2"/>
      <c r="L917" s="2"/>
      <c r="M917" s="2"/>
      <c r="N917" s="2"/>
      <c r="O917" s="2"/>
    </row>
    <row r="918" spans="11:15" ht="12.75">
      <c r="K918" s="2"/>
      <c r="L918" s="2"/>
      <c r="M918" s="2"/>
      <c r="N918" s="2"/>
      <c r="O918" s="2"/>
    </row>
    <row r="919" spans="11:15" ht="12.75">
      <c r="K919" s="2"/>
      <c r="L919" s="2"/>
      <c r="M919" s="2"/>
      <c r="N919" s="2"/>
      <c r="O919" s="2"/>
    </row>
    <row r="920" spans="11:15" ht="12.75">
      <c r="K920" s="2"/>
      <c r="L920" s="2"/>
      <c r="M920" s="2"/>
      <c r="N920" s="2"/>
      <c r="O920" s="2"/>
    </row>
    <row r="921" spans="11:15" ht="12.75">
      <c r="K921" s="2"/>
      <c r="L921" s="2"/>
      <c r="M921" s="2"/>
      <c r="N921" s="2"/>
      <c r="O921" s="2"/>
    </row>
    <row r="922" spans="11:15" ht="12.75">
      <c r="K922" s="2"/>
      <c r="L922" s="2"/>
      <c r="M922" s="2"/>
      <c r="N922" s="2"/>
      <c r="O922" s="2"/>
    </row>
    <row r="923" spans="11:15" ht="12.75">
      <c r="K923" s="2"/>
      <c r="L923" s="2"/>
      <c r="M923" s="2"/>
      <c r="N923" s="2"/>
      <c r="O923" s="2"/>
    </row>
    <row r="924" spans="11:15" ht="12.75">
      <c r="K924" s="2"/>
      <c r="L924" s="2"/>
      <c r="M924" s="2"/>
      <c r="N924" s="2"/>
      <c r="O924" s="2"/>
    </row>
    <row r="925" spans="11:15" ht="12.75">
      <c r="K925" s="2"/>
      <c r="L925" s="2"/>
      <c r="M925" s="2"/>
      <c r="N925" s="2"/>
      <c r="O925" s="2"/>
    </row>
    <row r="926" spans="11:15" ht="12.75">
      <c r="K926" s="2"/>
      <c r="L926" s="2"/>
      <c r="M926" s="2"/>
      <c r="N926" s="2"/>
      <c r="O926" s="2"/>
    </row>
    <row r="927" spans="11:15" ht="12.75">
      <c r="K927" s="2"/>
      <c r="L927" s="2"/>
      <c r="M927" s="2"/>
      <c r="N927" s="2"/>
      <c r="O927" s="2"/>
    </row>
    <row r="928" spans="11:15" ht="12.75">
      <c r="K928" s="2"/>
      <c r="L928" s="2"/>
      <c r="M928" s="2"/>
      <c r="N928" s="2"/>
      <c r="O928" s="2"/>
    </row>
    <row r="929" spans="11:15" ht="12.75">
      <c r="K929" s="2"/>
      <c r="L929" s="2"/>
      <c r="M929" s="2"/>
      <c r="N929" s="2"/>
      <c r="O929" s="2"/>
    </row>
    <row r="930" spans="11:15" ht="12.75">
      <c r="K930" s="2"/>
      <c r="L930" s="2"/>
      <c r="M930" s="2"/>
      <c r="N930" s="2"/>
      <c r="O930" s="2"/>
    </row>
    <row r="931" spans="11:15" ht="12.75">
      <c r="K931" s="2"/>
      <c r="L931" s="2"/>
      <c r="M931" s="2"/>
      <c r="N931" s="2"/>
      <c r="O931" s="2"/>
    </row>
    <row r="932" spans="11:15" ht="12.75">
      <c r="K932" s="2"/>
      <c r="L932" s="2"/>
      <c r="M932" s="2"/>
      <c r="N932" s="2"/>
      <c r="O932" s="2"/>
    </row>
    <row r="933" spans="11:15" ht="12.75">
      <c r="K933" s="2"/>
      <c r="L933" s="2"/>
      <c r="M933" s="2"/>
      <c r="N933" s="2"/>
      <c r="O933" s="2"/>
    </row>
    <row r="934" spans="11:15" ht="12.75">
      <c r="K934" s="2"/>
      <c r="L934" s="2"/>
      <c r="M934" s="2"/>
      <c r="N934" s="2"/>
      <c r="O934" s="2"/>
    </row>
    <row r="935" spans="11:15" ht="12.75">
      <c r="K935" s="2"/>
      <c r="L935" s="2"/>
      <c r="M935" s="2"/>
      <c r="N935" s="2"/>
      <c r="O935" s="2"/>
    </row>
    <row r="936" spans="11:15" ht="12.75">
      <c r="K936" s="2"/>
      <c r="L936" s="2"/>
      <c r="M936" s="2"/>
      <c r="N936" s="2"/>
      <c r="O936" s="2"/>
    </row>
    <row r="937" spans="11:15" ht="12.75">
      <c r="K937" s="2"/>
      <c r="L937" s="2"/>
      <c r="M937" s="2"/>
      <c r="N937" s="2"/>
      <c r="O937" s="2"/>
    </row>
    <row r="938" spans="11:15" ht="12.75">
      <c r="K938" s="2"/>
      <c r="L938" s="2"/>
      <c r="M938" s="2"/>
      <c r="N938" s="2"/>
      <c r="O938" s="2"/>
    </row>
    <row r="939" spans="11:15" ht="12.75">
      <c r="K939" s="2"/>
      <c r="L939" s="2"/>
      <c r="M939" s="2"/>
      <c r="N939" s="2"/>
      <c r="O939" s="2"/>
    </row>
    <row r="940" spans="11:15" ht="12.75">
      <c r="K940" s="2"/>
      <c r="L940" s="2"/>
      <c r="M940" s="2"/>
      <c r="N940" s="2"/>
      <c r="O940" s="2"/>
    </row>
    <row r="941" spans="11:15" ht="12.75">
      <c r="K941" s="2"/>
      <c r="L941" s="2"/>
      <c r="M941" s="2"/>
      <c r="N941" s="2"/>
      <c r="O941" s="2"/>
    </row>
    <row r="942" spans="11:15" ht="12.75">
      <c r="K942" s="2"/>
      <c r="L942" s="2"/>
      <c r="M942" s="2"/>
      <c r="N942" s="2"/>
      <c r="O942" s="2"/>
    </row>
    <row r="943" spans="11:15" ht="12.75">
      <c r="K943" s="2"/>
      <c r="L943" s="2"/>
      <c r="M943" s="2"/>
      <c r="N943" s="2"/>
      <c r="O943" s="2"/>
    </row>
    <row r="944" spans="11:15" ht="12.75">
      <c r="K944" s="2"/>
      <c r="L944" s="2"/>
      <c r="M944" s="2"/>
      <c r="N944" s="2"/>
      <c r="O944" s="2"/>
    </row>
    <row r="945" spans="11:15" ht="12.75">
      <c r="K945" s="2"/>
      <c r="L945" s="2"/>
      <c r="M945" s="2"/>
      <c r="N945" s="2"/>
      <c r="O945" s="2"/>
    </row>
    <row r="946" spans="11:15" ht="12.75">
      <c r="K946" s="2"/>
      <c r="L946" s="2"/>
      <c r="M946" s="2"/>
      <c r="N946" s="2"/>
      <c r="O946" s="2"/>
    </row>
    <row r="947" spans="11:15" ht="12.75">
      <c r="K947" s="2"/>
      <c r="L947" s="2"/>
      <c r="M947" s="2"/>
      <c r="N947" s="2"/>
      <c r="O947" s="2"/>
    </row>
    <row r="948" spans="11:15" ht="12.75">
      <c r="K948" s="2"/>
      <c r="L948" s="2"/>
      <c r="M948" s="2"/>
      <c r="N948" s="2"/>
      <c r="O948" s="2"/>
    </row>
    <row r="949" spans="11:15" ht="12.75">
      <c r="K949" s="2"/>
      <c r="L949" s="2"/>
      <c r="M949" s="2"/>
      <c r="N949" s="2"/>
      <c r="O949" s="2"/>
    </row>
    <row r="950" spans="11:15" ht="12.75">
      <c r="K950" s="2"/>
      <c r="L950" s="2"/>
      <c r="M950" s="2"/>
      <c r="N950" s="2"/>
      <c r="O950" s="2"/>
    </row>
    <row r="951" spans="11:15" ht="12.75">
      <c r="K951" s="2"/>
      <c r="L951" s="2"/>
      <c r="M951" s="2"/>
      <c r="N951" s="2"/>
      <c r="O951" s="2"/>
    </row>
    <row r="952" spans="11:15" ht="12.75">
      <c r="K952" s="2"/>
      <c r="L952" s="2"/>
      <c r="M952" s="2"/>
      <c r="N952" s="2"/>
      <c r="O952" s="2"/>
    </row>
    <row r="953" spans="11:15" ht="12.75">
      <c r="K953" s="2"/>
      <c r="L953" s="2"/>
      <c r="M953" s="2"/>
      <c r="N953" s="2"/>
      <c r="O953" s="2"/>
    </row>
    <row r="954" spans="11:15" ht="12.75">
      <c r="K954" s="2"/>
      <c r="L954" s="2"/>
      <c r="M954" s="2"/>
      <c r="N954" s="2"/>
      <c r="O954" s="2"/>
    </row>
    <row r="955" spans="11:15" ht="12.75">
      <c r="K955" s="2"/>
      <c r="L955" s="2"/>
      <c r="M955" s="2"/>
      <c r="N955" s="2"/>
      <c r="O955" s="2"/>
    </row>
    <row r="956" spans="11:15" ht="12.75">
      <c r="K956" s="2"/>
      <c r="L956" s="2"/>
      <c r="M956" s="2"/>
      <c r="N956" s="2"/>
      <c r="O956" s="2"/>
    </row>
    <row r="957" spans="11:15" ht="12.75">
      <c r="K957" s="2"/>
      <c r="L957" s="2"/>
      <c r="M957" s="2"/>
      <c r="N957" s="2"/>
      <c r="O957" s="2"/>
    </row>
    <row r="958" spans="11:15" ht="12.75">
      <c r="K958" s="2"/>
      <c r="L958" s="2"/>
      <c r="M958" s="2"/>
      <c r="N958" s="2"/>
      <c r="O958" s="2"/>
    </row>
    <row r="959" spans="11:15" ht="12.75">
      <c r="K959" s="2"/>
      <c r="L959" s="2"/>
      <c r="M959" s="2"/>
      <c r="N959" s="2"/>
      <c r="O959" s="2"/>
    </row>
    <row r="960" spans="11:15" ht="12.75">
      <c r="K960" s="2"/>
      <c r="L960" s="2"/>
      <c r="M960" s="2"/>
      <c r="N960" s="2"/>
      <c r="O960" s="2"/>
    </row>
    <row r="961" spans="11:15" ht="12.75">
      <c r="K961" s="2"/>
      <c r="L961" s="2"/>
      <c r="M961" s="2"/>
      <c r="N961" s="2"/>
      <c r="O961" s="2"/>
    </row>
    <row r="962" spans="11:15" ht="12.75">
      <c r="K962" s="2"/>
      <c r="L962" s="2"/>
      <c r="M962" s="2"/>
      <c r="N962" s="2"/>
      <c r="O962" s="2"/>
    </row>
    <row r="963" spans="11:15" ht="12.75">
      <c r="K963" s="2"/>
      <c r="L963" s="2"/>
      <c r="M963" s="2"/>
      <c r="N963" s="2"/>
      <c r="O963" s="2"/>
    </row>
    <row r="964" spans="11:15" ht="12.75">
      <c r="K964" s="2"/>
      <c r="L964" s="2"/>
      <c r="M964" s="2"/>
      <c r="N964" s="2"/>
      <c r="O964" s="2"/>
    </row>
    <row r="965" spans="11:15" ht="12.75">
      <c r="K965" s="2"/>
      <c r="L965" s="2"/>
      <c r="M965" s="2"/>
      <c r="N965" s="2"/>
      <c r="O965" s="2"/>
    </row>
    <row r="966" spans="11:15" ht="12.75">
      <c r="K966" s="2"/>
      <c r="L966" s="2"/>
      <c r="M966" s="2"/>
      <c r="N966" s="2"/>
      <c r="O966" s="2"/>
    </row>
    <row r="967" spans="11:15" ht="12.75">
      <c r="K967" s="2"/>
      <c r="L967" s="2"/>
      <c r="M967" s="2"/>
      <c r="N967" s="2"/>
      <c r="O967" s="2"/>
    </row>
    <row r="968" spans="11:15" ht="12.75">
      <c r="K968" s="2"/>
      <c r="L968" s="2"/>
      <c r="M968" s="2"/>
      <c r="N968" s="2"/>
      <c r="O968" s="2"/>
    </row>
    <row r="969" spans="11:15" ht="12.75">
      <c r="K969" s="2"/>
      <c r="L969" s="2"/>
      <c r="M969" s="2"/>
      <c r="N969" s="2"/>
      <c r="O969" s="2"/>
    </row>
    <row r="970" spans="11:15" ht="12.75">
      <c r="K970" s="2"/>
      <c r="L970" s="2"/>
      <c r="M970" s="2"/>
      <c r="N970" s="2"/>
      <c r="O970" s="2"/>
    </row>
    <row r="971" spans="11:15" ht="12.75">
      <c r="K971" s="2"/>
      <c r="L971" s="2"/>
      <c r="M971" s="2"/>
      <c r="N971" s="2"/>
      <c r="O971" s="2"/>
    </row>
    <row r="972" spans="11:15" ht="12.75">
      <c r="K972" s="2"/>
      <c r="L972" s="2"/>
      <c r="M972" s="2"/>
      <c r="N972" s="2"/>
      <c r="O972" s="2"/>
    </row>
    <row r="973" spans="11:15" ht="12.75">
      <c r="K973" s="2"/>
      <c r="L973" s="2"/>
      <c r="M973" s="2"/>
      <c r="N973" s="2"/>
      <c r="O973" s="2"/>
    </row>
    <row r="974" spans="11:15" ht="12.75">
      <c r="K974" s="2"/>
      <c r="L974" s="2"/>
      <c r="M974" s="2"/>
      <c r="N974" s="2"/>
      <c r="O974" s="2"/>
    </row>
    <row r="975" spans="11:15" ht="12.75">
      <c r="K975" s="2"/>
      <c r="L975" s="2"/>
      <c r="M975" s="2"/>
      <c r="N975" s="2"/>
      <c r="O975" s="2"/>
    </row>
    <row r="976" spans="11:15" ht="12.75">
      <c r="K976" s="2"/>
      <c r="L976" s="2"/>
      <c r="M976" s="2"/>
      <c r="N976" s="2"/>
      <c r="O976" s="2"/>
    </row>
    <row r="977" spans="11:15" ht="12.75">
      <c r="K977" s="2"/>
      <c r="L977" s="2"/>
      <c r="M977" s="2"/>
      <c r="N977" s="2"/>
      <c r="O977" s="2"/>
    </row>
    <row r="978" spans="11:15" ht="12.75">
      <c r="K978" s="2"/>
      <c r="L978" s="2"/>
      <c r="M978" s="2"/>
      <c r="N978" s="2"/>
      <c r="O978" s="2"/>
    </row>
    <row r="979" spans="11:15" ht="12.75">
      <c r="K979" s="2"/>
      <c r="L979" s="2"/>
      <c r="M979" s="2"/>
      <c r="N979" s="2"/>
      <c r="O979" s="2"/>
    </row>
    <row r="980" spans="11:15" ht="12.75">
      <c r="K980" s="2"/>
      <c r="L980" s="2"/>
      <c r="M980" s="2"/>
      <c r="N980" s="2"/>
      <c r="O980" s="2"/>
    </row>
    <row r="981" spans="11:15" ht="12.75">
      <c r="K981" s="2"/>
      <c r="L981" s="2"/>
      <c r="M981" s="2"/>
      <c r="N981" s="2"/>
      <c r="O981" s="2"/>
    </row>
    <row r="982" spans="11:15" ht="12.75">
      <c r="K982" s="2"/>
      <c r="L982" s="2"/>
      <c r="M982" s="2"/>
      <c r="N982" s="2"/>
      <c r="O982" s="2"/>
    </row>
    <row r="983" spans="11:15" ht="12.75">
      <c r="K983" s="2"/>
      <c r="L983" s="2"/>
      <c r="M983" s="2"/>
      <c r="N983" s="2"/>
      <c r="O983" s="2"/>
    </row>
    <row r="984" spans="11:15" ht="12.75">
      <c r="K984" s="2"/>
      <c r="L984" s="2"/>
      <c r="M984" s="2"/>
      <c r="N984" s="2"/>
      <c r="O984" s="2"/>
    </row>
    <row r="985" spans="11:15" ht="12.75">
      <c r="K985" s="2"/>
      <c r="L985" s="2"/>
      <c r="M985" s="2"/>
      <c r="N985" s="2"/>
      <c r="O985" s="2"/>
    </row>
    <row r="986" spans="11:15" ht="12.75">
      <c r="K986" s="2"/>
      <c r="L986" s="2"/>
      <c r="M986" s="2"/>
      <c r="N986" s="2"/>
      <c r="O986" s="2"/>
    </row>
    <row r="987" spans="11:15" ht="12.75">
      <c r="K987" s="2"/>
      <c r="L987" s="2"/>
      <c r="M987" s="2"/>
      <c r="N987" s="2"/>
      <c r="O987" s="2"/>
    </row>
    <row r="988" spans="11:15" ht="12.75">
      <c r="K988" s="2"/>
      <c r="L988" s="2"/>
      <c r="M988" s="2"/>
      <c r="N988" s="2"/>
      <c r="O988" s="2"/>
    </row>
    <row r="989" spans="11:15" ht="12.75">
      <c r="K989" s="2"/>
      <c r="L989" s="2"/>
      <c r="M989" s="2"/>
      <c r="N989" s="2"/>
      <c r="O989" s="2"/>
    </row>
    <row r="990" spans="11:15" ht="12.75">
      <c r="K990" s="2"/>
      <c r="L990" s="2"/>
      <c r="M990" s="2"/>
      <c r="N990" s="2"/>
      <c r="O990" s="2"/>
    </row>
    <row r="991" spans="11:15" ht="12.75">
      <c r="K991" s="2"/>
      <c r="L991" s="2"/>
      <c r="M991" s="2"/>
      <c r="N991" s="2"/>
      <c r="O991" s="2"/>
    </row>
    <row r="992" spans="11:15" ht="12.75">
      <c r="K992" s="2"/>
      <c r="L992" s="2"/>
      <c r="M992" s="2"/>
      <c r="N992" s="2"/>
      <c r="O992" s="2"/>
    </row>
    <row r="993" spans="11:15" ht="12.75">
      <c r="K993" s="2"/>
      <c r="L993" s="2"/>
      <c r="M993" s="2"/>
      <c r="N993" s="2"/>
      <c r="O993" s="2"/>
    </row>
    <row r="994" spans="11:15" ht="12.75">
      <c r="K994" s="2"/>
      <c r="L994" s="2"/>
      <c r="M994" s="2"/>
      <c r="N994" s="2"/>
      <c r="O994" s="2"/>
    </row>
    <row r="995" spans="11:15" ht="12.75">
      <c r="K995" s="2"/>
      <c r="L995" s="2"/>
      <c r="M995" s="2"/>
      <c r="N995" s="2"/>
      <c r="O995" s="2"/>
    </row>
    <row r="996" spans="11:15" ht="12.75">
      <c r="K996" s="2"/>
      <c r="L996" s="2"/>
      <c r="M996" s="2"/>
      <c r="N996" s="2"/>
      <c r="O996" s="2"/>
    </row>
    <row r="997" spans="11:15" ht="12.75">
      <c r="K997" s="2"/>
      <c r="L997" s="2"/>
      <c r="M997" s="2"/>
      <c r="N997" s="2"/>
      <c r="O997" s="2"/>
    </row>
    <row r="998" spans="11:15" ht="12.75">
      <c r="K998" s="2"/>
      <c r="L998" s="2"/>
      <c r="M998" s="2"/>
      <c r="N998" s="2"/>
      <c r="O998" s="2"/>
    </row>
    <row r="999" spans="11:15" ht="12.75">
      <c r="K999" s="2"/>
      <c r="L999" s="2"/>
      <c r="M999" s="2"/>
      <c r="N999" s="2"/>
      <c r="O999" s="2"/>
    </row>
    <row r="1000" spans="11:15" ht="12.75">
      <c r="K1000" s="2"/>
      <c r="L1000" s="2"/>
      <c r="M1000" s="2"/>
      <c r="N1000" s="2"/>
      <c r="O1000" s="2"/>
    </row>
    <row r="1001" spans="11:15" ht="12.75">
      <c r="K1001" s="2"/>
      <c r="L1001" s="2"/>
      <c r="M1001" s="2"/>
      <c r="N1001" s="2"/>
      <c r="O1001" s="2"/>
    </row>
    <row r="1002" spans="11:15" ht="12.75">
      <c r="K1002" s="2"/>
      <c r="L1002" s="2"/>
      <c r="M1002" s="2"/>
      <c r="N1002" s="2"/>
      <c r="O1002" s="2"/>
    </row>
    <row r="1003" spans="11:15" ht="12.75">
      <c r="K1003" s="2"/>
      <c r="L1003" s="2"/>
      <c r="M1003" s="2"/>
      <c r="N1003" s="2"/>
      <c r="O1003" s="2"/>
    </row>
    <row r="1004" spans="11:15" ht="12.75">
      <c r="K1004" s="2"/>
      <c r="L1004" s="2"/>
      <c r="M1004" s="2"/>
      <c r="N1004" s="2"/>
      <c r="O1004" s="2"/>
    </row>
    <row r="1005" spans="11:15" ht="12.75">
      <c r="K1005" s="2"/>
      <c r="L1005" s="2"/>
      <c r="M1005" s="2"/>
      <c r="N1005" s="2"/>
      <c r="O1005" s="2"/>
    </row>
    <row r="1006" spans="11:15" ht="12.75">
      <c r="K1006" s="2"/>
      <c r="L1006" s="2"/>
      <c r="M1006" s="2"/>
      <c r="N1006" s="2"/>
      <c r="O1006" s="2"/>
    </row>
    <row r="1007" spans="11:15" ht="12.75">
      <c r="K1007" s="2"/>
      <c r="L1007" s="2"/>
      <c r="M1007" s="2"/>
      <c r="N1007" s="2"/>
      <c r="O1007" s="2"/>
    </row>
    <row r="1008" spans="11:15" ht="12.75">
      <c r="K1008" s="2"/>
      <c r="L1008" s="2"/>
      <c r="M1008" s="2"/>
      <c r="N1008" s="2"/>
      <c r="O1008" s="2"/>
    </row>
    <row r="1009" spans="11:15" ht="12.75">
      <c r="K1009" s="2"/>
      <c r="L1009" s="2"/>
      <c r="M1009" s="2"/>
      <c r="N1009" s="2"/>
      <c r="O1009" s="2"/>
    </row>
    <row r="1010" spans="11:15" ht="12.75">
      <c r="K1010" s="2"/>
      <c r="L1010" s="2"/>
      <c r="M1010" s="2"/>
      <c r="N1010" s="2"/>
      <c r="O1010" s="2"/>
    </row>
    <row r="1011" spans="11:15" ht="12.75">
      <c r="K1011" s="2"/>
      <c r="L1011" s="2"/>
      <c r="M1011" s="2"/>
      <c r="N1011" s="2"/>
      <c r="O1011" s="2"/>
    </row>
    <row r="1012" spans="11:15" ht="12.75">
      <c r="K1012" s="2"/>
      <c r="L1012" s="2"/>
      <c r="M1012" s="2"/>
      <c r="N1012" s="2"/>
      <c r="O1012" s="2"/>
    </row>
    <row r="1013" spans="11:15" ht="12.75">
      <c r="K1013" s="2"/>
      <c r="L1013" s="2"/>
      <c r="M1013" s="2"/>
      <c r="N1013" s="2"/>
      <c r="O1013" s="2"/>
    </row>
    <row r="1014" spans="11:15" ht="12.75">
      <c r="K1014" s="2"/>
      <c r="L1014" s="2"/>
      <c r="M1014" s="2"/>
      <c r="N1014" s="2"/>
      <c r="O1014" s="2"/>
    </row>
    <row r="1015" spans="11:15" ht="12.75">
      <c r="K1015" s="2"/>
      <c r="L1015" s="2"/>
      <c r="M1015" s="2"/>
      <c r="N1015" s="2"/>
      <c r="O1015" s="2"/>
    </row>
    <row r="1016" spans="11:15" ht="12.75">
      <c r="K1016" s="2"/>
      <c r="L1016" s="2"/>
      <c r="M1016" s="2"/>
      <c r="N1016" s="2"/>
      <c r="O1016" s="2"/>
    </row>
    <row r="1017" spans="11:15" ht="12.75">
      <c r="K1017" s="2"/>
      <c r="L1017" s="2"/>
      <c r="M1017" s="2"/>
      <c r="N1017" s="2"/>
      <c r="O1017" s="2"/>
    </row>
    <row r="1018" spans="11:15" ht="12.75">
      <c r="K1018" s="2"/>
      <c r="L1018" s="2"/>
      <c r="M1018" s="2"/>
      <c r="N1018" s="2"/>
      <c r="O1018" s="2"/>
    </row>
    <row r="1019" spans="11:15" ht="12.75">
      <c r="K1019" s="2"/>
      <c r="L1019" s="2"/>
      <c r="M1019" s="2"/>
      <c r="N1019" s="2"/>
      <c r="O1019" s="2"/>
    </row>
    <row r="1020" spans="11:15" ht="12.75">
      <c r="K1020" s="2"/>
      <c r="L1020" s="2"/>
      <c r="M1020" s="2"/>
      <c r="N1020" s="2"/>
      <c r="O1020" s="2"/>
    </row>
    <row r="1021" spans="11:15" ht="12.75">
      <c r="K1021" s="2"/>
      <c r="L1021" s="2"/>
      <c r="M1021" s="2"/>
      <c r="N1021" s="2"/>
      <c r="O1021" s="2"/>
    </row>
    <row r="1022" spans="11:15" ht="12.75">
      <c r="K1022" s="2"/>
      <c r="L1022" s="2"/>
      <c r="M1022" s="2"/>
      <c r="N1022" s="2"/>
      <c r="O1022" s="2"/>
    </row>
    <row r="1023" spans="11:15" ht="12.75">
      <c r="K1023" s="2"/>
      <c r="L1023" s="2"/>
      <c r="M1023" s="2"/>
      <c r="N1023" s="2"/>
      <c r="O1023" s="2"/>
    </row>
    <row r="1024" spans="11:15" ht="12.75">
      <c r="K1024" s="2"/>
      <c r="L1024" s="2"/>
      <c r="M1024" s="2"/>
      <c r="N1024" s="2"/>
      <c r="O1024" s="2"/>
    </row>
    <row r="1025" spans="11:15" ht="12.75">
      <c r="K1025" s="2"/>
      <c r="L1025" s="2"/>
      <c r="M1025" s="2"/>
      <c r="N1025" s="2"/>
      <c r="O1025" s="2"/>
    </row>
    <row r="1026" spans="11:15" ht="12.75">
      <c r="K1026" s="2"/>
      <c r="L1026" s="2"/>
      <c r="M1026" s="2"/>
      <c r="N1026" s="2"/>
      <c r="O1026" s="2"/>
    </row>
    <row r="1027" spans="11:15" ht="12.75">
      <c r="K1027" s="2"/>
      <c r="L1027" s="2"/>
      <c r="M1027" s="2"/>
      <c r="N1027" s="2"/>
      <c r="O1027" s="2"/>
    </row>
    <row r="1028" spans="11:15" ht="12.75">
      <c r="K1028" s="2"/>
      <c r="L1028" s="2"/>
      <c r="M1028" s="2"/>
      <c r="N1028" s="2"/>
      <c r="O1028" s="2"/>
    </row>
    <row r="1029" spans="11:15" ht="12.75">
      <c r="K1029" s="2"/>
      <c r="L1029" s="2"/>
      <c r="M1029" s="2"/>
      <c r="N1029" s="2"/>
      <c r="O1029" s="2"/>
    </row>
    <row r="1030" spans="11:15" ht="12.75">
      <c r="K1030" s="2"/>
      <c r="L1030" s="2"/>
      <c r="M1030" s="2"/>
      <c r="N1030" s="2"/>
      <c r="O1030" s="2"/>
    </row>
    <row r="1031" spans="11:15" ht="12.75">
      <c r="K1031" s="2"/>
      <c r="L1031" s="2"/>
      <c r="M1031" s="2"/>
      <c r="N1031" s="2"/>
      <c r="O1031" s="2"/>
    </row>
    <row r="1032" spans="11:15" ht="12.75">
      <c r="K1032" s="2"/>
      <c r="L1032" s="2"/>
      <c r="M1032" s="2"/>
      <c r="N1032" s="2"/>
      <c r="O1032" s="2"/>
    </row>
    <row r="1033" spans="11:15" ht="12.75">
      <c r="K1033" s="2"/>
      <c r="L1033" s="2"/>
      <c r="M1033" s="2"/>
      <c r="N1033" s="2"/>
      <c r="O1033" s="2"/>
    </row>
    <row r="1034" spans="11:15" ht="12.75">
      <c r="K1034" s="2"/>
      <c r="L1034" s="2"/>
      <c r="M1034" s="2"/>
      <c r="N1034" s="2"/>
      <c r="O1034" s="2"/>
    </row>
    <row r="1035" spans="11:15" ht="12.75">
      <c r="K1035" s="2"/>
      <c r="L1035" s="2"/>
      <c r="M1035" s="2"/>
      <c r="N1035" s="2"/>
      <c r="O1035" s="2"/>
    </row>
    <row r="1036" spans="11:15" ht="12.75">
      <c r="K1036" s="2"/>
      <c r="L1036" s="2"/>
      <c r="M1036" s="2"/>
      <c r="N1036" s="2"/>
      <c r="O1036" s="2"/>
    </row>
    <row r="1037" spans="11:15" ht="12.75">
      <c r="K1037" s="2"/>
      <c r="L1037" s="2"/>
      <c r="M1037" s="2"/>
      <c r="N1037" s="2"/>
      <c r="O1037" s="2"/>
    </row>
    <row r="1038" spans="11:15" ht="12.75">
      <c r="K1038" s="2"/>
      <c r="L1038" s="2"/>
      <c r="M1038" s="2"/>
      <c r="N1038" s="2"/>
      <c r="O1038" s="2"/>
    </row>
    <row r="1039" spans="11:15" ht="12.75">
      <c r="K1039" s="2"/>
      <c r="L1039" s="2"/>
      <c r="M1039" s="2"/>
      <c r="N1039" s="2"/>
      <c r="O1039" s="2"/>
    </row>
    <row r="1040" spans="11:15" ht="12.75">
      <c r="K1040" s="2"/>
      <c r="L1040" s="2"/>
      <c r="M1040" s="2"/>
      <c r="N1040" s="2"/>
      <c r="O1040" s="2"/>
    </row>
    <row r="1041" spans="11:15" ht="12.75">
      <c r="K1041" s="2"/>
      <c r="L1041" s="2"/>
      <c r="M1041" s="2"/>
      <c r="N1041" s="2"/>
      <c r="O1041" s="2"/>
    </row>
    <row r="1042" spans="11:15" ht="12.75">
      <c r="K1042" s="2"/>
      <c r="L1042" s="2"/>
      <c r="M1042" s="2"/>
      <c r="N1042" s="2"/>
      <c r="O1042" s="2"/>
    </row>
    <row r="1043" spans="11:15" ht="12.75">
      <c r="K1043" s="2"/>
      <c r="L1043" s="2"/>
      <c r="M1043" s="2"/>
      <c r="N1043" s="2"/>
      <c r="O1043" s="2"/>
    </row>
    <row r="1044" spans="11:15" ht="12.75">
      <c r="K1044" s="2"/>
      <c r="L1044" s="2"/>
      <c r="M1044" s="2"/>
      <c r="N1044" s="2"/>
      <c r="O1044" s="2"/>
    </row>
    <row r="1045" spans="11:15" ht="12.75">
      <c r="K1045" s="2"/>
      <c r="L1045" s="2"/>
      <c r="M1045" s="2"/>
      <c r="N1045" s="2"/>
      <c r="O1045" s="2"/>
    </row>
    <row r="1046" spans="11:15" ht="12.75">
      <c r="K1046" s="2"/>
      <c r="L1046" s="2"/>
      <c r="M1046" s="2"/>
      <c r="N1046" s="2"/>
      <c r="O1046" s="2"/>
    </row>
    <row r="1047" spans="11:15" ht="12.75">
      <c r="K1047" s="2"/>
      <c r="L1047" s="2"/>
      <c r="M1047" s="2"/>
      <c r="N1047" s="2"/>
      <c r="O1047" s="2"/>
    </row>
    <row r="1048" spans="11:15" ht="12.75">
      <c r="K1048" s="2"/>
      <c r="L1048" s="2"/>
      <c r="M1048" s="2"/>
      <c r="N1048" s="2"/>
      <c r="O1048" s="2"/>
    </row>
    <row r="1049" spans="11:15" ht="12.75">
      <c r="K1049" s="2"/>
      <c r="L1049" s="2"/>
      <c r="M1049" s="2"/>
      <c r="N1049" s="2"/>
      <c r="O1049" s="2"/>
    </row>
    <row r="1050" spans="11:15" ht="12.75">
      <c r="K1050" s="2"/>
      <c r="L1050" s="2"/>
      <c r="M1050" s="2"/>
      <c r="N1050" s="2"/>
      <c r="O1050" s="2"/>
    </row>
    <row r="1051" spans="11:15" ht="12.75">
      <c r="K1051" s="2"/>
      <c r="L1051" s="2"/>
      <c r="M1051" s="2"/>
      <c r="N1051" s="2"/>
      <c r="O1051" s="2"/>
    </row>
    <row r="1052" spans="11:15" ht="12.75">
      <c r="K1052" s="2"/>
      <c r="L1052" s="2"/>
      <c r="M1052" s="2"/>
      <c r="N1052" s="2"/>
      <c r="O1052" s="2"/>
    </row>
    <row r="1053" spans="11:15" ht="12.75">
      <c r="K1053" s="2"/>
      <c r="L1053" s="2"/>
      <c r="M1053" s="2"/>
      <c r="N1053" s="2"/>
      <c r="O1053" s="2"/>
    </row>
    <row r="1054" spans="11:15" ht="12.75">
      <c r="K1054" s="2"/>
      <c r="L1054" s="2"/>
      <c r="M1054" s="2"/>
      <c r="N1054" s="2"/>
      <c r="O1054" s="2"/>
    </row>
    <row r="1055" spans="11:15" ht="12.75">
      <c r="K1055" s="2"/>
      <c r="L1055" s="2"/>
      <c r="M1055" s="2"/>
      <c r="N1055" s="2"/>
      <c r="O1055" s="2"/>
    </row>
    <row r="1056" spans="11:15" ht="12.75">
      <c r="K1056" s="2"/>
      <c r="L1056" s="2"/>
      <c r="M1056" s="2"/>
      <c r="N1056" s="2"/>
      <c r="O1056" s="2"/>
    </row>
    <row r="1057" spans="11:15" ht="12.75">
      <c r="K1057" s="2"/>
      <c r="L1057" s="2"/>
      <c r="M1057" s="2"/>
      <c r="N1057" s="2"/>
      <c r="O1057" s="2"/>
    </row>
    <row r="1058" spans="11:15" ht="12.75">
      <c r="K1058" s="2"/>
      <c r="L1058" s="2"/>
      <c r="M1058" s="2"/>
      <c r="N1058" s="2"/>
      <c r="O1058" s="2"/>
    </row>
    <row r="1059" spans="11:15" ht="12.75">
      <c r="K1059" s="2"/>
      <c r="L1059" s="2"/>
      <c r="M1059" s="2"/>
      <c r="N1059" s="2"/>
      <c r="O1059" s="2"/>
    </row>
    <row r="1060" spans="11:15" ht="12.75">
      <c r="K1060" s="2"/>
      <c r="L1060" s="2"/>
      <c r="M1060" s="2"/>
      <c r="N1060" s="2"/>
      <c r="O1060" s="2"/>
    </row>
    <row r="1061" spans="11:15" ht="12.75">
      <c r="K1061" s="2"/>
      <c r="L1061" s="2"/>
      <c r="M1061" s="2"/>
      <c r="N1061" s="2"/>
      <c r="O1061" s="2"/>
    </row>
    <row r="1062" spans="11:15" ht="12.75">
      <c r="K1062" s="2"/>
      <c r="L1062" s="2"/>
      <c r="M1062" s="2"/>
      <c r="N1062" s="2"/>
      <c r="O1062" s="2"/>
    </row>
    <row r="1063" spans="11:15" ht="12.75">
      <c r="K1063" s="2"/>
      <c r="L1063" s="2"/>
      <c r="M1063" s="2"/>
      <c r="N1063" s="2"/>
      <c r="O1063" s="2"/>
    </row>
    <row r="1064" spans="11:15" ht="12.75">
      <c r="K1064" s="2"/>
      <c r="L1064" s="2"/>
      <c r="M1064" s="2"/>
      <c r="N1064" s="2"/>
      <c r="O1064" s="2"/>
    </row>
    <row r="1065" spans="11:15" ht="12.75">
      <c r="K1065" s="2"/>
      <c r="L1065" s="2"/>
      <c r="M1065" s="2"/>
      <c r="N1065" s="2"/>
      <c r="O1065" s="2"/>
    </row>
    <row r="1066" spans="11:15" ht="12.75">
      <c r="K1066" s="2"/>
      <c r="L1066" s="2"/>
      <c r="M1066" s="2"/>
      <c r="N1066" s="2"/>
      <c r="O1066" s="2"/>
    </row>
    <row r="1067" spans="11:15" ht="12.75">
      <c r="K1067" s="2"/>
      <c r="L1067" s="2"/>
      <c r="M1067" s="2"/>
      <c r="N1067" s="2"/>
      <c r="O1067" s="2"/>
    </row>
    <row r="1068" spans="11:15" ht="12.75">
      <c r="K1068" s="2"/>
      <c r="L1068" s="2"/>
      <c r="M1068" s="2"/>
      <c r="N1068" s="2"/>
      <c r="O1068" s="2"/>
    </row>
    <row r="1069" spans="11:15" ht="12.75">
      <c r="K1069" s="2"/>
      <c r="L1069" s="2"/>
      <c r="M1069" s="2"/>
      <c r="N1069" s="2"/>
      <c r="O1069" s="2"/>
    </row>
    <row r="1070" spans="11:15" ht="12.75">
      <c r="K1070" s="2"/>
      <c r="L1070" s="2"/>
      <c r="M1070" s="2"/>
      <c r="N1070" s="2"/>
      <c r="O1070" s="2"/>
    </row>
    <row r="1071" spans="11:15" ht="12.75">
      <c r="K1071" s="2"/>
      <c r="L1071" s="2"/>
      <c r="M1071" s="2"/>
      <c r="N1071" s="2"/>
      <c r="O1071" s="2"/>
    </row>
    <row r="1072" spans="11:15" ht="12.75">
      <c r="K1072" s="2"/>
      <c r="L1072" s="2"/>
      <c r="M1072" s="2"/>
      <c r="N1072" s="2"/>
      <c r="O1072" s="2"/>
    </row>
    <row r="1073" spans="11:15" ht="12.75">
      <c r="K1073" s="2"/>
      <c r="L1073" s="2"/>
      <c r="M1073" s="2"/>
      <c r="N1073" s="2"/>
      <c r="O1073" s="2"/>
    </row>
    <row r="1074" spans="11:15" ht="12.75">
      <c r="K1074" s="2"/>
      <c r="L1074" s="2"/>
      <c r="M1074" s="2"/>
      <c r="N1074" s="2"/>
      <c r="O1074" s="2"/>
    </row>
    <row r="1075" spans="11:15" ht="12.75">
      <c r="K1075" s="2"/>
      <c r="L1075" s="2"/>
      <c r="M1075" s="2"/>
      <c r="N1075" s="2"/>
      <c r="O1075" s="2"/>
    </row>
    <row r="1076" spans="11:15" ht="12.75">
      <c r="K1076" s="2"/>
      <c r="L1076" s="2"/>
      <c r="M1076" s="2"/>
      <c r="N1076" s="2"/>
      <c r="O1076" s="2"/>
    </row>
    <row r="1077" spans="11:15" ht="12.75">
      <c r="K1077" s="2"/>
      <c r="L1077" s="2"/>
      <c r="M1077" s="2"/>
      <c r="N1077" s="2"/>
      <c r="O1077" s="2"/>
    </row>
    <row r="1078" spans="11:15" ht="12.75">
      <c r="K1078" s="2"/>
      <c r="L1078" s="2"/>
      <c r="M1078" s="2"/>
      <c r="N1078" s="2"/>
      <c r="O1078" s="2"/>
    </row>
    <row r="1079" spans="11:15" ht="12.75">
      <c r="K1079" s="2"/>
      <c r="L1079" s="2"/>
      <c r="M1079" s="2"/>
      <c r="N1079" s="2"/>
      <c r="O1079" s="2"/>
    </row>
    <row r="1080" spans="11:15" ht="12.75">
      <c r="K1080" s="2"/>
      <c r="L1080" s="2"/>
      <c r="M1080" s="2"/>
      <c r="N1080" s="2"/>
      <c r="O1080" s="2"/>
    </row>
    <row r="1081" spans="11:15" ht="12.75">
      <c r="K1081" s="2"/>
      <c r="L1081" s="2"/>
      <c r="M1081" s="2"/>
      <c r="N1081" s="2"/>
      <c r="O1081" s="2"/>
    </row>
    <row r="1082" spans="11:15" ht="12.75">
      <c r="K1082" s="2"/>
      <c r="L1082" s="2"/>
      <c r="M1082" s="2"/>
      <c r="N1082" s="2"/>
      <c r="O1082" s="2"/>
    </row>
    <row r="1083" spans="11:15" ht="12.75">
      <c r="K1083" s="2"/>
      <c r="L1083" s="2"/>
      <c r="M1083" s="2"/>
      <c r="N1083" s="2"/>
      <c r="O1083" s="2"/>
    </row>
    <row r="1084" spans="11:15" ht="12.75">
      <c r="K1084" s="2"/>
      <c r="L1084" s="2"/>
      <c r="M1084" s="2"/>
      <c r="N1084" s="2"/>
      <c r="O1084" s="2"/>
    </row>
    <row r="1085" spans="11:15" ht="12.75">
      <c r="K1085" s="2"/>
      <c r="L1085" s="2"/>
      <c r="M1085" s="2"/>
      <c r="N1085" s="2"/>
      <c r="O1085" s="2"/>
    </row>
    <row r="1086" spans="11:15" ht="12.75">
      <c r="K1086" s="2"/>
      <c r="L1086" s="2"/>
      <c r="M1086" s="2"/>
      <c r="N1086" s="2"/>
      <c r="O1086" s="2"/>
    </row>
    <row r="1087" spans="11:15" ht="12.75">
      <c r="K1087" s="2"/>
      <c r="L1087" s="2"/>
      <c r="M1087" s="2"/>
      <c r="N1087" s="2"/>
      <c r="O1087" s="2"/>
    </row>
    <row r="1088" spans="11:15" ht="12.75">
      <c r="K1088" s="2"/>
      <c r="L1088" s="2"/>
      <c r="M1088" s="2"/>
      <c r="N1088" s="2"/>
      <c r="O1088" s="2"/>
    </row>
    <row r="1089" spans="11:15" ht="12.75">
      <c r="K1089" s="2"/>
      <c r="L1089" s="2"/>
      <c r="M1089" s="2"/>
      <c r="N1089" s="2"/>
      <c r="O1089" s="2"/>
    </row>
    <row r="1090" spans="11:15" ht="12.75">
      <c r="K1090" s="2"/>
      <c r="L1090" s="2"/>
      <c r="M1090" s="2"/>
      <c r="N1090" s="2"/>
      <c r="O1090" s="2"/>
    </row>
    <row r="1091" spans="11:15" ht="12.75">
      <c r="K1091" s="2"/>
      <c r="L1091" s="2"/>
      <c r="M1091" s="2"/>
      <c r="N1091" s="2"/>
      <c r="O1091" s="2"/>
    </row>
    <row r="1092" spans="11:15" ht="12.75">
      <c r="K1092" s="2"/>
      <c r="L1092" s="2"/>
      <c r="M1092" s="2"/>
      <c r="N1092" s="2"/>
      <c r="O1092" s="2"/>
    </row>
    <row r="1093" spans="11:15" ht="12.75">
      <c r="K1093" s="2"/>
      <c r="L1093" s="2"/>
      <c r="M1093" s="2"/>
      <c r="N1093" s="2"/>
      <c r="O1093" s="2"/>
    </row>
    <row r="1094" spans="11:15" ht="12.75">
      <c r="K1094" s="2"/>
      <c r="L1094" s="2"/>
      <c r="M1094" s="2"/>
      <c r="N1094" s="2"/>
      <c r="O1094" s="2"/>
    </row>
    <row r="1095" spans="11:15" ht="12.75">
      <c r="K1095" s="2"/>
      <c r="L1095" s="2"/>
      <c r="M1095" s="2"/>
      <c r="N1095" s="2"/>
      <c r="O1095" s="2"/>
    </row>
    <row r="1096" spans="11:15" ht="12.75">
      <c r="K1096" s="2"/>
      <c r="L1096" s="2"/>
      <c r="M1096" s="2"/>
      <c r="N1096" s="2"/>
      <c r="O1096" s="2"/>
    </row>
    <row r="1097" spans="11:15" ht="12.75">
      <c r="K1097" s="2"/>
      <c r="L1097" s="2"/>
      <c r="M1097" s="2"/>
      <c r="N1097" s="2"/>
      <c r="O1097" s="2"/>
    </row>
    <row r="1098" spans="11:15" ht="12.75">
      <c r="K1098" s="2"/>
      <c r="L1098" s="2"/>
      <c r="M1098" s="2"/>
      <c r="N1098" s="2"/>
      <c r="O1098" s="2"/>
    </row>
    <row r="1099" spans="11:15" ht="12.75">
      <c r="K1099" s="2"/>
      <c r="L1099" s="2"/>
      <c r="M1099" s="2"/>
      <c r="N1099" s="2"/>
      <c r="O1099" s="2"/>
    </row>
    <row r="1100" spans="11:15" ht="12.75">
      <c r="K1100" s="2"/>
      <c r="L1100" s="2"/>
      <c r="M1100" s="2"/>
      <c r="N1100" s="2"/>
      <c r="O1100" s="2"/>
    </row>
    <row r="1101" spans="11:15" ht="12.75">
      <c r="K1101" s="2"/>
      <c r="L1101" s="2"/>
      <c r="M1101" s="2"/>
      <c r="N1101" s="2"/>
      <c r="O1101" s="2"/>
    </row>
    <row r="1102" spans="11:15" ht="12.75">
      <c r="K1102" s="2"/>
      <c r="L1102" s="2"/>
      <c r="M1102" s="2"/>
      <c r="N1102" s="2"/>
      <c r="O1102" s="2"/>
    </row>
    <row r="1103" spans="11:15" ht="12.75">
      <c r="K1103" s="2"/>
      <c r="L1103" s="2"/>
      <c r="M1103" s="2"/>
      <c r="N1103" s="2"/>
      <c r="O1103" s="2"/>
    </row>
    <row r="1104" spans="11:15" ht="12.75">
      <c r="K1104" s="2"/>
      <c r="L1104" s="2"/>
      <c r="M1104" s="2"/>
      <c r="N1104" s="2"/>
      <c r="O1104" s="2"/>
    </row>
    <row r="1105" spans="11:15" ht="12.75">
      <c r="K1105" s="2"/>
      <c r="L1105" s="2"/>
      <c r="M1105" s="2"/>
      <c r="N1105" s="2"/>
      <c r="O1105" s="2"/>
    </row>
    <row r="1106" spans="11:15" ht="12.75">
      <c r="K1106" s="2"/>
      <c r="L1106" s="2"/>
      <c r="M1106" s="2"/>
      <c r="N1106" s="2"/>
      <c r="O1106" s="2"/>
    </row>
    <row r="1107" spans="11:15" ht="12.75">
      <c r="K1107" s="2"/>
      <c r="L1107" s="2"/>
      <c r="M1107" s="2"/>
      <c r="N1107" s="2"/>
      <c r="O1107" s="2"/>
    </row>
    <row r="1108" spans="11:15" ht="12.75">
      <c r="K1108" s="2"/>
      <c r="L1108" s="2"/>
      <c r="M1108" s="2"/>
      <c r="N1108" s="2"/>
      <c r="O1108" s="2"/>
    </row>
    <row r="1109" spans="11:15" ht="12.75">
      <c r="K1109" s="2"/>
      <c r="L1109" s="2"/>
      <c r="M1109" s="2"/>
      <c r="N1109" s="2"/>
      <c r="O1109" s="2"/>
    </row>
    <row r="1110" spans="11:15" ht="12.75">
      <c r="K1110" s="2"/>
      <c r="L1110" s="2"/>
      <c r="M1110" s="2"/>
      <c r="N1110" s="2"/>
      <c r="O1110" s="2"/>
    </row>
    <row r="1111" spans="11:15" ht="12.75">
      <c r="K1111" s="2"/>
      <c r="L1111" s="2"/>
      <c r="M1111" s="2"/>
      <c r="N1111" s="2"/>
      <c r="O1111" s="2"/>
    </row>
    <row r="1112" spans="11:15" ht="12.75">
      <c r="K1112" s="2"/>
      <c r="L1112" s="2"/>
      <c r="M1112" s="2"/>
      <c r="N1112" s="2"/>
      <c r="O1112" s="2"/>
    </row>
    <row r="1113" spans="11:15" ht="12.75">
      <c r="K1113" s="2"/>
      <c r="L1113" s="2"/>
      <c r="M1113" s="2"/>
      <c r="N1113" s="2"/>
      <c r="O1113" s="2"/>
    </row>
    <row r="1114" spans="11:15" ht="12.75">
      <c r="K1114" s="2"/>
      <c r="L1114" s="2"/>
      <c r="M1114" s="2"/>
      <c r="N1114" s="2"/>
      <c r="O1114" s="2"/>
    </row>
    <row r="1115" spans="11:15" ht="12.75">
      <c r="K1115" s="2"/>
      <c r="L1115" s="2"/>
      <c r="M1115" s="2"/>
      <c r="N1115" s="2"/>
      <c r="O1115" s="2"/>
    </row>
    <row r="1116" spans="11:15" ht="12.75">
      <c r="K1116" s="2"/>
      <c r="L1116" s="2"/>
      <c r="M1116" s="2"/>
      <c r="N1116" s="2"/>
      <c r="O1116" s="2"/>
    </row>
    <row r="1117" spans="11:15" ht="12.75">
      <c r="K1117" s="2"/>
      <c r="L1117" s="2"/>
      <c r="M1117" s="2"/>
      <c r="N1117" s="2"/>
      <c r="O1117" s="2"/>
    </row>
    <row r="1118" spans="11:15" ht="12.75">
      <c r="K1118" s="2"/>
      <c r="L1118" s="2"/>
      <c r="M1118" s="2"/>
      <c r="N1118" s="2"/>
      <c r="O1118" s="2"/>
    </row>
    <row r="1119" spans="11:15" ht="12.75">
      <c r="K1119" s="2"/>
      <c r="L1119" s="2"/>
      <c r="M1119" s="2"/>
      <c r="N1119" s="2"/>
      <c r="O1119" s="2"/>
    </row>
    <row r="1120" spans="11:15" ht="12.75">
      <c r="K1120" s="2"/>
      <c r="L1120" s="2"/>
      <c r="M1120" s="2"/>
      <c r="N1120" s="2"/>
      <c r="O1120" s="2"/>
    </row>
    <row r="1121" spans="11:15" ht="12.75">
      <c r="K1121" s="2"/>
      <c r="L1121" s="2"/>
      <c r="M1121" s="2"/>
      <c r="N1121" s="2"/>
      <c r="O1121" s="2"/>
    </row>
    <row r="1122" spans="11:15" ht="12.75">
      <c r="K1122" s="2"/>
      <c r="L1122" s="2"/>
      <c r="M1122" s="2"/>
      <c r="N1122" s="2"/>
      <c r="O1122" s="2"/>
    </row>
    <row r="1123" spans="11:15" ht="12.75">
      <c r="K1123" s="2"/>
      <c r="L1123" s="2"/>
      <c r="M1123" s="2"/>
      <c r="N1123" s="2"/>
      <c r="O1123" s="2"/>
    </row>
    <row r="1124" spans="11:15" ht="12.75">
      <c r="K1124" s="2"/>
      <c r="L1124" s="2"/>
      <c r="M1124" s="2"/>
      <c r="N1124" s="2"/>
      <c r="O1124" s="2"/>
    </row>
    <row r="1125" spans="11:15" ht="12.75">
      <c r="K1125" s="2"/>
      <c r="L1125" s="2"/>
      <c r="M1125" s="2"/>
      <c r="N1125" s="2"/>
      <c r="O1125" s="2"/>
    </row>
    <row r="1126" spans="11:15" ht="12.75">
      <c r="K1126" s="2"/>
      <c r="L1126" s="2"/>
      <c r="M1126" s="2"/>
      <c r="N1126" s="2"/>
      <c r="O1126" s="2"/>
    </row>
    <row r="1127" spans="11:15" ht="12.75">
      <c r="K1127" s="2"/>
      <c r="L1127" s="2"/>
      <c r="M1127" s="2"/>
      <c r="N1127" s="2"/>
      <c r="O1127" s="2"/>
    </row>
    <row r="1128" spans="11:15" ht="12.75">
      <c r="K1128" s="2"/>
      <c r="L1128" s="2"/>
      <c r="M1128" s="2"/>
      <c r="N1128" s="2"/>
      <c r="O1128" s="2"/>
    </row>
    <row r="1129" spans="11:15" ht="12.75">
      <c r="K1129" s="2"/>
      <c r="L1129" s="2"/>
      <c r="M1129" s="2"/>
      <c r="N1129" s="2"/>
      <c r="O1129" s="2"/>
    </row>
    <row r="1130" spans="11:15" ht="12.75">
      <c r="K1130" s="2"/>
      <c r="L1130" s="2"/>
      <c r="M1130" s="2"/>
      <c r="N1130" s="2"/>
      <c r="O1130" s="2"/>
    </row>
    <row r="1131" spans="11:15" ht="12.75">
      <c r="K1131" s="2"/>
      <c r="L1131" s="2"/>
      <c r="M1131" s="2"/>
      <c r="N1131" s="2"/>
      <c r="O1131" s="2"/>
    </row>
    <row r="1132" spans="11:15" ht="12.75">
      <c r="K1132" s="2"/>
      <c r="L1132" s="2"/>
      <c r="M1132" s="2"/>
      <c r="N1132" s="2"/>
      <c r="O1132" s="2"/>
    </row>
    <row r="1133" spans="11:15" ht="12.75">
      <c r="K1133" s="2"/>
      <c r="L1133" s="2"/>
      <c r="M1133" s="2"/>
      <c r="N1133" s="2"/>
      <c r="O1133" s="2"/>
    </row>
    <row r="1134" spans="11:15" ht="12.75">
      <c r="K1134" s="2"/>
      <c r="L1134" s="2"/>
      <c r="M1134" s="2"/>
      <c r="N1134" s="2"/>
      <c r="O1134" s="2"/>
    </row>
    <row r="1135" spans="11:15" ht="12.75">
      <c r="K1135" s="2"/>
      <c r="L1135" s="2"/>
      <c r="M1135" s="2"/>
      <c r="N1135" s="2"/>
      <c r="O1135" s="2"/>
    </row>
    <row r="1136" spans="11:15" ht="12.75">
      <c r="K1136" s="2"/>
      <c r="L1136" s="2"/>
      <c r="M1136" s="2"/>
      <c r="N1136" s="2"/>
      <c r="O1136" s="2"/>
    </row>
    <row r="1137" spans="11:15" ht="12.75">
      <c r="K1137" s="2"/>
      <c r="L1137" s="2"/>
      <c r="M1137" s="2"/>
      <c r="N1137" s="2"/>
      <c r="O1137" s="2"/>
    </row>
    <row r="1138" spans="11:15" ht="12.75">
      <c r="K1138" s="2"/>
      <c r="L1138" s="2"/>
      <c r="M1138" s="2"/>
      <c r="N1138" s="2"/>
      <c r="O1138" s="2"/>
    </row>
    <row r="1139" spans="11:15" ht="12.75">
      <c r="K1139" s="2"/>
      <c r="L1139" s="2"/>
      <c r="M1139" s="2"/>
      <c r="N1139" s="2"/>
      <c r="O1139" s="2"/>
    </row>
    <row r="1140" spans="11:15" ht="12.75">
      <c r="K1140" s="2"/>
      <c r="L1140" s="2"/>
      <c r="M1140" s="2"/>
      <c r="N1140" s="2"/>
      <c r="O1140" s="2"/>
    </row>
    <row r="1141" spans="11:15" ht="12.75">
      <c r="K1141" s="2"/>
      <c r="L1141" s="2"/>
      <c r="M1141" s="2"/>
      <c r="N1141" s="2"/>
      <c r="O1141" s="2"/>
    </row>
    <row r="1142" spans="11:15" ht="12.75">
      <c r="K1142" s="2"/>
      <c r="L1142" s="2"/>
      <c r="M1142" s="2"/>
      <c r="N1142" s="2"/>
      <c r="O1142" s="2"/>
    </row>
    <row r="1143" spans="11:15" ht="12.75">
      <c r="K1143" s="2"/>
      <c r="L1143" s="2"/>
      <c r="M1143" s="2"/>
      <c r="N1143" s="2"/>
      <c r="O1143" s="2"/>
    </row>
    <row r="1144" spans="11:15" ht="12.75">
      <c r="K1144" s="2"/>
      <c r="L1144" s="2"/>
      <c r="M1144" s="2"/>
      <c r="N1144" s="2"/>
      <c r="O1144" s="2"/>
    </row>
    <row r="1145" spans="11:15" ht="12.75">
      <c r="K1145" s="2"/>
      <c r="L1145" s="2"/>
      <c r="M1145" s="2"/>
      <c r="N1145" s="2"/>
      <c r="O1145" s="2"/>
    </row>
    <row r="1146" spans="11:15" ht="12.75">
      <c r="K1146" s="2"/>
      <c r="L1146" s="2"/>
      <c r="M1146" s="2"/>
      <c r="N1146" s="2"/>
      <c r="O1146" s="2"/>
    </row>
    <row r="1147" spans="11:15" ht="12.75">
      <c r="K1147" s="2"/>
      <c r="L1147" s="2"/>
      <c r="M1147" s="2"/>
      <c r="N1147" s="2"/>
      <c r="O1147" s="2"/>
    </row>
    <row r="1148" spans="11:15" ht="12.75">
      <c r="K1148" s="2"/>
      <c r="L1148" s="2"/>
      <c r="M1148" s="2"/>
      <c r="N1148" s="2"/>
      <c r="O1148" s="2"/>
    </row>
    <row r="1149" spans="11:15" ht="12.75">
      <c r="K1149" s="2"/>
      <c r="L1149" s="2"/>
      <c r="M1149" s="2"/>
      <c r="N1149" s="2"/>
      <c r="O1149" s="2"/>
    </row>
    <row r="1150" spans="11:15" ht="12.75">
      <c r="K1150" s="2"/>
      <c r="L1150" s="2"/>
      <c r="M1150" s="2"/>
      <c r="N1150" s="2"/>
      <c r="O1150" s="2"/>
    </row>
    <row r="1151" spans="11:15" ht="12.75">
      <c r="K1151" s="2"/>
      <c r="L1151" s="2"/>
      <c r="M1151" s="2"/>
      <c r="N1151" s="2"/>
      <c r="O1151" s="2"/>
    </row>
    <row r="1152" spans="11:15" ht="12.75">
      <c r="K1152" s="2"/>
      <c r="L1152" s="2"/>
      <c r="M1152" s="2"/>
      <c r="N1152" s="2"/>
      <c r="O1152" s="2"/>
    </row>
    <row r="1153" spans="11:15" ht="12.75">
      <c r="K1153" s="2"/>
      <c r="L1153" s="2"/>
      <c r="M1153" s="2"/>
      <c r="N1153" s="2"/>
      <c r="O1153" s="2"/>
    </row>
    <row r="1154" spans="11:15" ht="12.75">
      <c r="K1154" s="2"/>
      <c r="L1154" s="2"/>
      <c r="M1154" s="2"/>
      <c r="N1154" s="2"/>
      <c r="O1154" s="2"/>
    </row>
    <row r="1155" spans="11:15" ht="12.75">
      <c r="K1155" s="2"/>
      <c r="L1155" s="2"/>
      <c r="M1155" s="2"/>
      <c r="N1155" s="2"/>
      <c r="O1155" s="2"/>
    </row>
    <row r="1156" spans="11:15" ht="12.75">
      <c r="K1156" s="2"/>
      <c r="L1156" s="2"/>
      <c r="M1156" s="2"/>
      <c r="N1156" s="2"/>
      <c r="O1156" s="2"/>
    </row>
    <row r="1157" spans="11:15" ht="12.75">
      <c r="K1157" s="2"/>
      <c r="L1157" s="2"/>
      <c r="M1157" s="2"/>
      <c r="N1157" s="2"/>
      <c r="O1157" s="2"/>
    </row>
    <row r="1158" spans="11:15" ht="12.75">
      <c r="K1158" s="2"/>
      <c r="L1158" s="2"/>
      <c r="M1158" s="2"/>
      <c r="N1158" s="2"/>
      <c r="O1158" s="2"/>
    </row>
    <row r="1159" spans="11:15" ht="12.75">
      <c r="K1159" s="2"/>
      <c r="L1159" s="2"/>
      <c r="M1159" s="2"/>
      <c r="N1159" s="2"/>
      <c r="O1159" s="2"/>
    </row>
    <row r="1160" spans="11:15" ht="12.75">
      <c r="K1160" s="2"/>
      <c r="L1160" s="2"/>
      <c r="M1160" s="2"/>
      <c r="N1160" s="2"/>
      <c r="O1160" s="2"/>
    </row>
    <row r="1161" spans="11:15" ht="12.75">
      <c r="K1161" s="2"/>
      <c r="L1161" s="2"/>
      <c r="M1161" s="2"/>
      <c r="N1161" s="2"/>
      <c r="O1161" s="2"/>
    </row>
    <row r="1162" spans="11:15" ht="12.75">
      <c r="K1162" s="2"/>
      <c r="L1162" s="2"/>
      <c r="M1162" s="2"/>
      <c r="N1162" s="2"/>
      <c r="O1162" s="2"/>
    </row>
    <row r="1163" spans="11:15" ht="12.75">
      <c r="K1163" s="2"/>
      <c r="L1163" s="2"/>
      <c r="M1163" s="2"/>
      <c r="N1163" s="2"/>
      <c r="O1163" s="2"/>
    </row>
    <row r="1164" spans="11:15" ht="12.75">
      <c r="K1164" s="2"/>
      <c r="L1164" s="2"/>
      <c r="M1164" s="2"/>
      <c r="N1164" s="2"/>
      <c r="O1164" s="2"/>
    </row>
    <row r="1165" spans="11:15" ht="12.75">
      <c r="K1165" s="2"/>
      <c r="L1165" s="2"/>
      <c r="M1165" s="2"/>
      <c r="N1165" s="2"/>
      <c r="O1165" s="2"/>
    </row>
    <row r="1166" spans="11:15" ht="12.75">
      <c r="K1166" s="2"/>
      <c r="L1166" s="2"/>
      <c r="M1166" s="2"/>
      <c r="N1166" s="2"/>
      <c r="O1166" s="2"/>
    </row>
    <row r="1167" spans="11:15" ht="12.75">
      <c r="K1167" s="2"/>
      <c r="L1167" s="2"/>
      <c r="M1167" s="2"/>
      <c r="N1167" s="2"/>
      <c r="O1167" s="2"/>
    </row>
    <row r="1168" spans="11:15" ht="12.75">
      <c r="K1168" s="2"/>
      <c r="L1168" s="2"/>
      <c r="M1168" s="2"/>
      <c r="N1168" s="2"/>
      <c r="O1168" s="2"/>
    </row>
    <row r="1169" spans="11:15" ht="12.75">
      <c r="K1169" s="2"/>
      <c r="L1169" s="2"/>
      <c r="M1169" s="2"/>
      <c r="N1169" s="2"/>
      <c r="O1169" s="2"/>
    </row>
    <row r="1170" spans="11:15" ht="12.75">
      <c r="K1170" s="2"/>
      <c r="L1170" s="2"/>
      <c r="M1170" s="2"/>
      <c r="N1170" s="2"/>
      <c r="O1170" s="2"/>
    </row>
    <row r="1171" spans="11:15" ht="12.75">
      <c r="K1171" s="2"/>
      <c r="L1171" s="2"/>
      <c r="M1171" s="2"/>
      <c r="N1171" s="2"/>
      <c r="O1171" s="2"/>
    </row>
    <row r="1172" spans="11:15" ht="12.75">
      <c r="K1172" s="2"/>
      <c r="L1172" s="2"/>
      <c r="M1172" s="2"/>
      <c r="N1172" s="2"/>
      <c r="O1172" s="2"/>
    </row>
    <row r="1173" spans="11:15" ht="12.75">
      <c r="K1173" s="2"/>
      <c r="L1173" s="2"/>
      <c r="M1173" s="2"/>
      <c r="N1173" s="2"/>
      <c r="O1173" s="2"/>
    </row>
    <row r="1174" spans="11:15" ht="12.75">
      <c r="K1174" s="2"/>
      <c r="L1174" s="2"/>
      <c r="M1174" s="2"/>
      <c r="N1174" s="2"/>
      <c r="O1174" s="2"/>
    </row>
    <row r="1175" spans="11:15" ht="12.75">
      <c r="K1175" s="2"/>
      <c r="L1175" s="2"/>
      <c r="M1175" s="2"/>
      <c r="N1175" s="2"/>
      <c r="O1175" s="2"/>
    </row>
    <row r="1176" spans="11:15" ht="12.75">
      <c r="K1176" s="2"/>
      <c r="L1176" s="2"/>
      <c r="M1176" s="2"/>
      <c r="N1176" s="2"/>
      <c r="O1176" s="2"/>
    </row>
    <row r="1177" spans="11:15" ht="12.75">
      <c r="K1177" s="2"/>
      <c r="L1177" s="2"/>
      <c r="M1177" s="2"/>
      <c r="N1177" s="2"/>
      <c r="O1177" s="2"/>
    </row>
    <row r="1178" spans="11:15" ht="12.75">
      <c r="K1178" s="2"/>
      <c r="L1178" s="2"/>
      <c r="M1178" s="2"/>
      <c r="N1178" s="2"/>
      <c r="O1178" s="2"/>
    </row>
    <row r="1179" spans="11:15" ht="12.75">
      <c r="K1179" s="2"/>
      <c r="L1179" s="2"/>
      <c r="M1179" s="2"/>
      <c r="N1179" s="2"/>
      <c r="O1179" s="2"/>
    </row>
    <row r="1180" spans="11:15" ht="12.75">
      <c r="K1180" s="2"/>
      <c r="L1180" s="2"/>
      <c r="M1180" s="2"/>
      <c r="N1180" s="2"/>
      <c r="O1180" s="2"/>
    </row>
    <row r="1181" spans="11:15" ht="12.75">
      <c r="K1181" s="2"/>
      <c r="L1181" s="2"/>
      <c r="M1181" s="2"/>
      <c r="N1181" s="2"/>
      <c r="O1181" s="2"/>
    </row>
    <row r="1182" spans="11:15" ht="12.75">
      <c r="K1182" s="2"/>
      <c r="L1182" s="2"/>
      <c r="M1182" s="2"/>
      <c r="N1182" s="2"/>
      <c r="O1182" s="2"/>
    </row>
    <row r="1183" spans="11:15" ht="12.75">
      <c r="K1183" s="2"/>
      <c r="L1183" s="2"/>
      <c r="M1183" s="2"/>
      <c r="N1183" s="2"/>
      <c r="O1183" s="2"/>
    </row>
    <row r="1184" spans="11:15" ht="12.75">
      <c r="K1184" s="2"/>
      <c r="L1184" s="2"/>
      <c r="M1184" s="2"/>
      <c r="N1184" s="2"/>
      <c r="O1184" s="2"/>
    </row>
    <row r="1185" spans="11:15" ht="12.75">
      <c r="K1185" s="2"/>
      <c r="L1185" s="2"/>
      <c r="M1185" s="2"/>
      <c r="N1185" s="2"/>
      <c r="O1185" s="2"/>
    </row>
    <row r="1186" spans="11:15" ht="12.75">
      <c r="K1186" s="2"/>
      <c r="L1186" s="2"/>
      <c r="M1186" s="2"/>
      <c r="N1186" s="2"/>
      <c r="O1186" s="2"/>
    </row>
    <row r="1187" spans="11:15" ht="12.75">
      <c r="K1187" s="2"/>
      <c r="L1187" s="2"/>
      <c r="M1187" s="2"/>
      <c r="N1187" s="2"/>
      <c r="O1187" s="2"/>
    </row>
    <row r="1188" spans="11:15" ht="12.75">
      <c r="K1188" s="2"/>
      <c r="L1188" s="2"/>
      <c r="M1188" s="2"/>
      <c r="N1188" s="2"/>
      <c r="O1188" s="2"/>
    </row>
    <row r="1189" spans="11:15" ht="12.75">
      <c r="K1189" s="2"/>
      <c r="L1189" s="2"/>
      <c r="M1189" s="2"/>
      <c r="N1189" s="2"/>
      <c r="O1189" s="2"/>
    </row>
    <row r="1190" spans="11:15" ht="12.75">
      <c r="K1190" s="2"/>
      <c r="L1190" s="2"/>
      <c r="M1190" s="2"/>
      <c r="N1190" s="2"/>
      <c r="O1190" s="2"/>
    </row>
    <row r="1191" spans="11:15" ht="12.75">
      <c r="K1191" s="2"/>
      <c r="L1191" s="2"/>
      <c r="M1191" s="2"/>
      <c r="N1191" s="2"/>
      <c r="O1191" s="2"/>
    </row>
    <row r="1192" spans="11:15" ht="12.75">
      <c r="K1192" s="2"/>
      <c r="L1192" s="2"/>
      <c r="M1192" s="2"/>
      <c r="N1192" s="2"/>
      <c r="O1192" s="2"/>
    </row>
    <row r="1193" spans="11:15" ht="12.75">
      <c r="K1193" s="2"/>
      <c r="L1193" s="2"/>
      <c r="M1193" s="2"/>
      <c r="N1193" s="2"/>
      <c r="O1193" s="2"/>
    </row>
    <row r="1194" spans="11:15" ht="12.75">
      <c r="K1194" s="2"/>
      <c r="L1194" s="2"/>
      <c r="M1194" s="2"/>
      <c r="N1194" s="2"/>
      <c r="O1194" s="2"/>
    </row>
    <row r="1195" spans="11:15" ht="12.75">
      <c r="K1195" s="2"/>
      <c r="L1195" s="2"/>
      <c r="M1195" s="2"/>
      <c r="N1195" s="2"/>
      <c r="O1195" s="2"/>
    </row>
    <row r="1196" spans="11:15" ht="12.75">
      <c r="K1196" s="2"/>
      <c r="L1196" s="2"/>
      <c r="M1196" s="2"/>
      <c r="N1196" s="2"/>
      <c r="O1196" s="2"/>
    </row>
    <row r="1197" spans="11:15" ht="12.75">
      <c r="K1197" s="2"/>
      <c r="L1197" s="2"/>
      <c r="M1197" s="2"/>
      <c r="N1197" s="2"/>
      <c r="O1197" s="2"/>
    </row>
    <row r="1198" spans="11:15" ht="12.75">
      <c r="K1198" s="2"/>
      <c r="L1198" s="2"/>
      <c r="M1198" s="2"/>
      <c r="N1198" s="2"/>
      <c r="O1198" s="2"/>
    </row>
    <row r="1199" spans="11:15" ht="12.75">
      <c r="K1199" s="2"/>
      <c r="L1199" s="2"/>
      <c r="M1199" s="2"/>
      <c r="N1199" s="2"/>
      <c r="O1199" s="2"/>
    </row>
    <row r="1200" spans="11:15" ht="12.75">
      <c r="K1200" s="2"/>
      <c r="L1200" s="2"/>
      <c r="M1200" s="2"/>
      <c r="N1200" s="2"/>
      <c r="O1200" s="2"/>
    </row>
    <row r="1201" spans="11:15" ht="12.75">
      <c r="K1201" s="2"/>
      <c r="L1201" s="2"/>
      <c r="M1201" s="2"/>
      <c r="N1201" s="2"/>
      <c r="O1201" s="2"/>
    </row>
    <row r="1202" spans="11:15" ht="12.75">
      <c r="K1202" s="2"/>
      <c r="L1202" s="2"/>
      <c r="M1202" s="2"/>
      <c r="N1202" s="2"/>
      <c r="O1202" s="2"/>
    </row>
    <row r="1203" spans="11:15" ht="12.75">
      <c r="K1203" s="2"/>
      <c r="L1203" s="2"/>
      <c r="M1203" s="2"/>
      <c r="N1203" s="2"/>
      <c r="O1203" s="2"/>
    </row>
    <row r="1204" spans="11:15" ht="12.75">
      <c r="K1204" s="2"/>
      <c r="L1204" s="2"/>
      <c r="M1204" s="2"/>
      <c r="N1204" s="2"/>
      <c r="O1204" s="2"/>
    </row>
    <row r="1205" spans="11:15" ht="12.75">
      <c r="K1205" s="2"/>
      <c r="L1205" s="2"/>
      <c r="M1205" s="2"/>
      <c r="N1205" s="2"/>
      <c r="O1205" s="2"/>
    </row>
    <row r="1206" spans="11:15" ht="12.75">
      <c r="K1206" s="2"/>
      <c r="L1206" s="2"/>
      <c r="M1206" s="2"/>
      <c r="N1206" s="2"/>
      <c r="O1206" s="2"/>
    </row>
    <row r="1207" spans="11:15" ht="12.75">
      <c r="K1207" s="2"/>
      <c r="L1207" s="2"/>
      <c r="M1207" s="2"/>
      <c r="N1207" s="2"/>
      <c r="O1207" s="2"/>
    </row>
    <row r="1208" spans="11:15" ht="12.75">
      <c r="K1208" s="2"/>
      <c r="L1208" s="2"/>
      <c r="M1208" s="2"/>
      <c r="N1208" s="2"/>
      <c r="O1208" s="2"/>
    </row>
    <row r="1209" spans="11:15" ht="12.75">
      <c r="K1209" s="2"/>
      <c r="L1209" s="2"/>
      <c r="M1209" s="2"/>
      <c r="N1209" s="2"/>
      <c r="O1209" s="2"/>
    </row>
    <row r="1210" spans="11:15" ht="12.75">
      <c r="K1210" s="2"/>
      <c r="L1210" s="2"/>
      <c r="M1210" s="2"/>
      <c r="N1210" s="2"/>
      <c r="O1210" s="2"/>
    </row>
    <row r="1211" spans="11:15" ht="12.75">
      <c r="K1211" s="2"/>
      <c r="L1211" s="2"/>
      <c r="M1211" s="2"/>
      <c r="N1211" s="2"/>
      <c r="O1211" s="2"/>
    </row>
    <row r="1212" spans="11:15" ht="12.75">
      <c r="K1212" s="2"/>
      <c r="L1212" s="2"/>
      <c r="M1212" s="2"/>
      <c r="N1212" s="2"/>
      <c r="O1212" s="2"/>
    </row>
    <row r="1213" spans="11:15" ht="12.75">
      <c r="K1213" s="2"/>
      <c r="L1213" s="2"/>
      <c r="M1213" s="2"/>
      <c r="N1213" s="2"/>
      <c r="O1213" s="2"/>
    </row>
    <row r="1214" spans="11:15" ht="12.75">
      <c r="K1214" s="2"/>
      <c r="L1214" s="2"/>
      <c r="M1214" s="2"/>
      <c r="N1214" s="2"/>
      <c r="O1214" s="2"/>
    </row>
    <row r="1215" spans="11:15" ht="12.75">
      <c r="K1215" s="2"/>
      <c r="L1215" s="2"/>
      <c r="M1215" s="2"/>
      <c r="N1215" s="2"/>
      <c r="O1215" s="2"/>
    </row>
    <row r="1216" spans="11:15" ht="12.75">
      <c r="K1216" s="2"/>
      <c r="L1216" s="2"/>
      <c r="M1216" s="2"/>
      <c r="N1216" s="2"/>
      <c r="O1216" s="2"/>
    </row>
    <row r="1217" spans="11:15" ht="12.75">
      <c r="K1217" s="2"/>
      <c r="L1217" s="2"/>
      <c r="M1217" s="2"/>
      <c r="N1217" s="2"/>
      <c r="O1217" s="2"/>
    </row>
    <row r="1218" spans="11:15" ht="12.75">
      <c r="K1218" s="2"/>
      <c r="L1218" s="2"/>
      <c r="M1218" s="2"/>
      <c r="N1218" s="2"/>
      <c r="O1218" s="2"/>
    </row>
    <row r="1219" spans="11:15" ht="12.75">
      <c r="K1219" s="2"/>
      <c r="L1219" s="2"/>
      <c r="M1219" s="2"/>
      <c r="N1219" s="2"/>
      <c r="O1219" s="2"/>
    </row>
    <row r="1220" spans="11:15" ht="12.75">
      <c r="K1220" s="2"/>
      <c r="L1220" s="2"/>
      <c r="M1220" s="2"/>
      <c r="N1220" s="2"/>
      <c r="O1220" s="2"/>
    </row>
    <row r="1221" spans="11:15" ht="12.75">
      <c r="K1221" s="2"/>
      <c r="L1221" s="2"/>
      <c r="M1221" s="2"/>
      <c r="N1221" s="2"/>
      <c r="O1221" s="2"/>
    </row>
    <row r="1222" spans="11:15" ht="12.75">
      <c r="K1222" s="2"/>
      <c r="L1222" s="2"/>
      <c r="M1222" s="2"/>
      <c r="N1222" s="2"/>
      <c r="O1222" s="2"/>
    </row>
    <row r="1223" spans="11:15" ht="12.75">
      <c r="K1223" s="2"/>
      <c r="L1223" s="2"/>
      <c r="M1223" s="2"/>
      <c r="N1223" s="2"/>
      <c r="O1223" s="2"/>
    </row>
    <row r="1224" spans="11:15" ht="12.75">
      <c r="K1224" s="2"/>
      <c r="L1224" s="2"/>
      <c r="M1224" s="2"/>
      <c r="N1224" s="2"/>
      <c r="O1224" s="2"/>
    </row>
    <row r="1225" spans="11:15" ht="12.75">
      <c r="K1225" s="2"/>
      <c r="L1225" s="2"/>
      <c r="M1225" s="2"/>
      <c r="N1225" s="2"/>
      <c r="O1225" s="2"/>
    </row>
    <row r="1226" spans="11:15" ht="12.75">
      <c r="K1226" s="2"/>
      <c r="L1226" s="2"/>
      <c r="M1226" s="2"/>
      <c r="N1226" s="2"/>
      <c r="O1226" s="2"/>
    </row>
    <row r="1227" spans="11:15" ht="12.75">
      <c r="K1227" s="2"/>
      <c r="L1227" s="2"/>
      <c r="M1227" s="2"/>
      <c r="N1227" s="2"/>
      <c r="O1227" s="2"/>
    </row>
    <row r="1228" spans="11:15" ht="12.75">
      <c r="K1228" s="2"/>
      <c r="L1228" s="2"/>
      <c r="M1228" s="2"/>
      <c r="N1228" s="2"/>
      <c r="O1228" s="2"/>
    </row>
    <row r="1229" spans="11:15" ht="12.75">
      <c r="K1229" s="2"/>
      <c r="L1229" s="2"/>
      <c r="M1229" s="2"/>
      <c r="N1229" s="2"/>
      <c r="O1229" s="2"/>
    </row>
    <row r="1230" spans="11:15" ht="12.75">
      <c r="K1230" s="2"/>
      <c r="L1230" s="2"/>
      <c r="M1230" s="2"/>
      <c r="N1230" s="2"/>
      <c r="O1230" s="2"/>
    </row>
    <row r="1231" spans="11:15" ht="12.75">
      <c r="K1231" s="2"/>
      <c r="L1231" s="2"/>
      <c r="M1231" s="2"/>
      <c r="N1231" s="2"/>
      <c r="O1231" s="2"/>
    </row>
    <row r="1232" spans="11:15" ht="12.75">
      <c r="K1232" s="2"/>
      <c r="L1232" s="2"/>
      <c r="M1232" s="2"/>
      <c r="N1232" s="2"/>
      <c r="O1232" s="2"/>
    </row>
    <row r="1233" spans="11:15" ht="12.75">
      <c r="K1233" s="2"/>
      <c r="L1233" s="2"/>
      <c r="M1233" s="2"/>
      <c r="N1233" s="2"/>
      <c r="O1233" s="2"/>
    </row>
    <row r="1234" spans="11:15" ht="12.75">
      <c r="K1234" s="2"/>
      <c r="L1234" s="2"/>
      <c r="M1234" s="2"/>
      <c r="N1234" s="2"/>
      <c r="O1234" s="2"/>
    </row>
    <row r="1235" spans="11:15" ht="12.75">
      <c r="K1235" s="2"/>
      <c r="L1235" s="2"/>
      <c r="M1235" s="2"/>
      <c r="N1235" s="2"/>
      <c r="O1235" s="2"/>
    </row>
    <row r="1236" spans="11:15" ht="12.75">
      <c r="K1236" s="2"/>
      <c r="L1236" s="2"/>
      <c r="M1236" s="2"/>
      <c r="N1236" s="2"/>
      <c r="O1236" s="2"/>
    </row>
    <row r="1237" spans="11:15" ht="12.75">
      <c r="K1237" s="2"/>
      <c r="L1237" s="2"/>
      <c r="M1237" s="2"/>
      <c r="N1237" s="2"/>
      <c r="O1237" s="2"/>
    </row>
    <row r="1238" spans="11:15" ht="12.75">
      <c r="K1238" s="2"/>
      <c r="L1238" s="2"/>
      <c r="M1238" s="2"/>
      <c r="N1238" s="2"/>
      <c r="O1238" s="2"/>
    </row>
    <row r="1239" spans="11:15" ht="12.75">
      <c r="K1239" s="2"/>
      <c r="L1239" s="2"/>
      <c r="M1239" s="2"/>
      <c r="N1239" s="2"/>
      <c r="O1239" s="2"/>
    </row>
    <row r="1240" spans="11:15" ht="12.75">
      <c r="K1240" s="2"/>
      <c r="L1240" s="2"/>
      <c r="M1240" s="2"/>
      <c r="N1240" s="2"/>
      <c r="O1240" s="2"/>
    </row>
    <row r="1241" spans="11:15" ht="12.75">
      <c r="K1241" s="2"/>
      <c r="L1241" s="2"/>
      <c r="M1241" s="2"/>
      <c r="N1241" s="2"/>
      <c r="O1241" s="2"/>
    </row>
    <row r="1242" spans="11:15" ht="12.75">
      <c r="K1242" s="2"/>
      <c r="L1242" s="2"/>
      <c r="M1242" s="2"/>
      <c r="N1242" s="2"/>
      <c r="O1242" s="2"/>
    </row>
    <row r="1243" spans="11:15" ht="12.75">
      <c r="K1243" s="2"/>
      <c r="L1243" s="2"/>
      <c r="M1243" s="2"/>
      <c r="N1243" s="2"/>
      <c r="O1243" s="2"/>
    </row>
    <row r="1244" spans="11:15" ht="12.75">
      <c r="K1244" s="2"/>
      <c r="L1244" s="2"/>
      <c r="M1244" s="2"/>
      <c r="N1244" s="2"/>
      <c r="O1244" s="2"/>
    </row>
    <row r="1245" spans="11:15" ht="12.75">
      <c r="K1245" s="2"/>
      <c r="L1245" s="2"/>
      <c r="M1245" s="2"/>
      <c r="N1245" s="2"/>
      <c r="O1245" s="2"/>
    </row>
    <row r="1246" spans="11:15" ht="12.75">
      <c r="K1246" s="2"/>
      <c r="L1246" s="2"/>
      <c r="M1246" s="2"/>
      <c r="N1246" s="2"/>
      <c r="O1246" s="2"/>
    </row>
    <row r="1247" spans="11:15" ht="12.75">
      <c r="K1247" s="2"/>
      <c r="L1247" s="2"/>
      <c r="M1247" s="2"/>
      <c r="N1247" s="2"/>
      <c r="O1247" s="2"/>
    </row>
    <row r="1248" spans="11:15" ht="12.75">
      <c r="K1248" s="2"/>
      <c r="L1248" s="2"/>
      <c r="M1248" s="2"/>
      <c r="N1248" s="2"/>
      <c r="O1248" s="2"/>
    </row>
    <row r="1249" spans="11:15" ht="12.75">
      <c r="K1249" s="2"/>
      <c r="L1249" s="2"/>
      <c r="M1249" s="2"/>
      <c r="N1249" s="2"/>
      <c r="O1249" s="2"/>
    </row>
    <row r="1250" spans="11:15" ht="12.75">
      <c r="K1250" s="2"/>
      <c r="L1250" s="2"/>
      <c r="M1250" s="2"/>
      <c r="N1250" s="2"/>
      <c r="O1250" s="2"/>
    </row>
    <row r="1251" spans="11:15" ht="12.75">
      <c r="K1251" s="2"/>
      <c r="L1251" s="2"/>
      <c r="M1251" s="2"/>
      <c r="N1251" s="2"/>
      <c r="O1251" s="2"/>
    </row>
    <row r="1252" spans="11:15" ht="12.75">
      <c r="K1252" s="2"/>
      <c r="L1252" s="2"/>
      <c r="M1252" s="2"/>
      <c r="N1252" s="2"/>
      <c r="O1252" s="2"/>
    </row>
    <row r="1253" spans="11:15" ht="12.75">
      <c r="K1253" s="2"/>
      <c r="L1253" s="2"/>
      <c r="M1253" s="2"/>
      <c r="N1253" s="2"/>
      <c r="O1253" s="2"/>
    </row>
    <row r="1254" spans="11:15" ht="12.75">
      <c r="K1254" s="2"/>
      <c r="L1254" s="2"/>
      <c r="M1254" s="2"/>
      <c r="N1254" s="2"/>
      <c r="O1254" s="2"/>
    </row>
    <row r="1255" spans="11:15" ht="12.75">
      <c r="K1255" s="2"/>
      <c r="L1255" s="2"/>
      <c r="M1255" s="2"/>
      <c r="N1255" s="2"/>
      <c r="O1255" s="2"/>
    </row>
    <row r="1256" spans="11:15" ht="12.75">
      <c r="K1256" s="2"/>
      <c r="L1256" s="2"/>
      <c r="M1256" s="2"/>
      <c r="N1256" s="2"/>
      <c r="O1256" s="2"/>
    </row>
    <row r="1257" spans="11:15" ht="12.75">
      <c r="K1257" s="2"/>
      <c r="L1257" s="2"/>
      <c r="M1257" s="2"/>
      <c r="N1257" s="2"/>
      <c r="O1257" s="2"/>
    </row>
    <row r="1258" spans="11:15" ht="12.75">
      <c r="K1258" s="2"/>
      <c r="L1258" s="2"/>
      <c r="M1258" s="2"/>
      <c r="N1258" s="2"/>
      <c r="O1258" s="2"/>
    </row>
    <row r="1259" spans="11:15" ht="12.75">
      <c r="K1259" s="2"/>
      <c r="L1259" s="2"/>
      <c r="M1259" s="2"/>
      <c r="N1259" s="2"/>
      <c r="O1259" s="2"/>
    </row>
    <row r="1260" spans="11:15" ht="12.75">
      <c r="K1260" s="2"/>
      <c r="L1260" s="2"/>
      <c r="M1260" s="2"/>
      <c r="N1260" s="2"/>
      <c r="O1260" s="2"/>
    </row>
    <row r="1261" spans="11:15" ht="12.75">
      <c r="K1261" s="2"/>
      <c r="L1261" s="2"/>
      <c r="M1261" s="2"/>
      <c r="N1261" s="2"/>
      <c r="O1261" s="2"/>
    </row>
    <row r="1262" spans="11:15" ht="12.75">
      <c r="K1262" s="2"/>
      <c r="L1262" s="2"/>
      <c r="M1262" s="2"/>
      <c r="N1262" s="2"/>
      <c r="O1262" s="2"/>
    </row>
    <row r="1263" spans="11:15" ht="12.75">
      <c r="K1263" s="2"/>
      <c r="L1263" s="2"/>
      <c r="M1263" s="2"/>
      <c r="N1263" s="2"/>
      <c r="O1263" s="2"/>
    </row>
    <row r="1264" spans="11:15" ht="12.75">
      <c r="K1264" s="2"/>
      <c r="L1264" s="2"/>
      <c r="M1264" s="2"/>
      <c r="N1264" s="2"/>
      <c r="O1264" s="2"/>
    </row>
    <row r="1265" spans="11:15" ht="12.75">
      <c r="K1265" s="2"/>
      <c r="L1265" s="2"/>
      <c r="M1265" s="2"/>
      <c r="N1265" s="2"/>
      <c r="O1265" s="2"/>
    </row>
    <row r="1266" spans="11:15" ht="12.75">
      <c r="K1266" s="2"/>
      <c r="L1266" s="2"/>
      <c r="M1266" s="2"/>
      <c r="N1266" s="2"/>
      <c r="O1266" s="2"/>
    </row>
    <row r="1267" spans="11:15" ht="12.75">
      <c r="K1267" s="2"/>
      <c r="L1267" s="2"/>
      <c r="M1267" s="2"/>
      <c r="N1267" s="2"/>
      <c r="O1267" s="2"/>
    </row>
    <row r="1268" spans="11:15" ht="12.75">
      <c r="K1268" s="2"/>
      <c r="L1268" s="2"/>
      <c r="M1268" s="2"/>
      <c r="N1268" s="2"/>
      <c r="O1268" s="2"/>
    </row>
    <row r="1269" spans="11:15" ht="12.75">
      <c r="K1269" s="2"/>
      <c r="L1269" s="2"/>
      <c r="M1269" s="2"/>
      <c r="N1269" s="2"/>
      <c r="O1269" s="2"/>
    </row>
    <row r="1270" spans="11:15" ht="12.75">
      <c r="K1270" s="2"/>
      <c r="L1270" s="2"/>
      <c r="M1270" s="2"/>
      <c r="N1270" s="2"/>
      <c r="O1270" s="2"/>
    </row>
    <row r="1271" spans="11:15" ht="12.75">
      <c r="K1271" s="2"/>
      <c r="L1271" s="2"/>
      <c r="M1271" s="2"/>
      <c r="N1271" s="2"/>
      <c r="O1271" s="2"/>
    </row>
    <row r="1272" spans="11:15" ht="12.75">
      <c r="K1272" s="2"/>
      <c r="L1272" s="2"/>
      <c r="M1272" s="2"/>
      <c r="N1272" s="2"/>
      <c r="O1272" s="2"/>
    </row>
    <row r="1273" spans="11:15" ht="12.75">
      <c r="K1273" s="2"/>
      <c r="L1273" s="2"/>
      <c r="M1273" s="2"/>
      <c r="N1273" s="2"/>
      <c r="O1273" s="2"/>
    </row>
    <row r="1274" spans="11:15" ht="12.75">
      <c r="K1274" s="2"/>
      <c r="L1274" s="2"/>
      <c r="M1274" s="2"/>
      <c r="N1274" s="2"/>
      <c r="O1274" s="2"/>
    </row>
    <row r="1275" spans="11:15" ht="12.75">
      <c r="K1275" s="2"/>
      <c r="L1275" s="2"/>
      <c r="M1275" s="2"/>
      <c r="N1275" s="2"/>
      <c r="O1275" s="2"/>
    </row>
    <row r="1276" spans="11:15" ht="12.75">
      <c r="K1276" s="2"/>
      <c r="L1276" s="2"/>
      <c r="M1276" s="2"/>
      <c r="N1276" s="2"/>
      <c r="O1276" s="2"/>
    </row>
    <row r="1277" spans="11:15" ht="12.75">
      <c r="K1277" s="2"/>
      <c r="L1277" s="2"/>
      <c r="M1277" s="2"/>
      <c r="N1277" s="2"/>
      <c r="O1277" s="2"/>
    </row>
    <row r="1278" spans="11:15" ht="12.75">
      <c r="K1278" s="2"/>
      <c r="L1278" s="2"/>
      <c r="M1278" s="2"/>
      <c r="N1278" s="2"/>
      <c r="O1278" s="2"/>
    </row>
    <row r="1279" spans="11:15" ht="12.75">
      <c r="K1279" s="2"/>
      <c r="L1279" s="2"/>
      <c r="M1279" s="2"/>
      <c r="N1279" s="2"/>
      <c r="O1279" s="2"/>
    </row>
    <row r="1280" spans="11:15" ht="12.75">
      <c r="K1280" s="2"/>
      <c r="L1280" s="2"/>
      <c r="M1280" s="2"/>
      <c r="N1280" s="2"/>
      <c r="O1280" s="2"/>
    </row>
    <row r="1281" spans="11:15" ht="12.75">
      <c r="K1281" s="2"/>
      <c r="L1281" s="2"/>
      <c r="M1281" s="2"/>
      <c r="N1281" s="2"/>
      <c r="O1281" s="2"/>
    </row>
    <row r="1282" spans="11:15" ht="12.75">
      <c r="K1282" s="2"/>
      <c r="L1282" s="2"/>
      <c r="M1282" s="2"/>
      <c r="N1282" s="2"/>
      <c r="O1282" s="2"/>
    </row>
    <row r="1283" spans="11:15" ht="12.75">
      <c r="K1283" s="2"/>
      <c r="L1283" s="2"/>
      <c r="M1283" s="2"/>
      <c r="N1283" s="2"/>
      <c r="O1283" s="2"/>
    </row>
    <row r="1284" spans="11:15" ht="12.75">
      <c r="K1284" s="2"/>
      <c r="L1284" s="2"/>
      <c r="M1284" s="2"/>
      <c r="N1284" s="2"/>
      <c r="O1284" s="2"/>
    </row>
    <row r="1285" spans="11:15" ht="12.75">
      <c r="K1285" s="2"/>
      <c r="L1285" s="2"/>
      <c r="M1285" s="2"/>
      <c r="N1285" s="2"/>
      <c r="O1285" s="2"/>
    </row>
    <row r="1286" spans="11:15" ht="12.75">
      <c r="K1286" s="2"/>
      <c r="L1286" s="2"/>
      <c r="M1286" s="2"/>
      <c r="N1286" s="2"/>
      <c r="O1286" s="2"/>
    </row>
    <row r="1287" spans="11:15" ht="12.75">
      <c r="K1287" s="2"/>
      <c r="L1287" s="2"/>
      <c r="M1287" s="2"/>
      <c r="N1287" s="2"/>
      <c r="O1287" s="2"/>
    </row>
    <row r="1288" spans="11:15" ht="12.75">
      <c r="K1288" s="2"/>
      <c r="L1288" s="2"/>
      <c r="M1288" s="2"/>
      <c r="N1288" s="2"/>
      <c r="O1288" s="2"/>
    </row>
    <row r="1289" spans="11:15" ht="12.75">
      <c r="K1289" s="2"/>
      <c r="L1289" s="2"/>
      <c r="M1289" s="2"/>
      <c r="N1289" s="2"/>
      <c r="O1289" s="2"/>
    </row>
    <row r="1290" spans="11:15" ht="12.75">
      <c r="K1290" s="2"/>
      <c r="L1290" s="2"/>
      <c r="M1290" s="2"/>
      <c r="N1290" s="2"/>
      <c r="O1290" s="2"/>
    </row>
    <row r="1291" spans="11:15" ht="12.75">
      <c r="K1291" s="2"/>
      <c r="L1291" s="2"/>
      <c r="M1291" s="2"/>
      <c r="N1291" s="2"/>
      <c r="O1291" s="2"/>
    </row>
    <row r="1292" spans="11:15" ht="12.75">
      <c r="K1292" s="2"/>
      <c r="L1292" s="2"/>
      <c r="M1292" s="2"/>
      <c r="N1292" s="2"/>
      <c r="O1292" s="2"/>
    </row>
    <row r="1293" spans="11:15" ht="12.75">
      <c r="K1293" s="2"/>
      <c r="L1293" s="2"/>
      <c r="M1293" s="2"/>
      <c r="N1293" s="2"/>
      <c r="O1293" s="2"/>
    </row>
    <row r="1294" spans="11:15" ht="12.75">
      <c r="K1294" s="2"/>
      <c r="L1294" s="2"/>
      <c r="M1294" s="2"/>
      <c r="N1294" s="2"/>
      <c r="O1294" s="2"/>
    </row>
    <row r="1295" spans="11:15" ht="12.75">
      <c r="K1295" s="2"/>
      <c r="L1295" s="2"/>
      <c r="M1295" s="2"/>
      <c r="N1295" s="2"/>
      <c r="O1295" s="2"/>
    </row>
    <row r="1296" spans="11:15" ht="12.75">
      <c r="K1296" s="2"/>
      <c r="L1296" s="2"/>
      <c r="M1296" s="2"/>
      <c r="N1296" s="2"/>
      <c r="O1296" s="2"/>
    </row>
    <row r="1297" spans="11:15" ht="12.75">
      <c r="K1297" s="2"/>
      <c r="L1297" s="2"/>
      <c r="M1297" s="2"/>
      <c r="N1297" s="2"/>
      <c r="O1297" s="2"/>
    </row>
    <row r="1298" spans="11:15" ht="12.75">
      <c r="K1298" s="2"/>
      <c r="L1298" s="2"/>
      <c r="M1298" s="2"/>
      <c r="N1298" s="2"/>
      <c r="O1298" s="2"/>
    </row>
    <row r="1299" spans="11:15" ht="12.75">
      <c r="K1299" s="2"/>
      <c r="L1299" s="2"/>
      <c r="M1299" s="2"/>
      <c r="N1299" s="2"/>
      <c r="O1299" s="2"/>
    </row>
    <row r="1300" spans="11:15" ht="12.75">
      <c r="K1300" s="2"/>
      <c r="L1300" s="2"/>
      <c r="M1300" s="2"/>
      <c r="N1300" s="2"/>
      <c r="O1300" s="2"/>
    </row>
    <row r="1301" spans="11:15" ht="12.75">
      <c r="K1301" s="2"/>
      <c r="L1301" s="2"/>
      <c r="M1301" s="2"/>
      <c r="N1301" s="2"/>
      <c r="O1301" s="2"/>
    </row>
    <row r="1302" spans="11:15" ht="12.75">
      <c r="K1302" s="2"/>
      <c r="L1302" s="2"/>
      <c r="M1302" s="2"/>
      <c r="N1302" s="2"/>
      <c r="O1302" s="2"/>
    </row>
    <row r="1303" spans="11:15" ht="12.75">
      <c r="K1303" s="2"/>
      <c r="L1303" s="2"/>
      <c r="M1303" s="2"/>
      <c r="N1303" s="2"/>
      <c r="O1303" s="2"/>
    </row>
    <row r="1304" spans="11:15" ht="12.75">
      <c r="K1304" s="2"/>
      <c r="L1304" s="2"/>
      <c r="M1304" s="2"/>
      <c r="N1304" s="2"/>
      <c r="O1304" s="2"/>
    </row>
    <row r="1305" spans="11:15" ht="12.75">
      <c r="K1305" s="2"/>
      <c r="L1305" s="2"/>
      <c r="M1305" s="2"/>
      <c r="N1305" s="2"/>
      <c r="O1305" s="2"/>
    </row>
    <row r="1306" spans="11:15" ht="12.75">
      <c r="K1306" s="2"/>
      <c r="L1306" s="2"/>
      <c r="M1306" s="2"/>
      <c r="N1306" s="2"/>
      <c r="O1306" s="2"/>
    </row>
    <row r="1307" spans="11:15" ht="12.75">
      <c r="K1307" s="2"/>
      <c r="L1307" s="2"/>
      <c r="M1307" s="2"/>
      <c r="N1307" s="2"/>
      <c r="O1307" s="2"/>
    </row>
    <row r="1308" spans="11:15" ht="12.75">
      <c r="K1308" s="2"/>
      <c r="L1308" s="2"/>
      <c r="M1308" s="2"/>
      <c r="N1308" s="2"/>
      <c r="O1308" s="2"/>
    </row>
    <row r="1309" spans="11:15" ht="12.75">
      <c r="K1309" s="2"/>
      <c r="L1309" s="2"/>
      <c r="M1309" s="2"/>
      <c r="N1309" s="2"/>
      <c r="O1309" s="2"/>
    </row>
    <row r="1310" spans="11:15" ht="12.75">
      <c r="K1310" s="2"/>
      <c r="L1310" s="2"/>
      <c r="M1310" s="2"/>
      <c r="N1310" s="2"/>
      <c r="O1310" s="2"/>
    </row>
    <row r="1311" spans="11:15" ht="12.75">
      <c r="K1311" s="2"/>
      <c r="L1311" s="2"/>
      <c r="M1311" s="2"/>
      <c r="N1311" s="2"/>
      <c r="O1311" s="2"/>
    </row>
    <row r="1312" spans="11:15" ht="12.75">
      <c r="K1312" s="2"/>
      <c r="L1312" s="2"/>
      <c r="M1312" s="2"/>
      <c r="N1312" s="2"/>
      <c r="O1312" s="2"/>
    </row>
    <row r="1313" spans="11:15" ht="12.75">
      <c r="K1313" s="2"/>
      <c r="L1313" s="2"/>
      <c r="M1313" s="2"/>
      <c r="N1313" s="2"/>
      <c r="O1313" s="2"/>
    </row>
    <row r="1314" spans="11:15" ht="12.75">
      <c r="K1314" s="2"/>
      <c r="L1314" s="2"/>
      <c r="M1314" s="2"/>
      <c r="N1314" s="2"/>
      <c r="O1314" s="2"/>
    </row>
    <row r="1315" spans="11:15" ht="12.75">
      <c r="K1315" s="2"/>
      <c r="L1315" s="2"/>
      <c r="M1315" s="2"/>
      <c r="N1315" s="2"/>
      <c r="O1315" s="2"/>
    </row>
    <row r="1316" spans="11:15" ht="12.75">
      <c r="K1316" s="2"/>
      <c r="L1316" s="2"/>
      <c r="M1316" s="2"/>
      <c r="N1316" s="2"/>
      <c r="O1316" s="2"/>
    </row>
    <row r="1317" spans="11:15" ht="12.75">
      <c r="K1317" s="2"/>
      <c r="L1317" s="2"/>
      <c r="M1317" s="2"/>
      <c r="N1317" s="2"/>
      <c r="O1317" s="2"/>
    </row>
    <row r="1318" spans="11:15" ht="12.75">
      <c r="K1318" s="2"/>
      <c r="L1318" s="2"/>
      <c r="M1318" s="2"/>
      <c r="N1318" s="2"/>
      <c r="O1318" s="2"/>
    </row>
    <row r="1319" spans="11:15" ht="12.75">
      <c r="K1319" s="2"/>
      <c r="L1319" s="2"/>
      <c r="M1319" s="2"/>
      <c r="N1319" s="2"/>
      <c r="O1319" s="2"/>
    </row>
    <row r="1320" spans="11:15" ht="12.75">
      <c r="K1320" s="2"/>
      <c r="L1320" s="2"/>
      <c r="M1320" s="2"/>
      <c r="N1320" s="2"/>
      <c r="O1320" s="2"/>
    </row>
    <row r="1321" spans="11:15" ht="12.75">
      <c r="K1321" s="2"/>
      <c r="L1321" s="2"/>
      <c r="M1321" s="2"/>
      <c r="N1321" s="2"/>
      <c r="O1321" s="2"/>
    </row>
    <row r="1322" spans="11:15" ht="12.75">
      <c r="K1322" s="2"/>
      <c r="L1322" s="2"/>
      <c r="M1322" s="2"/>
      <c r="N1322" s="2"/>
      <c r="O1322" s="2"/>
    </row>
    <row r="1323" spans="11:15" ht="12.75">
      <c r="K1323" s="2"/>
      <c r="L1323" s="2"/>
      <c r="M1323" s="2"/>
      <c r="N1323" s="2"/>
      <c r="O1323" s="2"/>
    </row>
    <row r="1324" spans="11:15" ht="12.75">
      <c r="K1324" s="2"/>
      <c r="L1324" s="2"/>
      <c r="M1324" s="2"/>
      <c r="N1324" s="2"/>
      <c r="O1324" s="2"/>
    </row>
    <row r="1325" spans="11:15" ht="12.75">
      <c r="K1325" s="2"/>
      <c r="L1325" s="2"/>
      <c r="M1325" s="2"/>
      <c r="N1325" s="2"/>
      <c r="O1325" s="2"/>
    </row>
    <row r="1326" spans="11:15" ht="12.75">
      <c r="K1326" s="2"/>
      <c r="L1326" s="2"/>
      <c r="M1326" s="2"/>
      <c r="N1326" s="2"/>
      <c r="O1326" s="2"/>
    </row>
    <row r="1327" spans="11:15" ht="12.75">
      <c r="K1327" s="2"/>
      <c r="L1327" s="2"/>
      <c r="M1327" s="2"/>
      <c r="N1327" s="2"/>
      <c r="O1327" s="2"/>
    </row>
    <row r="1328" spans="11:15" ht="12.75">
      <c r="K1328" s="2"/>
      <c r="L1328" s="2"/>
      <c r="M1328" s="2"/>
      <c r="N1328" s="2"/>
      <c r="O1328" s="2"/>
    </row>
    <row r="1329" spans="11:15" ht="12.75">
      <c r="K1329" s="2"/>
      <c r="L1329" s="2"/>
      <c r="M1329" s="2"/>
      <c r="N1329" s="2"/>
      <c r="O1329" s="2"/>
    </row>
    <row r="1330" spans="11:15" ht="12.75">
      <c r="K1330" s="2"/>
      <c r="L1330" s="2"/>
      <c r="M1330" s="2"/>
      <c r="N1330" s="2"/>
      <c r="O1330" s="2"/>
    </row>
    <row r="1331" spans="11:15" ht="12.75">
      <c r="K1331" s="2"/>
      <c r="L1331" s="2"/>
      <c r="M1331" s="2"/>
      <c r="N1331" s="2"/>
      <c r="O1331" s="2"/>
    </row>
    <row r="1332" spans="11:15" ht="12.75">
      <c r="K1332" s="2"/>
      <c r="L1332" s="2"/>
      <c r="M1332" s="2"/>
      <c r="N1332" s="2"/>
      <c r="O1332" s="2"/>
    </row>
    <row r="1333" spans="11:15" ht="12.75">
      <c r="K1333" s="2"/>
      <c r="L1333" s="2"/>
      <c r="M1333" s="2"/>
      <c r="N1333" s="2"/>
      <c r="O1333" s="2"/>
    </row>
    <row r="1334" spans="11:15" ht="12.75">
      <c r="K1334" s="2"/>
      <c r="L1334" s="2"/>
      <c r="M1334" s="2"/>
      <c r="N1334" s="2"/>
      <c r="O1334" s="2"/>
    </row>
    <row r="1335" spans="11:15" ht="12.75">
      <c r="K1335" s="2"/>
      <c r="L1335" s="2"/>
      <c r="M1335" s="2"/>
      <c r="N1335" s="2"/>
      <c r="O1335" s="2"/>
    </row>
    <row r="1336" spans="11:15" ht="12.75">
      <c r="K1336" s="2"/>
      <c r="L1336" s="2"/>
      <c r="M1336" s="2"/>
      <c r="N1336" s="2"/>
      <c r="O1336" s="2"/>
    </row>
    <row r="1337" spans="11:15" ht="12.75">
      <c r="K1337" s="2"/>
      <c r="L1337" s="2"/>
      <c r="M1337" s="2"/>
      <c r="N1337" s="2"/>
      <c r="O1337" s="2"/>
    </row>
    <row r="1338" spans="11:15" ht="12.75">
      <c r="K1338" s="2"/>
      <c r="L1338" s="2"/>
      <c r="M1338" s="2"/>
      <c r="N1338" s="2"/>
      <c r="O1338" s="2"/>
    </row>
    <row r="1339" spans="11:15" ht="12.75">
      <c r="K1339" s="2"/>
      <c r="L1339" s="2"/>
      <c r="M1339" s="2"/>
      <c r="N1339" s="2"/>
      <c r="O1339" s="2"/>
    </row>
    <row r="1340" spans="11:15" ht="12.75">
      <c r="K1340" s="2"/>
      <c r="L1340" s="2"/>
      <c r="M1340" s="2"/>
      <c r="N1340" s="2"/>
      <c r="O1340" s="2"/>
    </row>
    <row r="1341" spans="11:15" ht="12.75">
      <c r="K1341" s="2"/>
      <c r="L1341" s="2"/>
      <c r="M1341" s="2"/>
      <c r="N1341" s="2"/>
      <c r="O1341" s="2"/>
    </row>
    <row r="1342" spans="11:15" ht="12.75">
      <c r="K1342" s="2"/>
      <c r="L1342" s="2"/>
      <c r="M1342" s="2"/>
      <c r="N1342" s="2"/>
      <c r="O1342" s="2"/>
    </row>
    <row r="1343" spans="11:15" ht="12.75">
      <c r="K1343" s="2"/>
      <c r="L1343" s="2"/>
      <c r="M1343" s="2"/>
      <c r="N1343" s="2"/>
      <c r="O1343" s="2"/>
    </row>
    <row r="1344" spans="11:15" ht="12.75">
      <c r="K1344" s="2"/>
      <c r="L1344" s="2"/>
      <c r="M1344" s="2"/>
      <c r="N1344" s="2"/>
      <c r="O1344" s="2"/>
    </row>
    <row r="1345" spans="11:15" ht="12.75">
      <c r="K1345" s="2"/>
      <c r="L1345" s="2"/>
      <c r="M1345" s="2"/>
      <c r="N1345" s="2"/>
      <c r="O1345" s="2"/>
    </row>
    <row r="1346" spans="11:15" ht="12.75">
      <c r="K1346" s="2"/>
      <c r="L1346" s="2"/>
      <c r="M1346" s="2"/>
      <c r="N1346" s="2"/>
      <c r="O1346" s="2"/>
    </row>
    <row r="1347" spans="11:15" ht="12.75">
      <c r="K1347" s="2"/>
      <c r="L1347" s="2"/>
      <c r="M1347" s="2"/>
      <c r="N1347" s="2"/>
      <c r="O1347" s="2"/>
    </row>
    <row r="1348" spans="11:15" ht="12.75">
      <c r="K1348" s="2"/>
      <c r="L1348" s="2"/>
      <c r="M1348" s="2"/>
      <c r="N1348" s="2"/>
      <c r="O1348" s="2"/>
    </row>
    <row r="1349" spans="11:15" ht="12.75">
      <c r="K1349" s="2"/>
      <c r="L1349" s="2"/>
      <c r="M1349" s="2"/>
      <c r="N1349" s="2"/>
      <c r="O1349" s="2"/>
    </row>
    <row r="1350" spans="11:15" ht="12.75">
      <c r="K1350" s="2"/>
      <c r="L1350" s="2"/>
      <c r="M1350" s="2"/>
      <c r="N1350" s="2"/>
      <c r="O1350" s="2"/>
    </row>
    <row r="1351" spans="11:15" ht="12.75">
      <c r="K1351" s="2"/>
      <c r="L1351" s="2"/>
      <c r="M1351" s="2"/>
      <c r="N1351" s="2"/>
      <c r="O1351" s="2"/>
    </row>
    <row r="1352" spans="11:15" ht="12.75">
      <c r="K1352" s="2"/>
      <c r="L1352" s="2"/>
      <c r="M1352" s="2"/>
      <c r="N1352" s="2"/>
      <c r="O1352" s="2"/>
    </row>
    <row r="1353" spans="11:15" ht="12.75">
      <c r="K1353" s="2"/>
      <c r="L1353" s="2"/>
      <c r="M1353" s="2"/>
      <c r="N1353" s="2"/>
      <c r="O1353" s="2"/>
    </row>
    <row r="1354" spans="11:15" ht="12.75">
      <c r="K1354" s="2"/>
      <c r="L1354" s="2"/>
      <c r="M1354" s="2"/>
      <c r="N1354" s="2"/>
      <c r="O1354" s="2"/>
    </row>
    <row r="1355" spans="11:15" ht="12.75">
      <c r="K1355" s="2"/>
      <c r="L1355" s="2"/>
      <c r="M1355" s="2"/>
      <c r="N1355" s="2"/>
      <c r="O1355" s="2"/>
    </row>
    <row r="1356" spans="11:15" ht="12.75">
      <c r="K1356" s="2"/>
      <c r="L1356" s="2"/>
      <c r="M1356" s="2"/>
      <c r="N1356" s="2"/>
      <c r="O1356" s="2"/>
    </row>
    <row r="1357" spans="11:15" ht="12.75">
      <c r="K1357" s="2"/>
      <c r="L1357" s="2"/>
      <c r="M1357" s="2"/>
      <c r="N1357" s="2"/>
      <c r="O1357" s="2"/>
    </row>
    <row r="1358" spans="11:15" ht="12.75">
      <c r="K1358" s="2"/>
      <c r="L1358" s="2"/>
      <c r="M1358" s="2"/>
      <c r="N1358" s="2"/>
      <c r="O1358" s="2"/>
    </row>
    <row r="1359" spans="11:15" ht="12.75">
      <c r="K1359" s="2"/>
      <c r="L1359" s="2"/>
      <c r="M1359" s="2"/>
      <c r="N1359" s="2"/>
      <c r="O1359" s="2"/>
    </row>
    <row r="1360" spans="11:15" ht="12.75">
      <c r="K1360" s="2"/>
      <c r="L1360" s="2"/>
      <c r="M1360" s="2"/>
      <c r="N1360" s="2"/>
      <c r="O1360" s="2"/>
    </row>
    <row r="1361" spans="11:15" ht="12.75">
      <c r="K1361" s="2"/>
      <c r="L1361" s="2"/>
      <c r="M1361" s="2"/>
      <c r="N1361" s="2"/>
      <c r="O1361" s="2"/>
    </row>
    <row r="1362" spans="11:15" ht="12.75">
      <c r="K1362" s="2"/>
      <c r="L1362" s="2"/>
      <c r="M1362" s="2"/>
      <c r="N1362" s="2"/>
      <c r="O1362" s="2"/>
    </row>
    <row r="1363" spans="11:15" ht="12.75">
      <c r="K1363" s="2"/>
      <c r="L1363" s="2"/>
      <c r="M1363" s="2"/>
      <c r="N1363" s="2"/>
      <c r="O1363" s="2"/>
    </row>
    <row r="1364" spans="11:15" ht="12.75">
      <c r="K1364" s="2"/>
      <c r="L1364" s="2"/>
      <c r="M1364" s="2"/>
      <c r="N1364" s="2"/>
      <c r="O1364" s="2"/>
    </row>
    <row r="1365" spans="11:15" ht="12.75">
      <c r="K1365" s="2"/>
      <c r="L1365" s="2"/>
      <c r="M1365" s="2"/>
      <c r="N1365" s="2"/>
      <c r="O1365" s="2"/>
    </row>
    <row r="1366" spans="11:15" ht="12.75">
      <c r="K1366" s="2"/>
      <c r="L1366" s="2"/>
      <c r="M1366" s="2"/>
      <c r="N1366" s="2"/>
      <c r="O1366" s="2"/>
    </row>
    <row r="1367" spans="11:15" ht="12.75">
      <c r="K1367" s="2"/>
      <c r="L1367" s="2"/>
      <c r="M1367" s="2"/>
      <c r="N1367" s="2"/>
      <c r="O1367" s="2"/>
    </row>
    <row r="1368" spans="11:15" ht="12.75">
      <c r="K1368" s="2"/>
      <c r="L1368" s="2"/>
      <c r="M1368" s="2"/>
      <c r="N1368" s="2"/>
      <c r="O1368" s="2"/>
    </row>
    <row r="1369" spans="11:15" ht="12.75">
      <c r="K1369" s="2"/>
      <c r="L1369" s="2"/>
      <c r="M1369" s="2"/>
      <c r="N1369" s="2"/>
      <c r="O1369" s="2"/>
    </row>
    <row r="1370" spans="11:15" ht="12.75">
      <c r="K1370" s="2"/>
      <c r="L1370" s="2"/>
      <c r="M1370" s="2"/>
      <c r="N1370" s="2"/>
      <c r="O1370" s="2"/>
    </row>
    <row r="1371" spans="11:15" ht="12.75">
      <c r="K1371" s="2"/>
      <c r="L1371" s="2"/>
      <c r="M1371" s="2"/>
      <c r="N1371" s="2"/>
      <c r="O1371" s="2"/>
    </row>
    <row r="1372" spans="11:15" ht="12.75">
      <c r="K1372" s="2"/>
      <c r="L1372" s="2"/>
      <c r="M1372" s="2"/>
      <c r="N1372" s="2"/>
      <c r="O1372" s="2"/>
    </row>
    <row r="1373" spans="11:15" ht="12.75">
      <c r="K1373" s="2"/>
      <c r="L1373" s="2"/>
      <c r="M1373" s="2"/>
      <c r="N1373" s="2"/>
      <c r="O1373" s="2"/>
    </row>
    <row r="1374" spans="11:15" ht="12.75">
      <c r="K1374" s="2"/>
      <c r="L1374" s="2"/>
      <c r="M1374" s="2"/>
      <c r="N1374" s="2"/>
      <c r="O1374" s="2"/>
    </row>
    <row r="1375" spans="11:15" ht="12.75">
      <c r="K1375" s="2"/>
      <c r="L1375" s="2"/>
      <c r="M1375" s="2"/>
      <c r="N1375" s="2"/>
      <c r="O1375" s="2"/>
    </row>
    <row r="1376" spans="11:15" ht="12.75">
      <c r="K1376" s="2"/>
      <c r="L1376" s="2"/>
      <c r="M1376" s="2"/>
      <c r="N1376" s="2"/>
      <c r="O1376" s="2"/>
    </row>
    <row r="1377" spans="11:15" ht="12.75">
      <c r="K1377" s="2"/>
      <c r="L1377" s="2"/>
      <c r="M1377" s="2"/>
      <c r="N1377" s="2"/>
      <c r="O1377" s="2"/>
    </row>
    <row r="1378" spans="11:15" ht="12.75">
      <c r="K1378" s="2"/>
      <c r="L1378" s="2"/>
      <c r="M1378" s="2"/>
      <c r="N1378" s="2"/>
      <c r="O1378" s="2"/>
    </row>
    <row r="1379" spans="11:15" ht="12.75">
      <c r="K1379" s="2"/>
      <c r="L1379" s="2"/>
      <c r="M1379" s="2"/>
      <c r="N1379" s="2"/>
      <c r="O1379" s="2"/>
    </row>
    <row r="1380" spans="11:15" ht="12.75">
      <c r="K1380" s="2"/>
      <c r="L1380" s="2"/>
      <c r="M1380" s="2"/>
      <c r="N1380" s="2"/>
      <c r="O1380" s="2"/>
    </row>
    <row r="1381" spans="11:15" ht="12.75">
      <c r="K1381" s="2"/>
      <c r="L1381" s="2"/>
      <c r="M1381" s="2"/>
      <c r="N1381" s="2"/>
      <c r="O1381" s="2"/>
    </row>
    <row r="1382" spans="11:15" ht="12.75">
      <c r="K1382" s="2"/>
      <c r="L1382" s="2"/>
      <c r="M1382" s="2"/>
      <c r="N1382" s="2"/>
      <c r="O1382" s="2"/>
    </row>
    <row r="1383" spans="11:15" ht="12.75">
      <c r="K1383" s="2"/>
      <c r="L1383" s="2"/>
      <c r="M1383" s="2"/>
      <c r="N1383" s="2"/>
      <c r="O1383" s="2"/>
    </row>
    <row r="1384" spans="11:15" ht="12.75">
      <c r="K1384" s="2"/>
      <c r="L1384" s="2"/>
      <c r="M1384" s="2"/>
      <c r="N1384" s="2"/>
      <c r="O1384" s="2"/>
    </row>
    <row r="1385" spans="11:15" ht="12.75">
      <c r="K1385" s="2"/>
      <c r="L1385" s="2"/>
      <c r="M1385" s="2"/>
      <c r="N1385" s="2"/>
      <c r="O1385" s="2"/>
    </row>
    <row r="1386" spans="11:15" ht="12.75">
      <c r="K1386" s="2"/>
      <c r="L1386" s="2"/>
      <c r="M1386" s="2"/>
      <c r="N1386" s="2"/>
      <c r="O1386" s="2"/>
    </row>
    <row r="1387" spans="11:15" ht="12.75">
      <c r="K1387" s="2"/>
      <c r="L1387" s="2"/>
      <c r="M1387" s="2"/>
      <c r="N1387" s="2"/>
      <c r="O1387" s="2"/>
    </row>
    <row r="1388" spans="11:15" ht="12.75">
      <c r="K1388" s="2"/>
      <c r="L1388" s="2"/>
      <c r="M1388" s="2"/>
      <c r="N1388" s="2"/>
      <c r="O1388" s="2"/>
    </row>
    <row r="1389" spans="11:15" ht="12.75">
      <c r="K1389" s="2"/>
      <c r="L1389" s="2"/>
      <c r="M1389" s="2"/>
      <c r="N1389" s="2"/>
      <c r="O1389" s="2"/>
    </row>
    <row r="1390" spans="11:15" ht="12.75">
      <c r="K1390" s="2"/>
      <c r="L1390" s="2"/>
      <c r="M1390" s="2"/>
      <c r="N1390" s="2"/>
      <c r="O1390" s="2"/>
    </row>
    <row r="1391" spans="11:15" ht="12.75">
      <c r="K1391" s="2"/>
      <c r="L1391" s="2"/>
      <c r="M1391" s="2"/>
      <c r="N1391" s="2"/>
      <c r="O1391" s="2"/>
    </row>
    <row r="1392" spans="11:15" ht="12.75">
      <c r="K1392" s="2"/>
      <c r="L1392" s="2"/>
      <c r="M1392" s="2"/>
      <c r="N1392" s="2"/>
      <c r="O1392" s="2"/>
    </row>
    <row r="1393" spans="11:15" ht="12.75">
      <c r="K1393" s="2"/>
      <c r="L1393" s="2"/>
      <c r="M1393" s="2"/>
      <c r="N1393" s="2"/>
      <c r="O1393" s="2"/>
    </row>
    <row r="1394" spans="11:15" ht="12.75">
      <c r="K1394" s="2"/>
      <c r="L1394" s="2"/>
      <c r="M1394" s="2"/>
      <c r="N1394" s="2"/>
      <c r="O1394" s="2"/>
    </row>
    <row r="1395" spans="11:15" ht="12.75">
      <c r="K1395" s="2"/>
      <c r="L1395" s="2"/>
      <c r="M1395" s="2"/>
      <c r="N1395" s="2"/>
      <c r="O1395" s="2"/>
    </row>
    <row r="1396" spans="11:15" ht="12.75">
      <c r="K1396" s="2"/>
      <c r="L1396" s="2"/>
      <c r="M1396" s="2"/>
      <c r="N1396" s="2"/>
      <c r="O1396" s="2"/>
    </row>
    <row r="1397" spans="11:15" ht="12.75">
      <c r="K1397" s="2"/>
      <c r="L1397" s="2"/>
      <c r="M1397" s="2"/>
      <c r="N1397" s="2"/>
      <c r="O1397" s="2"/>
    </row>
    <row r="1398" spans="11:15" ht="12.75">
      <c r="K1398" s="2"/>
      <c r="L1398" s="2"/>
      <c r="M1398" s="2"/>
      <c r="N1398" s="2"/>
      <c r="O1398" s="2"/>
    </row>
    <row r="1399" spans="11:15" ht="12.75">
      <c r="K1399" s="2"/>
      <c r="L1399" s="2"/>
      <c r="M1399" s="2"/>
      <c r="N1399" s="2"/>
      <c r="O1399" s="2"/>
    </row>
    <row r="1400" spans="11:15" ht="12.75">
      <c r="K1400" s="2"/>
      <c r="L1400" s="2"/>
      <c r="M1400" s="2"/>
      <c r="N1400" s="2"/>
      <c r="O1400" s="2"/>
    </row>
    <row r="1401" spans="11:15" ht="12.75">
      <c r="K1401" s="2"/>
      <c r="L1401" s="2"/>
      <c r="M1401" s="2"/>
      <c r="N1401" s="2"/>
      <c r="O1401" s="2"/>
    </row>
    <row r="1402" spans="11:15" ht="12.75">
      <c r="K1402" s="2"/>
      <c r="L1402" s="2"/>
      <c r="M1402" s="2"/>
      <c r="N1402" s="2"/>
      <c r="O1402" s="2"/>
    </row>
    <row r="1403" spans="11:15" ht="12.75">
      <c r="K1403" s="2"/>
      <c r="L1403" s="2"/>
      <c r="M1403" s="2"/>
      <c r="N1403" s="2"/>
      <c r="O1403" s="2"/>
    </row>
    <row r="1404" spans="11:15" ht="12.75">
      <c r="K1404" s="2"/>
      <c r="L1404" s="2"/>
      <c r="M1404" s="2"/>
      <c r="N1404" s="2"/>
      <c r="O1404" s="2"/>
    </row>
    <row r="1405" spans="11:15" ht="12.75">
      <c r="K1405" s="2"/>
      <c r="L1405" s="2"/>
      <c r="M1405" s="2"/>
      <c r="N1405" s="2"/>
      <c r="O1405" s="2"/>
    </row>
    <row r="1406" spans="11:15" ht="12.75">
      <c r="K1406" s="2"/>
      <c r="L1406" s="2"/>
      <c r="M1406" s="2"/>
      <c r="N1406" s="2"/>
      <c r="O1406" s="2"/>
    </row>
    <row r="1407" spans="11:15" ht="12.75">
      <c r="K1407" s="2"/>
      <c r="L1407" s="2"/>
      <c r="M1407" s="2"/>
      <c r="N1407" s="2"/>
      <c r="O1407" s="2"/>
    </row>
    <row r="1408" spans="11:15" ht="12.75">
      <c r="K1408" s="2"/>
      <c r="L1408" s="2"/>
      <c r="M1408" s="2"/>
      <c r="N1408" s="2"/>
      <c r="O1408" s="2"/>
    </row>
    <row r="1409" spans="11:15" ht="12.75">
      <c r="K1409" s="2"/>
      <c r="L1409" s="2"/>
      <c r="M1409" s="2"/>
      <c r="N1409" s="2"/>
      <c r="O1409" s="2"/>
    </row>
    <row r="1410" spans="11:15" ht="12.75">
      <c r="K1410" s="2"/>
      <c r="L1410" s="2"/>
      <c r="M1410" s="2"/>
      <c r="N1410" s="2"/>
      <c r="O1410" s="2"/>
    </row>
    <row r="1411" spans="11:15" ht="12.75">
      <c r="K1411" s="2"/>
      <c r="L1411" s="2"/>
      <c r="M1411" s="2"/>
      <c r="N1411" s="2"/>
      <c r="O1411" s="2"/>
    </row>
    <row r="1412" spans="11:15" ht="12.75">
      <c r="K1412" s="2"/>
      <c r="L1412" s="2"/>
      <c r="M1412" s="2"/>
      <c r="N1412" s="2"/>
      <c r="O1412" s="2"/>
    </row>
    <row r="1413" spans="11:15" ht="12.75">
      <c r="K1413" s="2"/>
      <c r="L1413" s="2"/>
      <c r="M1413" s="2"/>
      <c r="N1413" s="2"/>
      <c r="O1413" s="2"/>
    </row>
    <row r="1414" spans="11:15" ht="12.75">
      <c r="K1414" s="2"/>
      <c r="L1414" s="2"/>
      <c r="M1414" s="2"/>
      <c r="N1414" s="2"/>
      <c r="O1414" s="2"/>
    </row>
    <row r="1415" spans="11:15" ht="12.75">
      <c r="K1415" s="2"/>
      <c r="L1415" s="2"/>
      <c r="M1415" s="2"/>
      <c r="N1415" s="2"/>
      <c r="O1415" s="2"/>
    </row>
    <row r="1416" spans="11:15" ht="12.75">
      <c r="K1416" s="2"/>
      <c r="L1416" s="2"/>
      <c r="M1416" s="2"/>
      <c r="N1416" s="2"/>
      <c r="O1416" s="2"/>
    </row>
    <row r="1417" spans="11:15" ht="12.75">
      <c r="K1417" s="2"/>
      <c r="L1417" s="2"/>
      <c r="M1417" s="2"/>
      <c r="N1417" s="2"/>
      <c r="O1417" s="2"/>
    </row>
    <row r="1418" spans="11:15" ht="12.75">
      <c r="K1418" s="2"/>
      <c r="L1418" s="2"/>
      <c r="M1418" s="2"/>
      <c r="N1418" s="2"/>
      <c r="O1418" s="2"/>
    </row>
    <row r="1419" spans="11:15" ht="12.75">
      <c r="K1419" s="2"/>
      <c r="L1419" s="2"/>
      <c r="M1419" s="2"/>
      <c r="N1419" s="2"/>
      <c r="O1419" s="2"/>
    </row>
    <row r="1420" spans="11:15" ht="12.75">
      <c r="K1420" s="2"/>
      <c r="L1420" s="2"/>
      <c r="M1420" s="2"/>
      <c r="N1420" s="2"/>
      <c r="O1420" s="2"/>
    </row>
    <row r="1421" spans="11:15" ht="12.75">
      <c r="K1421" s="2"/>
      <c r="L1421" s="2"/>
      <c r="M1421" s="2"/>
      <c r="N1421" s="2"/>
      <c r="O1421" s="2"/>
    </row>
    <row r="1422" spans="11:15" ht="12.75">
      <c r="K1422" s="2"/>
      <c r="L1422" s="2"/>
      <c r="M1422" s="2"/>
      <c r="N1422" s="2"/>
      <c r="O1422" s="2"/>
    </row>
    <row r="1423" spans="11:15" ht="12.75">
      <c r="K1423" s="2"/>
      <c r="L1423" s="2"/>
      <c r="M1423" s="2"/>
      <c r="N1423" s="2"/>
      <c r="O1423" s="2"/>
    </row>
    <row r="1424" spans="11:15" ht="12.75">
      <c r="K1424" s="2"/>
      <c r="L1424" s="2"/>
      <c r="M1424" s="2"/>
      <c r="N1424" s="2"/>
      <c r="O1424" s="2"/>
    </row>
    <row r="1425" spans="11:15" ht="12.75">
      <c r="K1425" s="2"/>
      <c r="L1425" s="2"/>
      <c r="M1425" s="2"/>
      <c r="N1425" s="2"/>
      <c r="O1425" s="2"/>
    </row>
    <row r="1426" spans="11:15" ht="12.75">
      <c r="K1426" s="2"/>
      <c r="L1426" s="2"/>
      <c r="M1426" s="2"/>
      <c r="N1426" s="2"/>
      <c r="O1426" s="2"/>
    </row>
    <row r="1427" spans="11:15" ht="12.75">
      <c r="K1427" s="2"/>
      <c r="L1427" s="2"/>
      <c r="M1427" s="2"/>
      <c r="N1427" s="2"/>
      <c r="O1427" s="2"/>
    </row>
    <row r="1428" spans="11:15" ht="12.75">
      <c r="K1428" s="2"/>
      <c r="L1428" s="2"/>
      <c r="M1428" s="2"/>
      <c r="N1428" s="2"/>
      <c r="O1428" s="2"/>
    </row>
    <row r="1429" spans="11:15" ht="12.75">
      <c r="K1429" s="2"/>
      <c r="L1429" s="2"/>
      <c r="M1429" s="2"/>
      <c r="N1429" s="2"/>
      <c r="O1429" s="2"/>
    </row>
    <row r="1430" spans="11:15" ht="12.75">
      <c r="K1430" s="2"/>
      <c r="L1430" s="2"/>
      <c r="M1430" s="2"/>
      <c r="N1430" s="2"/>
      <c r="O1430" s="2"/>
    </row>
    <row r="1431" spans="11:15" ht="12.75">
      <c r="K1431" s="2"/>
      <c r="L1431" s="2"/>
      <c r="M1431" s="2"/>
      <c r="N1431" s="2"/>
      <c r="O1431" s="2"/>
    </row>
    <row r="1432" spans="11:15" ht="12.75">
      <c r="K1432" s="2"/>
      <c r="L1432" s="2"/>
      <c r="M1432" s="2"/>
      <c r="N1432" s="2"/>
      <c r="O1432" s="2"/>
    </row>
    <row r="1433" spans="11:15" ht="12.75">
      <c r="K1433" s="2"/>
      <c r="L1433" s="2"/>
      <c r="M1433" s="2"/>
      <c r="N1433" s="2"/>
      <c r="O1433" s="2"/>
    </row>
    <row r="1434" spans="11:15" ht="12.75">
      <c r="K1434" s="2"/>
      <c r="L1434" s="2"/>
      <c r="M1434" s="2"/>
      <c r="N1434" s="2"/>
      <c r="O1434" s="2"/>
    </row>
    <row r="1435" spans="11:15" ht="12.75">
      <c r="K1435" s="2"/>
      <c r="L1435" s="2"/>
      <c r="M1435" s="2"/>
      <c r="N1435" s="2"/>
      <c r="O1435" s="2"/>
    </row>
    <row r="1436" spans="11:15" ht="12.75">
      <c r="K1436" s="2"/>
      <c r="L1436" s="2"/>
      <c r="M1436" s="2"/>
      <c r="N1436" s="2"/>
      <c r="O1436" s="2"/>
    </row>
    <row r="1437" spans="11:15" ht="12.75">
      <c r="K1437" s="2"/>
      <c r="L1437" s="2"/>
      <c r="M1437" s="2"/>
      <c r="N1437" s="2"/>
      <c r="O1437" s="2"/>
    </row>
    <row r="1438" spans="11:15" ht="12.75">
      <c r="K1438" s="2"/>
      <c r="L1438" s="2"/>
      <c r="M1438" s="2"/>
      <c r="N1438" s="2"/>
      <c r="O1438" s="2"/>
    </row>
    <row r="1439" spans="11:15" ht="12.75">
      <c r="K1439" s="2"/>
      <c r="L1439" s="2"/>
      <c r="M1439" s="2"/>
      <c r="N1439" s="2"/>
      <c r="O1439" s="2"/>
    </row>
    <row r="1440" spans="11:15" ht="12.75">
      <c r="K1440" s="2"/>
      <c r="L1440" s="2"/>
      <c r="M1440" s="2"/>
      <c r="N1440" s="2"/>
      <c r="O1440" s="2"/>
    </row>
    <row r="1441" spans="11:15" ht="12.75">
      <c r="K1441" s="2"/>
      <c r="L1441" s="2"/>
      <c r="M1441" s="2"/>
      <c r="N1441" s="2"/>
      <c r="O1441" s="2"/>
    </row>
    <row r="1442" spans="11:15" ht="12.75">
      <c r="K1442" s="2"/>
      <c r="L1442" s="2"/>
      <c r="M1442" s="2"/>
      <c r="N1442" s="2"/>
      <c r="O1442" s="2"/>
    </row>
    <row r="1443" spans="11:15" ht="12.75">
      <c r="K1443" s="2"/>
      <c r="L1443" s="2"/>
      <c r="M1443" s="2"/>
      <c r="N1443" s="2"/>
      <c r="O1443" s="2"/>
    </row>
    <row r="1444" spans="11:15" ht="12.75">
      <c r="K1444" s="2"/>
      <c r="L1444" s="2"/>
      <c r="M1444" s="2"/>
      <c r="N1444" s="2"/>
      <c r="O1444" s="2"/>
    </row>
    <row r="1445" spans="11:15" ht="12.75">
      <c r="K1445" s="2"/>
      <c r="L1445" s="2"/>
      <c r="M1445" s="2"/>
      <c r="N1445" s="2"/>
      <c r="O1445" s="2"/>
    </row>
    <row r="1446" spans="11:15" ht="12.75">
      <c r="K1446" s="2"/>
      <c r="L1446" s="2"/>
      <c r="M1446" s="2"/>
      <c r="N1446" s="2"/>
      <c r="O1446" s="2"/>
    </row>
    <row r="1447" spans="11:15" ht="12.75">
      <c r="K1447" s="2"/>
      <c r="L1447" s="2"/>
      <c r="M1447" s="2"/>
      <c r="N1447" s="2"/>
      <c r="O1447" s="2"/>
    </row>
    <row r="1448" spans="11:15" ht="12.75">
      <c r="K1448" s="2"/>
      <c r="L1448" s="2"/>
      <c r="M1448" s="2"/>
      <c r="N1448" s="2"/>
      <c r="O1448" s="2"/>
    </row>
    <row r="1449" spans="11:15" ht="12.75">
      <c r="K1449" s="2"/>
      <c r="L1449" s="2"/>
      <c r="M1449" s="2"/>
      <c r="N1449" s="2"/>
      <c r="O1449" s="2"/>
    </row>
    <row r="1450" spans="11:15" ht="12.75">
      <c r="K1450" s="2"/>
      <c r="L1450" s="2"/>
      <c r="M1450" s="2"/>
      <c r="N1450" s="2"/>
      <c r="O1450" s="2"/>
    </row>
    <row r="1451" spans="11:15" ht="12.75">
      <c r="K1451" s="2"/>
      <c r="L1451" s="2"/>
      <c r="M1451" s="2"/>
      <c r="N1451" s="2"/>
      <c r="O1451" s="2"/>
    </row>
    <row r="1452" spans="11:15" ht="12.75">
      <c r="K1452" s="2"/>
      <c r="L1452" s="2"/>
      <c r="M1452" s="2"/>
      <c r="N1452" s="2"/>
      <c r="O1452" s="2"/>
    </row>
    <row r="1453" spans="11:15" ht="12.75">
      <c r="K1453" s="2"/>
      <c r="L1453" s="2"/>
      <c r="M1453" s="2"/>
      <c r="N1453" s="2"/>
      <c r="O1453" s="2"/>
    </row>
    <row r="1454" spans="11:15" ht="12.75">
      <c r="K1454" s="2"/>
      <c r="L1454" s="2"/>
      <c r="M1454" s="2"/>
      <c r="N1454" s="2"/>
      <c r="O1454" s="2"/>
    </row>
    <row r="1455" spans="11:15" ht="12.75">
      <c r="K1455" s="2"/>
      <c r="L1455" s="2"/>
      <c r="M1455" s="2"/>
      <c r="N1455" s="2"/>
      <c r="O1455" s="2"/>
    </row>
    <row r="1456" spans="11:15" ht="12.75">
      <c r="K1456" s="2"/>
      <c r="L1456" s="2"/>
      <c r="M1456" s="2"/>
      <c r="N1456" s="2"/>
      <c r="O1456" s="2"/>
    </row>
    <row r="1457" spans="11:15" ht="12.75">
      <c r="K1457" s="2"/>
      <c r="L1457" s="2"/>
      <c r="M1457" s="2"/>
      <c r="N1457" s="2"/>
      <c r="O1457" s="2"/>
    </row>
    <row r="1458" spans="11:15" ht="12.75">
      <c r="K1458" s="2"/>
      <c r="L1458" s="2"/>
      <c r="M1458" s="2"/>
      <c r="N1458" s="2"/>
      <c r="O1458" s="2"/>
    </row>
    <row r="1459" spans="11:15" ht="12.75">
      <c r="K1459" s="2"/>
      <c r="L1459" s="2"/>
      <c r="M1459" s="2"/>
      <c r="N1459" s="2"/>
      <c r="O1459" s="2"/>
    </row>
    <row r="1460" spans="11:15" ht="12.75">
      <c r="K1460" s="2"/>
      <c r="L1460" s="2"/>
      <c r="M1460" s="2"/>
      <c r="N1460" s="2"/>
      <c r="O1460" s="2"/>
    </row>
    <row r="1461" spans="11:15" ht="12.75">
      <c r="K1461" s="2"/>
      <c r="L1461" s="2"/>
      <c r="M1461" s="2"/>
      <c r="N1461" s="2"/>
      <c r="O1461" s="2"/>
    </row>
    <row r="1462" spans="11:15" ht="12.75">
      <c r="K1462" s="2"/>
      <c r="L1462" s="2"/>
      <c r="M1462" s="2"/>
      <c r="N1462" s="2"/>
      <c r="O1462" s="2"/>
    </row>
    <row r="1463" spans="11:15" ht="12.75">
      <c r="K1463" s="2"/>
      <c r="L1463" s="2"/>
      <c r="M1463" s="2"/>
      <c r="N1463" s="2"/>
      <c r="O1463" s="2"/>
    </row>
    <row r="1464" spans="11:15" ht="12.75">
      <c r="K1464" s="2"/>
      <c r="L1464" s="2"/>
      <c r="M1464" s="2"/>
      <c r="N1464" s="2"/>
      <c r="O1464" s="2"/>
    </row>
    <row r="1465" spans="11:15" ht="12.75">
      <c r="K1465" s="2"/>
      <c r="L1465" s="2"/>
      <c r="M1465" s="2"/>
      <c r="N1465" s="2"/>
      <c r="O1465" s="2"/>
    </row>
    <row r="1466" spans="11:15" ht="12.75">
      <c r="K1466" s="2"/>
      <c r="L1466" s="2"/>
      <c r="M1466" s="2"/>
      <c r="N1466" s="2"/>
      <c r="O1466" s="2"/>
    </row>
    <row r="1467" spans="11:15" ht="12.75">
      <c r="K1467" s="2"/>
      <c r="L1467" s="2"/>
      <c r="M1467" s="2"/>
      <c r="N1467" s="2"/>
      <c r="O1467" s="2"/>
    </row>
    <row r="1468" spans="11:15" ht="12.75">
      <c r="K1468" s="2"/>
      <c r="L1468" s="2"/>
      <c r="M1468" s="2"/>
      <c r="N1468" s="2"/>
      <c r="O1468" s="2"/>
    </row>
    <row r="1469" spans="11:15" ht="12.75">
      <c r="K1469" s="2"/>
      <c r="L1469" s="2"/>
      <c r="M1469" s="2"/>
      <c r="N1469" s="2"/>
      <c r="O1469" s="2"/>
    </row>
    <row r="1470" spans="11:15" ht="12.75">
      <c r="K1470" s="2"/>
      <c r="L1470" s="2"/>
      <c r="M1470" s="2"/>
      <c r="N1470" s="2"/>
      <c r="O1470" s="2"/>
    </row>
    <row r="1471" spans="11:15" ht="12.75">
      <c r="K1471" s="2"/>
      <c r="L1471" s="2"/>
      <c r="M1471" s="2"/>
      <c r="N1471" s="2"/>
      <c r="O1471" s="2"/>
    </row>
    <row r="1472" spans="11:15" ht="12.75">
      <c r="K1472" s="2"/>
      <c r="L1472" s="2"/>
      <c r="M1472" s="2"/>
      <c r="N1472" s="2"/>
      <c r="O1472" s="2"/>
    </row>
    <row r="1473" spans="11:15" ht="12.75">
      <c r="K1473" s="2"/>
      <c r="L1473" s="2"/>
      <c r="M1473" s="2"/>
      <c r="N1473" s="2"/>
      <c r="O1473" s="2"/>
    </row>
    <row r="1474" spans="11:15" ht="12.75">
      <c r="K1474" s="2"/>
      <c r="L1474" s="2"/>
      <c r="M1474" s="2"/>
      <c r="N1474" s="2"/>
      <c r="O1474" s="2"/>
    </row>
    <row r="1475" spans="11:15" ht="12.75">
      <c r="K1475" s="2"/>
      <c r="L1475" s="2"/>
      <c r="M1475" s="2"/>
      <c r="N1475" s="2"/>
      <c r="O1475" s="2"/>
    </row>
    <row r="1476" spans="11:15" ht="12.75">
      <c r="K1476" s="2"/>
      <c r="L1476" s="2"/>
      <c r="M1476" s="2"/>
      <c r="N1476" s="2"/>
      <c r="O1476" s="2"/>
    </row>
    <row r="1477" spans="11:15" ht="12.75">
      <c r="K1477" s="2"/>
      <c r="L1477" s="2"/>
      <c r="M1477" s="2"/>
      <c r="N1477" s="2"/>
      <c r="O1477" s="2"/>
    </row>
    <row r="1478" spans="11:15" ht="12.75">
      <c r="K1478" s="2"/>
      <c r="L1478" s="2"/>
      <c r="M1478" s="2"/>
      <c r="N1478" s="2"/>
      <c r="O1478" s="2"/>
    </row>
    <row r="1479" spans="11:15" ht="12.75">
      <c r="K1479" s="2"/>
      <c r="L1479" s="2"/>
      <c r="M1479" s="2"/>
      <c r="N1479" s="2"/>
      <c r="O1479" s="2"/>
    </row>
    <row r="1480" spans="11:15" ht="12.75">
      <c r="K1480" s="2"/>
      <c r="L1480" s="2"/>
      <c r="M1480" s="2"/>
      <c r="N1480" s="2"/>
      <c r="O1480" s="2"/>
    </row>
    <row r="1481" spans="11:15" ht="12.75">
      <c r="K1481" s="2"/>
      <c r="L1481" s="2"/>
      <c r="M1481" s="2"/>
      <c r="N1481" s="2"/>
      <c r="O1481" s="2"/>
    </row>
    <row r="1482" spans="11:15" ht="12.75">
      <c r="K1482" s="2"/>
      <c r="L1482" s="2"/>
      <c r="M1482" s="2"/>
      <c r="N1482" s="2"/>
      <c r="O1482" s="2"/>
    </row>
    <row r="1483" spans="11:15" ht="12.75">
      <c r="K1483" s="2"/>
      <c r="L1483" s="2"/>
      <c r="M1483" s="2"/>
      <c r="N1483" s="2"/>
      <c r="O1483" s="2"/>
    </row>
    <row r="1484" spans="11:15" ht="12.75">
      <c r="K1484" s="2"/>
      <c r="L1484" s="2"/>
      <c r="M1484" s="2"/>
      <c r="N1484" s="2"/>
      <c r="O1484" s="2"/>
    </row>
    <row r="1485" spans="11:15" ht="12.75">
      <c r="K1485" s="2"/>
      <c r="L1485" s="2"/>
      <c r="M1485" s="2"/>
      <c r="N1485" s="2"/>
      <c r="O1485" s="2"/>
    </row>
    <row r="1486" spans="11:15" ht="12.75">
      <c r="K1486" s="2"/>
      <c r="L1486" s="2"/>
      <c r="M1486" s="2"/>
      <c r="N1486" s="2"/>
      <c r="O1486" s="2"/>
    </row>
    <row r="1487" spans="11:15" ht="12.75">
      <c r="K1487" s="2"/>
      <c r="L1487" s="2"/>
      <c r="M1487" s="2"/>
      <c r="N1487" s="2"/>
      <c r="O1487" s="2"/>
    </row>
    <row r="1488" spans="11:15" ht="12.75">
      <c r="K1488" s="2"/>
      <c r="L1488" s="2"/>
      <c r="M1488" s="2"/>
      <c r="N1488" s="2"/>
      <c r="O1488" s="2"/>
    </row>
    <row r="1489" spans="11:15" ht="12.75">
      <c r="K1489" s="2"/>
      <c r="L1489" s="2"/>
      <c r="M1489" s="2"/>
      <c r="N1489" s="2"/>
      <c r="O1489" s="2"/>
    </row>
    <row r="1490" spans="11:15" ht="12.75">
      <c r="K1490" s="2"/>
      <c r="L1490" s="2"/>
      <c r="M1490" s="2"/>
      <c r="N1490" s="2"/>
      <c r="O1490" s="2"/>
    </row>
    <row r="1491" spans="11:15" ht="12.75">
      <c r="K1491" s="2"/>
      <c r="L1491" s="2"/>
      <c r="M1491" s="2"/>
      <c r="N1491" s="2"/>
      <c r="O1491" s="2"/>
    </row>
    <row r="1492" spans="11:15" ht="12.75">
      <c r="K1492" s="2"/>
      <c r="L1492" s="2"/>
      <c r="M1492" s="2"/>
      <c r="N1492" s="2"/>
      <c r="O1492" s="2"/>
    </row>
    <row r="1493" spans="11:15" ht="12.75">
      <c r="K1493" s="2"/>
      <c r="L1493" s="2"/>
      <c r="M1493" s="2"/>
      <c r="N1493" s="2"/>
      <c r="O1493" s="2"/>
    </row>
    <row r="1494" spans="11:15" ht="12.75">
      <c r="K1494" s="2"/>
      <c r="L1494" s="2"/>
      <c r="M1494" s="2"/>
      <c r="N1494" s="2"/>
      <c r="O1494" s="2"/>
    </row>
    <row r="1495" spans="11:15" ht="12.75">
      <c r="K1495" s="2"/>
      <c r="L1495" s="2"/>
      <c r="M1495" s="2"/>
      <c r="N1495" s="2"/>
      <c r="O1495" s="2"/>
    </row>
    <row r="1496" spans="11:15" ht="12.75">
      <c r="K1496" s="2"/>
      <c r="L1496" s="2"/>
      <c r="M1496" s="2"/>
      <c r="N1496" s="2"/>
      <c r="O1496" s="2"/>
    </row>
    <row r="1497" spans="11:15" ht="12.75">
      <c r="K1497" s="2"/>
      <c r="L1497" s="2"/>
      <c r="M1497" s="2"/>
      <c r="N1497" s="2"/>
      <c r="O1497" s="2"/>
    </row>
    <row r="1498" spans="11:15" ht="12.75">
      <c r="K1498" s="2"/>
      <c r="L1498" s="2"/>
      <c r="M1498" s="2"/>
      <c r="N1498" s="2"/>
      <c r="O1498" s="2"/>
    </row>
    <row r="1499" spans="11:15" ht="12.75">
      <c r="K1499" s="2"/>
      <c r="L1499" s="2"/>
      <c r="M1499" s="2"/>
      <c r="N1499" s="2"/>
      <c r="O1499" s="2"/>
    </row>
    <row r="1500" spans="11:15" ht="12.75">
      <c r="K1500" s="2"/>
      <c r="L1500" s="2"/>
      <c r="M1500" s="2"/>
      <c r="N1500" s="2"/>
      <c r="O1500" s="2"/>
    </row>
    <row r="1501" spans="11:15" ht="12.75">
      <c r="K1501" s="2"/>
      <c r="L1501" s="2"/>
      <c r="M1501" s="2"/>
      <c r="N1501" s="2"/>
      <c r="O1501" s="2"/>
    </row>
    <row r="1502" spans="11:15" ht="12.75">
      <c r="K1502" s="2"/>
      <c r="L1502" s="2"/>
      <c r="M1502" s="2"/>
      <c r="N1502" s="2"/>
      <c r="O1502" s="2"/>
    </row>
    <row r="1503" spans="11:15" ht="12.75">
      <c r="K1503" s="2"/>
      <c r="L1503" s="2"/>
      <c r="M1503" s="2"/>
      <c r="N1503" s="2"/>
      <c r="O1503" s="2"/>
    </row>
    <row r="1504" spans="11:15" ht="12.75">
      <c r="K1504" s="2"/>
      <c r="L1504" s="2"/>
      <c r="M1504" s="2"/>
      <c r="N1504" s="2"/>
      <c r="O1504" s="2"/>
    </row>
    <row r="1505" spans="11:15" ht="12.75">
      <c r="K1505" s="2"/>
      <c r="L1505" s="2"/>
      <c r="M1505" s="2"/>
      <c r="N1505" s="2"/>
      <c r="O1505" s="2"/>
    </row>
    <row r="1506" spans="11:15" ht="12.75">
      <c r="K1506" s="2"/>
      <c r="L1506" s="2"/>
      <c r="M1506" s="2"/>
      <c r="N1506" s="2"/>
      <c r="O1506" s="2"/>
    </row>
    <row r="1507" spans="11:15" ht="12.75">
      <c r="K1507" s="2"/>
      <c r="L1507" s="2"/>
      <c r="M1507" s="2"/>
      <c r="N1507" s="2"/>
      <c r="O1507" s="2"/>
    </row>
    <row r="1508" spans="11:15" ht="12.75">
      <c r="K1508" s="2"/>
      <c r="L1508" s="2"/>
      <c r="M1508" s="2"/>
      <c r="N1508" s="2"/>
      <c r="O1508" s="2"/>
    </row>
    <row r="1509" spans="11:15" ht="12.75">
      <c r="K1509" s="2"/>
      <c r="L1509" s="2"/>
      <c r="M1509" s="2"/>
      <c r="N1509" s="2"/>
      <c r="O1509" s="2"/>
    </row>
    <row r="1510" spans="11:15" ht="12.75">
      <c r="K1510" s="2"/>
      <c r="L1510" s="2"/>
      <c r="M1510" s="2"/>
      <c r="N1510" s="2"/>
      <c r="O1510" s="2"/>
    </row>
    <row r="1511" spans="11:15" ht="12.75">
      <c r="K1511" s="2"/>
      <c r="L1511" s="2"/>
      <c r="M1511" s="2"/>
      <c r="N1511" s="2"/>
      <c r="O1511" s="2"/>
    </row>
    <row r="1512" spans="11:15" ht="12.75">
      <c r="K1512" s="2"/>
      <c r="L1512" s="2"/>
      <c r="M1512" s="2"/>
      <c r="N1512" s="2"/>
      <c r="O1512" s="2"/>
    </row>
    <row r="1513" spans="11:15" ht="12.75">
      <c r="K1513" s="2"/>
      <c r="L1513" s="2"/>
      <c r="M1513" s="2"/>
      <c r="N1513" s="2"/>
      <c r="O1513" s="2"/>
    </row>
    <row r="1514" spans="11:15" ht="12.75">
      <c r="K1514" s="2"/>
      <c r="L1514" s="2"/>
      <c r="M1514" s="2"/>
      <c r="N1514" s="2"/>
      <c r="O1514" s="2"/>
    </row>
    <row r="1515" spans="11:15" ht="12.75">
      <c r="K1515" s="2"/>
      <c r="L1515" s="2"/>
      <c r="M1515" s="2"/>
      <c r="N1515" s="2"/>
      <c r="O1515" s="2"/>
    </row>
    <row r="1516" spans="11:15" ht="12.75">
      <c r="K1516" s="2"/>
      <c r="L1516" s="2"/>
      <c r="M1516" s="2"/>
      <c r="N1516" s="2"/>
      <c r="O1516" s="2"/>
    </row>
    <row r="1517" spans="11:15" ht="12.75">
      <c r="K1517" s="2"/>
      <c r="L1517" s="2"/>
      <c r="M1517" s="2"/>
      <c r="N1517" s="2"/>
      <c r="O1517" s="2"/>
    </row>
    <row r="1518" spans="11:15" ht="12.75">
      <c r="K1518" s="2"/>
      <c r="L1518" s="2"/>
      <c r="M1518" s="2"/>
      <c r="N1518" s="2"/>
      <c r="O1518" s="2"/>
    </row>
    <row r="1519" spans="11:15" ht="12.75">
      <c r="K1519" s="2"/>
      <c r="L1519" s="2"/>
      <c r="M1519" s="2"/>
      <c r="N1519" s="2"/>
      <c r="O1519" s="2"/>
    </row>
    <row r="1520" spans="11:15" ht="12.75">
      <c r="K1520" s="2"/>
      <c r="L1520" s="2"/>
      <c r="M1520" s="2"/>
      <c r="N1520" s="2"/>
      <c r="O1520" s="2"/>
    </row>
    <row r="1521" spans="11:15" ht="12.75">
      <c r="K1521" s="2"/>
      <c r="L1521" s="2"/>
      <c r="M1521" s="2"/>
      <c r="N1521" s="2"/>
      <c r="O1521" s="2"/>
    </row>
    <row r="1522" spans="11:15" ht="12.75">
      <c r="K1522" s="2"/>
      <c r="L1522" s="2"/>
      <c r="M1522" s="2"/>
      <c r="N1522" s="2"/>
      <c r="O1522" s="2"/>
    </row>
    <row r="1523" spans="11:15" ht="12.75">
      <c r="K1523" s="2"/>
      <c r="L1523" s="2"/>
      <c r="M1523" s="2"/>
      <c r="N1523" s="2"/>
      <c r="O1523" s="2"/>
    </row>
    <row r="1524" spans="11:15" ht="12.75">
      <c r="K1524" s="2"/>
      <c r="L1524" s="2"/>
      <c r="M1524" s="2"/>
      <c r="N1524" s="2"/>
      <c r="O1524" s="2"/>
    </row>
    <row r="1525" spans="11:15" ht="12.75">
      <c r="K1525" s="2"/>
      <c r="L1525" s="2"/>
      <c r="M1525" s="2"/>
      <c r="N1525" s="2"/>
      <c r="O1525" s="2"/>
    </row>
    <row r="1526" spans="11:15" ht="12.75">
      <c r="K1526" s="2"/>
      <c r="L1526" s="2"/>
      <c r="M1526" s="2"/>
      <c r="N1526" s="2"/>
      <c r="O1526" s="2"/>
    </row>
    <row r="1527" spans="11:15" ht="12.75">
      <c r="K1527" s="2"/>
      <c r="L1527" s="2"/>
      <c r="M1527" s="2"/>
      <c r="N1527" s="2"/>
      <c r="O1527" s="2"/>
    </row>
    <row r="1528" spans="11:15" ht="12.75">
      <c r="K1528" s="2"/>
      <c r="L1528" s="2"/>
      <c r="M1528" s="2"/>
      <c r="N1528" s="2"/>
      <c r="O1528" s="2"/>
    </row>
    <row r="1529" spans="11:15" ht="12.75">
      <c r="K1529" s="2"/>
      <c r="L1529" s="2"/>
      <c r="M1529" s="2"/>
      <c r="N1529" s="2"/>
      <c r="O1529" s="2"/>
    </row>
    <row r="1530" spans="11:15" ht="12.75">
      <c r="K1530" s="2"/>
      <c r="L1530" s="2"/>
      <c r="M1530" s="2"/>
      <c r="N1530" s="2"/>
      <c r="O1530" s="2"/>
    </row>
    <row r="1531" spans="11:15" ht="12.75">
      <c r="K1531" s="2"/>
      <c r="L1531" s="2"/>
      <c r="M1531" s="2"/>
      <c r="N1531" s="2"/>
      <c r="O1531" s="2"/>
    </row>
    <row r="1532" spans="11:15" ht="12.75">
      <c r="K1532" s="2"/>
      <c r="L1532" s="2"/>
      <c r="M1532" s="2"/>
      <c r="N1532" s="2"/>
      <c r="O1532" s="2"/>
    </row>
    <row r="1533" spans="11:15" ht="12.75">
      <c r="K1533" s="2"/>
      <c r="L1533" s="2"/>
      <c r="M1533" s="2"/>
      <c r="N1533" s="2"/>
      <c r="O1533" s="2"/>
    </row>
    <row r="1534" spans="11:15" ht="12.75">
      <c r="K1534" s="2"/>
      <c r="L1534" s="2"/>
      <c r="M1534" s="2"/>
      <c r="N1534" s="2"/>
      <c r="O1534" s="2"/>
    </row>
    <row r="1535" spans="11:15" ht="12.75">
      <c r="K1535" s="2"/>
      <c r="L1535" s="2"/>
      <c r="M1535" s="2"/>
      <c r="N1535" s="2"/>
      <c r="O1535" s="2"/>
    </row>
    <row r="1536" spans="11:15" ht="12.75">
      <c r="K1536" s="2"/>
      <c r="L1536" s="2"/>
      <c r="M1536" s="2"/>
      <c r="N1536" s="2"/>
      <c r="O1536" s="2"/>
    </row>
    <row r="1537" spans="11:15" ht="12.75">
      <c r="K1537" s="2"/>
      <c r="L1537" s="2"/>
      <c r="M1537" s="2"/>
      <c r="N1537" s="2"/>
      <c r="O1537" s="2"/>
    </row>
    <row r="1538" spans="11:15" ht="12.75">
      <c r="K1538" s="2"/>
      <c r="L1538" s="2"/>
      <c r="M1538" s="2"/>
      <c r="N1538" s="2"/>
      <c r="O1538" s="2"/>
    </row>
    <row r="1539" spans="11:15" ht="12.75">
      <c r="K1539" s="2"/>
      <c r="L1539" s="2"/>
      <c r="M1539" s="2"/>
      <c r="N1539" s="2"/>
      <c r="O1539" s="2"/>
    </row>
    <row r="1540" spans="11:15" ht="12.75">
      <c r="K1540" s="2"/>
      <c r="L1540" s="2"/>
      <c r="M1540" s="2"/>
      <c r="N1540" s="2"/>
      <c r="O1540" s="2"/>
    </row>
    <row r="1541" spans="11:15" ht="12.75">
      <c r="K1541" s="2"/>
      <c r="L1541" s="2"/>
      <c r="M1541" s="2"/>
      <c r="N1541" s="2"/>
      <c r="O1541" s="2"/>
    </row>
    <row r="1542" spans="11:15" ht="12.75">
      <c r="K1542" s="2"/>
      <c r="L1542" s="2"/>
      <c r="M1542" s="2"/>
      <c r="N1542" s="2"/>
      <c r="O1542" s="2"/>
    </row>
    <row r="1543" spans="11:15" ht="12.75">
      <c r="K1543" s="2"/>
      <c r="L1543" s="2"/>
      <c r="M1543" s="2"/>
      <c r="N1543" s="2"/>
      <c r="O1543" s="2"/>
    </row>
    <row r="1544" spans="11:15" ht="12.75">
      <c r="K1544" s="2"/>
      <c r="L1544" s="2"/>
      <c r="M1544" s="2"/>
      <c r="N1544" s="2"/>
      <c r="O1544" s="2"/>
    </row>
    <row r="1545" spans="11:15" ht="12.75">
      <c r="K1545" s="2"/>
      <c r="L1545" s="2"/>
      <c r="M1545" s="2"/>
      <c r="N1545" s="2"/>
      <c r="O1545" s="2"/>
    </row>
    <row r="1546" spans="11:15" ht="12.75">
      <c r="K1546" s="2"/>
      <c r="L1546" s="2"/>
      <c r="M1546" s="2"/>
      <c r="N1546" s="2"/>
      <c r="O1546" s="2"/>
    </row>
    <row r="1547" spans="11:15" ht="12.75">
      <c r="K1547" s="2"/>
      <c r="L1547" s="2"/>
      <c r="M1547" s="2"/>
      <c r="N1547" s="2"/>
      <c r="O1547" s="2"/>
    </row>
    <row r="1548" spans="11:15" ht="12.75">
      <c r="K1548" s="2"/>
      <c r="L1548" s="2"/>
      <c r="M1548" s="2"/>
      <c r="N1548" s="2"/>
      <c r="O1548" s="2"/>
    </row>
    <row r="1549" spans="11:15" ht="12.75">
      <c r="K1549" s="2"/>
      <c r="L1549" s="2"/>
      <c r="M1549" s="2"/>
      <c r="N1549" s="2"/>
      <c r="O1549" s="2"/>
    </row>
    <row r="1550" spans="11:15" ht="12.75">
      <c r="K1550" s="2"/>
      <c r="L1550" s="2"/>
      <c r="M1550" s="2"/>
      <c r="N1550" s="2"/>
      <c r="O1550" s="2"/>
    </row>
    <row r="1551" spans="11:15" ht="12.75">
      <c r="K1551" s="2"/>
      <c r="L1551" s="2"/>
      <c r="M1551" s="2"/>
      <c r="N1551" s="2"/>
      <c r="O1551" s="2"/>
    </row>
    <row r="1552" spans="11:15" ht="12.75">
      <c r="K1552" s="2"/>
      <c r="L1552" s="2"/>
      <c r="M1552" s="2"/>
      <c r="N1552" s="2"/>
      <c r="O1552" s="2"/>
    </row>
    <row r="1553" spans="11:15" ht="12.75">
      <c r="K1553" s="2"/>
      <c r="L1553" s="2"/>
      <c r="M1553" s="2"/>
      <c r="N1553" s="2"/>
      <c r="O1553" s="2"/>
    </row>
    <row r="1554" spans="11:15" ht="12.75">
      <c r="K1554" s="2"/>
      <c r="L1554" s="2"/>
      <c r="M1554" s="2"/>
      <c r="N1554" s="2"/>
      <c r="O1554" s="2"/>
    </row>
    <row r="1555" spans="11:15" ht="12.75">
      <c r="K1555" s="2"/>
      <c r="L1555" s="2"/>
      <c r="M1555" s="2"/>
      <c r="N1555" s="2"/>
      <c r="O1555" s="2"/>
    </row>
    <row r="1556" spans="11:15" ht="12.75">
      <c r="K1556" s="2"/>
      <c r="L1556" s="2"/>
      <c r="M1556" s="2"/>
      <c r="N1556" s="2"/>
      <c r="O1556" s="2"/>
    </row>
    <row r="1557" spans="11:15" ht="12.75">
      <c r="K1557" s="2"/>
      <c r="L1557" s="2"/>
      <c r="M1557" s="2"/>
      <c r="N1557" s="2"/>
      <c r="O1557" s="2"/>
    </row>
    <row r="1558" spans="11:15" ht="12.75">
      <c r="K1558" s="2"/>
      <c r="L1558" s="2"/>
      <c r="M1558" s="2"/>
      <c r="N1558" s="2"/>
      <c r="O1558" s="2"/>
    </row>
    <row r="1559" spans="11:15" ht="12.75">
      <c r="K1559" s="2"/>
      <c r="L1559" s="2"/>
      <c r="M1559" s="2"/>
      <c r="N1559" s="2"/>
      <c r="O1559" s="2"/>
    </row>
    <row r="1560" spans="11:15" ht="12.75">
      <c r="K1560" s="2"/>
      <c r="L1560" s="2"/>
      <c r="M1560" s="2"/>
      <c r="N1560" s="2"/>
      <c r="O1560" s="2"/>
    </row>
    <row r="1561" spans="11:15" ht="12.75">
      <c r="K1561" s="2"/>
      <c r="L1561" s="2"/>
      <c r="M1561" s="2"/>
      <c r="N1561" s="2"/>
      <c r="O1561" s="2"/>
    </row>
    <row r="1562" spans="11:15" ht="12.75">
      <c r="K1562" s="2"/>
      <c r="L1562" s="2"/>
      <c r="M1562" s="2"/>
      <c r="N1562" s="2"/>
      <c r="O1562" s="2"/>
    </row>
    <row r="1563" spans="11:15" ht="12.75">
      <c r="K1563" s="2"/>
      <c r="L1563" s="2"/>
      <c r="M1563" s="2"/>
      <c r="N1563" s="2"/>
      <c r="O1563" s="2"/>
    </row>
    <row r="1564" spans="11:15" ht="12.75">
      <c r="K1564" s="2"/>
      <c r="L1564" s="2"/>
      <c r="M1564" s="2"/>
      <c r="N1564" s="2"/>
      <c r="O1564" s="2"/>
    </row>
    <row r="1565" spans="11:15" ht="12.75">
      <c r="K1565" s="2"/>
      <c r="L1565" s="2"/>
      <c r="M1565" s="2"/>
      <c r="N1565" s="2"/>
      <c r="O1565" s="2"/>
    </row>
    <row r="1566" spans="11:15" ht="12.75">
      <c r="K1566" s="2"/>
      <c r="L1566" s="2"/>
      <c r="M1566" s="2"/>
      <c r="N1566" s="2"/>
      <c r="O1566" s="2"/>
    </row>
    <row r="1567" spans="11:15" ht="12.75">
      <c r="K1567" s="2"/>
      <c r="L1567" s="2"/>
      <c r="M1567" s="2"/>
      <c r="N1567" s="2"/>
      <c r="O1567" s="2"/>
    </row>
    <row r="1568" spans="11:15" ht="12.75">
      <c r="K1568" s="2"/>
      <c r="L1568" s="2"/>
      <c r="M1568" s="2"/>
      <c r="N1568" s="2"/>
      <c r="O1568" s="2"/>
    </row>
    <row r="1569" spans="11:15" ht="12.75">
      <c r="K1569" s="2"/>
      <c r="L1569" s="2"/>
      <c r="M1569" s="2"/>
      <c r="N1569" s="2"/>
      <c r="O1569" s="2"/>
    </row>
    <row r="1570" spans="11:15" ht="12.75">
      <c r="K1570" s="2"/>
      <c r="L1570" s="2"/>
      <c r="M1570" s="2"/>
      <c r="N1570" s="2"/>
      <c r="O1570" s="2"/>
    </row>
    <row r="1571" spans="11:15" ht="12.75">
      <c r="K1571" s="2"/>
      <c r="L1571" s="2"/>
      <c r="M1571" s="2"/>
      <c r="N1571" s="2"/>
      <c r="O1571" s="2"/>
    </row>
    <row r="1572" spans="11:15" ht="12.75">
      <c r="K1572" s="2"/>
      <c r="L1572" s="2"/>
      <c r="M1572" s="2"/>
      <c r="N1572" s="2"/>
      <c r="O1572" s="2"/>
    </row>
    <row r="1573" spans="11:15" ht="12.75">
      <c r="K1573" s="2"/>
      <c r="L1573" s="2"/>
      <c r="M1573" s="2"/>
      <c r="N1573" s="2"/>
      <c r="O1573" s="2"/>
    </row>
    <row r="1574" spans="11:15" ht="12.75">
      <c r="K1574" s="2"/>
      <c r="L1574" s="2"/>
      <c r="M1574" s="2"/>
      <c r="N1574" s="2"/>
      <c r="O1574" s="2"/>
    </row>
    <row r="1575" spans="11:15" ht="12.75">
      <c r="K1575" s="2"/>
      <c r="L1575" s="2"/>
      <c r="M1575" s="2"/>
      <c r="N1575" s="2"/>
      <c r="O1575" s="2"/>
    </row>
    <row r="1576" spans="11:15" ht="12.75">
      <c r="K1576" s="2"/>
      <c r="L1576" s="2"/>
      <c r="M1576" s="2"/>
      <c r="N1576" s="2"/>
      <c r="O1576" s="2"/>
    </row>
    <row r="1577" spans="11:15" ht="12.75">
      <c r="K1577" s="2"/>
      <c r="L1577" s="2"/>
      <c r="M1577" s="2"/>
      <c r="N1577" s="2"/>
      <c r="O1577" s="2"/>
    </row>
    <row r="1578" spans="11:15" ht="12.75">
      <c r="K1578" s="2"/>
      <c r="L1578" s="2"/>
      <c r="M1578" s="2"/>
      <c r="N1578" s="2"/>
      <c r="O1578" s="2"/>
    </row>
    <row r="1579" spans="11:15" ht="12.75">
      <c r="K1579" s="2"/>
      <c r="L1579" s="2"/>
      <c r="M1579" s="2"/>
      <c r="N1579" s="2"/>
      <c r="O1579" s="2"/>
    </row>
    <row r="1580" spans="11:15" ht="12.75">
      <c r="K1580" s="2"/>
      <c r="L1580" s="2"/>
      <c r="M1580" s="2"/>
      <c r="N1580" s="2"/>
      <c r="O1580" s="2"/>
    </row>
    <row r="1581" spans="11:15" ht="12.75">
      <c r="K1581" s="2"/>
      <c r="L1581" s="2"/>
      <c r="M1581" s="2"/>
      <c r="N1581" s="2"/>
      <c r="O1581" s="2"/>
    </row>
    <row r="1582" spans="11:15" ht="12.75">
      <c r="K1582" s="2"/>
      <c r="L1582" s="2"/>
      <c r="M1582" s="2"/>
      <c r="N1582" s="2"/>
      <c r="O1582" s="2"/>
    </row>
    <row r="1583" spans="11:15" ht="12.75">
      <c r="K1583" s="2"/>
      <c r="L1583" s="2"/>
      <c r="M1583" s="2"/>
      <c r="N1583" s="2"/>
      <c r="O1583" s="2"/>
    </row>
    <row r="1584" spans="11:15" ht="12.75">
      <c r="K1584" s="2"/>
      <c r="L1584" s="2"/>
      <c r="M1584" s="2"/>
      <c r="N1584" s="2"/>
      <c r="O1584" s="2"/>
    </row>
    <row r="1585" spans="11:15" ht="12.75">
      <c r="K1585" s="2"/>
      <c r="L1585" s="2"/>
      <c r="M1585" s="2"/>
      <c r="N1585" s="2"/>
      <c r="O1585" s="2"/>
    </row>
    <row r="1586" spans="11:15" ht="12.75">
      <c r="K1586" s="2"/>
      <c r="L1586" s="2"/>
      <c r="M1586" s="2"/>
      <c r="N1586" s="2"/>
      <c r="O1586" s="2"/>
    </row>
    <row r="1587" spans="11:15" ht="12.75">
      <c r="K1587" s="2"/>
      <c r="L1587" s="2"/>
      <c r="M1587" s="2"/>
      <c r="N1587" s="2"/>
      <c r="O1587" s="2"/>
    </row>
    <row r="1588" spans="11:15" ht="12.75">
      <c r="K1588" s="2"/>
      <c r="L1588" s="2"/>
      <c r="M1588" s="2"/>
      <c r="N1588" s="2"/>
      <c r="O1588" s="2"/>
    </row>
    <row r="1589" spans="11:15" ht="12.75">
      <c r="K1589" s="2"/>
      <c r="L1589" s="2"/>
      <c r="M1589" s="2"/>
      <c r="N1589" s="2"/>
      <c r="O1589" s="2"/>
    </row>
    <row r="1590" spans="11:15" ht="12.75">
      <c r="K1590" s="2"/>
      <c r="L1590" s="2"/>
      <c r="M1590" s="2"/>
      <c r="N1590" s="2"/>
      <c r="O1590" s="2"/>
    </row>
    <row r="1591" spans="11:15" ht="12.75">
      <c r="K1591" s="2"/>
      <c r="L1591" s="2"/>
      <c r="M1591" s="2"/>
      <c r="N1591" s="2"/>
      <c r="O1591" s="2"/>
    </row>
    <row r="1592" spans="11:15" ht="12.75">
      <c r="K1592" s="2"/>
      <c r="L1592" s="2"/>
      <c r="M1592" s="2"/>
      <c r="N1592" s="2"/>
      <c r="O1592" s="2"/>
    </row>
    <row r="1593" spans="11:15" ht="12.75">
      <c r="K1593" s="2"/>
      <c r="L1593" s="2"/>
      <c r="M1593" s="2"/>
      <c r="N1593" s="2"/>
      <c r="O1593" s="2"/>
    </row>
    <row r="1594" spans="11:15" ht="12.75">
      <c r="K1594" s="2"/>
      <c r="L1594" s="2"/>
      <c r="M1594" s="2"/>
      <c r="N1594" s="2"/>
      <c r="O1594" s="2"/>
    </row>
    <row r="1595" spans="11:15" ht="12.75">
      <c r="K1595" s="2"/>
      <c r="L1595" s="2"/>
      <c r="M1595" s="2"/>
      <c r="N1595" s="2"/>
      <c r="O1595" s="2"/>
    </row>
    <row r="1596" spans="11:15" ht="12.75">
      <c r="K1596" s="2"/>
      <c r="L1596" s="2"/>
      <c r="M1596" s="2"/>
      <c r="N1596" s="2"/>
      <c r="O1596" s="2"/>
    </row>
    <row r="1597" spans="11:15" ht="12.75">
      <c r="K1597" s="2"/>
      <c r="L1597" s="2"/>
      <c r="M1597" s="2"/>
      <c r="N1597" s="2"/>
      <c r="O1597" s="2"/>
    </row>
    <row r="1598" spans="11:15" ht="12.75">
      <c r="K1598" s="2"/>
      <c r="L1598" s="2"/>
      <c r="M1598" s="2"/>
      <c r="N1598" s="2"/>
      <c r="O1598" s="2"/>
    </row>
    <row r="1599" spans="11:15" ht="12.75">
      <c r="K1599" s="2"/>
      <c r="L1599" s="2"/>
      <c r="M1599" s="2"/>
      <c r="N1599" s="2"/>
      <c r="O1599" s="2"/>
    </row>
    <row r="1600" spans="11:15" ht="12.75">
      <c r="K1600" s="2"/>
      <c r="L1600" s="2"/>
      <c r="M1600" s="2"/>
      <c r="N1600" s="2"/>
      <c r="O1600" s="2"/>
    </row>
    <row r="1601" spans="11:15" ht="12.75">
      <c r="K1601" s="2"/>
      <c r="L1601" s="2"/>
      <c r="M1601" s="2"/>
      <c r="N1601" s="2"/>
      <c r="O1601" s="2"/>
    </row>
    <row r="1602" spans="11:15" ht="12.75">
      <c r="K1602" s="2"/>
      <c r="L1602" s="2"/>
      <c r="M1602" s="2"/>
      <c r="N1602" s="2"/>
      <c r="O1602" s="2"/>
    </row>
    <row r="1603" spans="11:15" ht="12.75">
      <c r="K1603" s="2"/>
      <c r="L1603" s="2"/>
      <c r="M1603" s="2"/>
      <c r="N1603" s="2"/>
      <c r="O1603" s="2"/>
    </row>
    <row r="1604" spans="11:15" ht="12.75">
      <c r="K1604" s="2"/>
      <c r="L1604" s="2"/>
      <c r="M1604" s="2"/>
      <c r="N1604" s="2"/>
      <c r="O1604" s="2"/>
    </row>
    <row r="1605" spans="11:15" ht="12.75">
      <c r="K1605" s="2"/>
      <c r="L1605" s="2"/>
      <c r="M1605" s="2"/>
      <c r="N1605" s="2"/>
      <c r="O1605" s="2"/>
    </row>
    <row r="1606" spans="11:15" ht="12.75">
      <c r="K1606" s="2"/>
      <c r="L1606" s="2"/>
      <c r="M1606" s="2"/>
      <c r="N1606" s="2"/>
      <c r="O1606" s="2"/>
    </row>
    <row r="1607" spans="11:15" ht="12.75">
      <c r="K1607" s="2"/>
      <c r="L1607" s="2"/>
      <c r="M1607" s="2"/>
      <c r="N1607" s="2"/>
      <c r="O1607" s="2"/>
    </row>
    <row r="1608" spans="11:15" ht="12.75">
      <c r="K1608" s="2"/>
      <c r="L1608" s="2"/>
      <c r="M1608" s="2"/>
      <c r="N1608" s="2"/>
      <c r="O1608" s="2"/>
    </row>
    <row r="1609" spans="11:15" ht="12.75">
      <c r="K1609" s="2"/>
      <c r="L1609" s="2"/>
      <c r="M1609" s="2"/>
      <c r="N1609" s="2"/>
      <c r="O1609" s="2"/>
    </row>
    <row r="1610" spans="11:15" ht="12.75">
      <c r="K1610" s="2"/>
      <c r="L1610" s="2"/>
      <c r="M1610" s="2"/>
      <c r="N1610" s="2"/>
      <c r="O1610" s="2"/>
    </row>
    <row r="1611" spans="11:15" ht="12.75">
      <c r="K1611" s="2"/>
      <c r="L1611" s="2"/>
      <c r="M1611" s="2"/>
      <c r="N1611" s="2"/>
      <c r="O1611" s="2"/>
    </row>
    <row r="1612" spans="11:15" ht="12.75">
      <c r="K1612" s="2"/>
      <c r="L1612" s="2"/>
      <c r="M1612" s="2"/>
      <c r="N1612" s="2"/>
      <c r="O1612" s="2"/>
    </row>
    <row r="1613" spans="11:15" ht="12.75">
      <c r="K1613" s="2"/>
      <c r="L1613" s="2"/>
      <c r="M1613" s="2"/>
      <c r="N1613" s="2"/>
      <c r="O1613" s="2"/>
    </row>
    <row r="1614" spans="11:15" ht="12.75">
      <c r="K1614" s="2"/>
      <c r="L1614" s="2"/>
      <c r="M1614" s="2"/>
      <c r="N1614" s="2"/>
      <c r="O1614" s="2"/>
    </row>
    <row r="1615" spans="11:15" ht="12.75">
      <c r="K1615" s="2"/>
      <c r="L1615" s="2"/>
      <c r="M1615" s="2"/>
      <c r="N1615" s="2"/>
      <c r="O1615" s="2"/>
    </row>
    <row r="1616" spans="11:15" ht="12.75">
      <c r="K1616" s="2"/>
      <c r="L1616" s="2"/>
      <c r="M1616" s="2"/>
      <c r="N1616" s="2"/>
      <c r="O1616" s="2"/>
    </row>
    <row r="1617" spans="11:15" ht="12.75">
      <c r="K1617" s="2"/>
      <c r="L1617" s="2"/>
      <c r="M1617" s="2"/>
      <c r="N1617" s="2"/>
      <c r="O1617" s="2"/>
    </row>
    <row r="1618" spans="11:15" ht="12.75">
      <c r="K1618" s="2"/>
      <c r="L1618" s="2"/>
      <c r="M1618" s="2"/>
      <c r="N1618" s="2"/>
      <c r="O1618" s="2"/>
    </row>
    <row r="1619" spans="11:15" ht="12.75">
      <c r="K1619" s="2"/>
      <c r="L1619" s="2"/>
      <c r="M1619" s="2"/>
      <c r="N1619" s="2"/>
      <c r="O1619" s="2"/>
    </row>
    <row r="1620" spans="11:15" ht="12.75">
      <c r="K1620" s="2"/>
      <c r="L1620" s="2"/>
      <c r="M1620" s="2"/>
      <c r="N1620" s="2"/>
      <c r="O1620" s="2"/>
    </row>
    <row r="1621" spans="11:15" ht="12.75">
      <c r="K1621" s="2"/>
      <c r="L1621" s="2"/>
      <c r="M1621" s="2"/>
      <c r="N1621" s="2"/>
      <c r="O1621" s="2"/>
    </row>
    <row r="1622" spans="11:15" ht="12.75">
      <c r="K1622" s="2"/>
      <c r="L1622" s="2"/>
      <c r="M1622" s="2"/>
      <c r="N1622" s="2"/>
      <c r="O1622" s="2"/>
    </row>
    <row r="1623" spans="11:15" ht="12.75">
      <c r="K1623" s="2"/>
      <c r="L1623" s="2"/>
      <c r="M1623" s="2"/>
      <c r="N1623" s="2"/>
      <c r="O1623" s="2"/>
    </row>
    <row r="1624" spans="11:15" ht="12.75">
      <c r="K1624" s="2"/>
      <c r="L1624" s="2"/>
      <c r="M1624" s="2"/>
      <c r="N1624" s="2"/>
      <c r="O1624" s="2"/>
    </row>
    <row r="1625" spans="11:15" ht="12.75">
      <c r="K1625" s="2"/>
      <c r="L1625" s="2"/>
      <c r="M1625" s="2"/>
      <c r="N1625" s="2"/>
      <c r="O1625" s="2"/>
    </row>
    <row r="1626" spans="11:15" ht="12.75">
      <c r="K1626" s="2"/>
      <c r="L1626" s="2"/>
      <c r="M1626" s="2"/>
      <c r="N1626" s="2"/>
      <c r="O1626" s="2"/>
    </row>
    <row r="1627" spans="11:15" ht="12.75">
      <c r="K1627" s="2"/>
      <c r="L1627" s="2"/>
      <c r="M1627" s="2"/>
      <c r="N1627" s="2"/>
      <c r="O1627" s="2"/>
    </row>
    <row r="1628" spans="11:15" ht="12.75">
      <c r="K1628" s="2"/>
      <c r="L1628" s="2"/>
      <c r="M1628" s="2"/>
      <c r="N1628" s="2"/>
      <c r="O1628" s="2"/>
    </row>
    <row r="1629" spans="11:15" ht="12.75">
      <c r="K1629" s="2"/>
      <c r="L1629" s="2"/>
      <c r="M1629" s="2"/>
      <c r="N1629" s="2"/>
      <c r="O1629" s="2"/>
    </row>
    <row r="1630" spans="11:15" ht="12.75">
      <c r="K1630" s="2"/>
      <c r="L1630" s="2"/>
      <c r="M1630" s="2"/>
      <c r="N1630" s="2"/>
      <c r="O1630" s="2"/>
    </row>
    <row r="1631" spans="11:15" ht="12.75">
      <c r="K1631" s="2"/>
      <c r="L1631" s="2"/>
      <c r="M1631" s="2"/>
      <c r="N1631" s="2"/>
      <c r="O1631" s="2"/>
    </row>
    <row r="1632" spans="11:15" ht="12.75">
      <c r="K1632" s="2"/>
      <c r="L1632" s="2"/>
      <c r="M1632" s="2"/>
      <c r="N1632" s="2"/>
      <c r="O1632" s="2"/>
    </row>
    <row r="1633" spans="11:15" ht="12.75">
      <c r="K1633" s="2"/>
      <c r="L1633" s="2"/>
      <c r="M1633" s="2"/>
      <c r="N1633" s="2"/>
      <c r="O1633" s="2"/>
    </row>
    <row r="1634" spans="11:15" ht="12.75">
      <c r="K1634" s="2"/>
      <c r="L1634" s="2"/>
      <c r="M1634" s="2"/>
      <c r="N1634" s="2"/>
      <c r="O1634" s="2"/>
    </row>
    <row r="1635" spans="11:15" ht="12.75">
      <c r="K1635" s="2"/>
      <c r="L1635" s="2"/>
      <c r="M1635" s="2"/>
      <c r="N1635" s="2"/>
      <c r="O1635" s="2"/>
    </row>
    <row r="1636" spans="11:15" ht="12.75">
      <c r="K1636" s="2"/>
      <c r="L1636" s="2"/>
      <c r="M1636" s="2"/>
      <c r="N1636" s="2"/>
      <c r="O1636" s="2"/>
    </row>
    <row r="1637" spans="11:15" ht="12.75">
      <c r="K1637" s="2"/>
      <c r="L1637" s="2"/>
      <c r="M1637" s="2"/>
      <c r="N1637" s="2"/>
      <c r="O1637" s="2"/>
    </row>
    <row r="1638" spans="11:15" ht="12.75">
      <c r="K1638" s="2"/>
      <c r="L1638" s="2"/>
      <c r="M1638" s="2"/>
      <c r="N1638" s="2"/>
      <c r="O1638" s="2"/>
    </row>
    <row r="1639" spans="11:15" ht="12.75">
      <c r="K1639" s="2"/>
      <c r="L1639" s="2"/>
      <c r="M1639" s="2"/>
      <c r="N1639" s="2"/>
      <c r="O1639" s="2"/>
    </row>
    <row r="1640" spans="11:15" ht="12.75">
      <c r="K1640" s="2"/>
      <c r="L1640" s="2"/>
      <c r="M1640" s="2"/>
      <c r="N1640" s="2"/>
      <c r="O1640" s="2"/>
    </row>
    <row r="1641" spans="11:15" ht="12.75">
      <c r="K1641" s="2"/>
      <c r="L1641" s="2"/>
      <c r="M1641" s="2"/>
      <c r="N1641" s="2"/>
      <c r="O1641" s="2"/>
    </row>
    <row r="1642" spans="11:15" ht="12.75">
      <c r="K1642" s="2"/>
      <c r="L1642" s="2"/>
      <c r="M1642" s="2"/>
      <c r="N1642" s="2"/>
      <c r="O1642" s="2"/>
    </row>
    <row r="1643" spans="11:15" ht="12.75">
      <c r="K1643" s="2"/>
      <c r="L1643" s="2"/>
      <c r="M1643" s="2"/>
      <c r="N1643" s="2"/>
      <c r="O1643" s="2"/>
    </row>
    <row r="1644" spans="11:15" ht="12.75">
      <c r="K1644" s="2"/>
      <c r="L1644" s="2"/>
      <c r="M1644" s="2"/>
      <c r="N1644" s="2"/>
      <c r="O1644" s="2"/>
    </row>
    <row r="1645" spans="11:15" ht="12.75">
      <c r="K1645" s="2"/>
      <c r="L1645" s="2"/>
      <c r="M1645" s="2"/>
      <c r="N1645" s="2"/>
      <c r="O1645" s="2"/>
    </row>
    <row r="1646" spans="11:15" ht="12.75">
      <c r="K1646" s="2"/>
      <c r="L1646" s="2"/>
      <c r="M1646" s="2"/>
      <c r="N1646" s="2"/>
      <c r="O1646" s="2"/>
    </row>
    <row r="1647" spans="11:15" ht="12.75">
      <c r="K1647" s="2"/>
      <c r="L1647" s="2"/>
      <c r="M1647" s="2"/>
      <c r="N1647" s="2"/>
      <c r="O1647" s="2"/>
    </row>
    <row r="1648" spans="11:15" ht="12.75">
      <c r="K1648" s="2"/>
      <c r="L1648" s="2"/>
      <c r="M1648" s="2"/>
      <c r="N1648" s="2"/>
      <c r="O1648" s="2"/>
    </row>
    <row r="1649" spans="11:15" ht="12.75">
      <c r="K1649" s="2"/>
      <c r="L1649" s="2"/>
      <c r="M1649" s="2"/>
      <c r="N1649" s="2"/>
      <c r="O1649" s="2"/>
    </row>
    <row r="1650" spans="11:15" ht="12.75">
      <c r="K1650" s="2"/>
      <c r="L1650" s="2"/>
      <c r="M1650" s="2"/>
      <c r="N1650" s="2"/>
      <c r="O1650" s="2"/>
    </row>
    <row r="1651" spans="11:15" ht="12.75">
      <c r="K1651" s="2"/>
      <c r="L1651" s="2"/>
      <c r="M1651" s="2"/>
      <c r="N1651" s="2"/>
      <c r="O1651" s="2"/>
    </row>
    <row r="1652" spans="11:15" ht="12.75">
      <c r="K1652" s="2"/>
      <c r="L1652" s="2"/>
      <c r="M1652" s="2"/>
      <c r="N1652" s="2"/>
      <c r="O1652" s="2"/>
    </row>
    <row r="1653" spans="11:15" ht="12.75">
      <c r="K1653" s="2"/>
      <c r="L1653" s="2"/>
      <c r="M1653" s="2"/>
      <c r="N1653" s="2"/>
      <c r="O1653" s="2"/>
    </row>
    <row r="1654" spans="11:15" ht="12.75">
      <c r="K1654" s="2"/>
      <c r="L1654" s="2"/>
      <c r="M1654" s="2"/>
      <c r="N1654" s="2"/>
      <c r="O1654" s="2"/>
    </row>
    <row r="1655" spans="11:15" ht="12.75">
      <c r="K1655" s="2"/>
      <c r="L1655" s="2"/>
      <c r="M1655" s="2"/>
      <c r="N1655" s="2"/>
      <c r="O1655" s="2"/>
    </row>
    <row r="1656" spans="11:15" ht="12.75">
      <c r="K1656" s="2"/>
      <c r="L1656" s="2"/>
      <c r="M1656" s="2"/>
      <c r="N1656" s="2"/>
      <c r="O1656" s="2"/>
    </row>
    <row r="1657" spans="11:15" ht="12.75">
      <c r="K1657" s="2"/>
      <c r="L1657" s="2"/>
      <c r="M1657" s="2"/>
      <c r="N1657" s="2"/>
      <c r="O1657" s="2"/>
    </row>
    <row r="1658" spans="11:15" ht="12.75">
      <c r="K1658" s="2"/>
      <c r="L1658" s="2"/>
      <c r="M1658" s="2"/>
      <c r="N1658" s="2"/>
      <c r="O1658" s="2"/>
    </row>
    <row r="1659" spans="11:15" ht="12.75">
      <c r="K1659" s="2"/>
      <c r="L1659" s="2"/>
      <c r="M1659" s="2"/>
      <c r="N1659" s="2"/>
      <c r="O1659" s="2"/>
    </row>
    <row r="1660" spans="11:15" ht="12.75">
      <c r="K1660" s="2"/>
      <c r="L1660" s="2"/>
      <c r="M1660" s="2"/>
      <c r="N1660" s="2"/>
      <c r="O1660" s="2"/>
    </row>
    <row r="1661" spans="11:15" ht="12.75">
      <c r="K1661" s="2"/>
      <c r="L1661" s="2"/>
      <c r="M1661" s="2"/>
      <c r="N1661" s="2"/>
      <c r="O1661" s="2"/>
    </row>
    <row r="1662" spans="11:15" ht="12.75">
      <c r="K1662" s="2"/>
      <c r="L1662" s="2"/>
      <c r="M1662" s="2"/>
      <c r="N1662" s="2"/>
      <c r="O1662" s="2"/>
    </row>
    <row r="1663" spans="11:15" ht="12.75">
      <c r="K1663" s="2"/>
      <c r="L1663" s="2"/>
      <c r="M1663" s="2"/>
      <c r="N1663" s="2"/>
      <c r="O1663" s="2"/>
    </row>
    <row r="1664" spans="11:15" ht="12.75">
      <c r="K1664" s="2"/>
      <c r="L1664" s="2"/>
      <c r="M1664" s="2"/>
      <c r="N1664" s="2"/>
      <c r="O1664" s="2"/>
    </row>
    <row r="1665" spans="11:15" ht="12.75">
      <c r="K1665" s="2"/>
      <c r="L1665" s="2"/>
      <c r="M1665" s="2"/>
      <c r="N1665" s="2"/>
      <c r="O1665" s="2"/>
    </row>
    <row r="1666" spans="11:15" ht="12.75">
      <c r="K1666" s="2"/>
      <c r="L1666" s="2"/>
      <c r="M1666" s="2"/>
      <c r="N1666" s="2"/>
      <c r="O1666" s="2"/>
    </row>
    <row r="1667" spans="11:15" ht="12.75">
      <c r="K1667" s="2"/>
      <c r="L1667" s="2"/>
      <c r="M1667" s="2"/>
      <c r="N1667" s="2"/>
      <c r="O1667" s="2"/>
    </row>
    <row r="1668" spans="11:15" ht="12.75">
      <c r="K1668" s="2"/>
      <c r="L1668" s="2"/>
      <c r="M1668" s="2"/>
      <c r="N1668" s="2"/>
      <c r="O1668" s="2"/>
    </row>
    <row r="1669" spans="11:15" ht="12.75">
      <c r="K1669" s="2"/>
      <c r="L1669" s="2"/>
      <c r="M1669" s="2"/>
      <c r="N1669" s="2"/>
      <c r="O1669" s="2"/>
    </row>
    <row r="1670" spans="11:15" ht="12.75">
      <c r="K1670" s="2"/>
      <c r="L1670" s="2"/>
      <c r="M1670" s="2"/>
      <c r="N1670" s="2"/>
      <c r="O1670" s="2"/>
    </row>
    <row r="1671" spans="11:15" ht="12.75">
      <c r="K1671" s="2"/>
      <c r="L1671" s="2"/>
      <c r="M1671" s="2"/>
      <c r="N1671" s="2"/>
      <c r="O1671" s="2"/>
    </row>
    <row r="1672" spans="11:15" ht="12.75">
      <c r="K1672" s="2"/>
      <c r="L1672" s="2"/>
      <c r="M1672" s="2"/>
      <c r="N1672" s="2"/>
      <c r="O1672" s="2"/>
    </row>
    <row r="1673" spans="11:15" ht="12.75">
      <c r="K1673" s="2"/>
      <c r="L1673" s="2"/>
      <c r="M1673" s="2"/>
      <c r="N1673" s="2"/>
      <c r="O1673" s="2"/>
    </row>
    <row r="1674" spans="11:15" ht="12.75">
      <c r="K1674" s="2"/>
      <c r="L1674" s="2"/>
      <c r="M1674" s="2"/>
      <c r="N1674" s="2"/>
      <c r="O1674" s="2"/>
    </row>
    <row r="1675" spans="11:15" ht="12.75">
      <c r="K1675" s="2"/>
      <c r="L1675" s="2"/>
      <c r="M1675" s="2"/>
      <c r="N1675" s="2"/>
      <c r="O1675" s="2"/>
    </row>
    <row r="1676" spans="11:15" ht="12.75">
      <c r="K1676" s="2"/>
      <c r="L1676" s="2"/>
      <c r="M1676" s="2"/>
      <c r="N1676" s="2"/>
      <c r="O1676" s="2"/>
    </row>
    <row r="1677" spans="11:15" ht="12.75">
      <c r="K1677" s="2"/>
      <c r="L1677" s="2"/>
      <c r="M1677" s="2"/>
      <c r="N1677" s="2"/>
      <c r="O1677" s="2"/>
    </row>
    <row r="1678" spans="11:15" ht="12.75">
      <c r="K1678" s="2"/>
      <c r="L1678" s="2"/>
      <c r="M1678" s="2"/>
      <c r="N1678" s="2"/>
      <c r="O1678" s="2"/>
    </row>
    <row r="1679" spans="11:15" ht="12.75">
      <c r="K1679" s="2"/>
      <c r="L1679" s="2"/>
      <c r="M1679" s="2"/>
      <c r="N1679" s="2"/>
      <c r="O1679" s="2"/>
    </row>
    <row r="1680" spans="11:15" ht="12.75">
      <c r="K1680" s="2"/>
      <c r="L1680" s="2"/>
      <c r="M1680" s="2"/>
      <c r="N1680" s="2"/>
      <c r="O1680" s="2"/>
    </row>
    <row r="1681" spans="11:15" ht="12.75">
      <c r="K1681" s="2"/>
      <c r="L1681" s="2"/>
      <c r="M1681" s="2"/>
      <c r="N1681" s="2"/>
      <c r="O1681" s="2"/>
    </row>
    <row r="1682" spans="11:15" ht="12.75">
      <c r="K1682" s="2"/>
      <c r="L1682" s="2"/>
      <c r="M1682" s="2"/>
      <c r="N1682" s="2"/>
      <c r="O1682" s="2"/>
    </row>
    <row r="1683" spans="11:15" ht="12.75">
      <c r="K1683" s="2"/>
      <c r="L1683" s="2"/>
      <c r="M1683" s="2"/>
      <c r="N1683" s="2"/>
      <c r="O1683" s="2"/>
    </row>
    <row r="1684" spans="11:15" ht="12.75">
      <c r="K1684" s="2"/>
      <c r="L1684" s="2"/>
      <c r="M1684" s="2"/>
      <c r="N1684" s="2"/>
      <c r="O1684" s="2"/>
    </row>
    <row r="1685" spans="11:15" ht="12.75">
      <c r="K1685" s="2"/>
      <c r="L1685" s="2"/>
      <c r="M1685" s="2"/>
      <c r="N1685" s="2"/>
      <c r="O1685" s="2"/>
    </row>
    <row r="1686" spans="11:15" ht="12.75">
      <c r="K1686" s="2"/>
      <c r="L1686" s="2"/>
      <c r="M1686" s="2"/>
      <c r="N1686" s="2"/>
      <c r="O1686" s="2"/>
    </row>
    <row r="1687" spans="11:15" ht="12.75">
      <c r="K1687" s="2"/>
      <c r="L1687" s="2"/>
      <c r="M1687" s="2"/>
      <c r="N1687" s="2"/>
      <c r="O1687" s="2"/>
    </row>
    <row r="1688" spans="11:15" ht="12.75">
      <c r="K1688" s="2"/>
      <c r="L1688" s="2"/>
      <c r="M1688" s="2"/>
      <c r="N1688" s="2"/>
      <c r="O1688" s="2"/>
    </row>
    <row r="1689" spans="11:15" ht="12.75">
      <c r="K1689" s="2"/>
      <c r="L1689" s="2"/>
      <c r="M1689" s="2"/>
      <c r="N1689" s="2"/>
      <c r="O1689" s="2"/>
    </row>
    <row r="1690" spans="11:15" ht="12.75">
      <c r="K1690" s="2"/>
      <c r="L1690" s="2"/>
      <c r="M1690" s="2"/>
      <c r="N1690" s="2"/>
      <c r="O1690" s="2"/>
    </row>
    <row r="1691" spans="11:15" ht="12.75">
      <c r="K1691" s="2"/>
      <c r="L1691" s="2"/>
      <c r="M1691" s="2"/>
      <c r="N1691" s="2"/>
      <c r="O1691" s="2"/>
    </row>
    <row r="1692" spans="11:15" ht="12.75">
      <c r="K1692" s="2"/>
      <c r="L1692" s="2"/>
      <c r="M1692" s="2"/>
      <c r="N1692" s="2"/>
      <c r="O1692" s="2"/>
    </row>
    <row r="1693" spans="11:15" ht="12.75">
      <c r="K1693" s="2"/>
      <c r="L1693" s="2"/>
      <c r="M1693" s="2"/>
      <c r="N1693" s="2"/>
      <c r="O1693" s="2"/>
    </row>
    <row r="1694" spans="11:15" ht="12.75">
      <c r="K1694" s="2"/>
      <c r="L1694" s="2"/>
      <c r="M1694" s="2"/>
      <c r="N1694" s="2"/>
      <c r="O1694" s="2"/>
    </row>
    <row r="1695" spans="11:15" ht="12.75">
      <c r="K1695" s="2"/>
      <c r="L1695" s="2"/>
      <c r="M1695" s="2"/>
      <c r="N1695" s="2"/>
      <c r="O1695" s="2"/>
    </row>
    <row r="1696" spans="11:15" ht="12.75">
      <c r="K1696" s="2"/>
      <c r="L1696" s="2"/>
      <c r="M1696" s="2"/>
      <c r="N1696" s="2"/>
      <c r="O1696" s="2"/>
    </row>
    <row r="1697" spans="11:15" ht="12.75">
      <c r="K1697" s="2"/>
      <c r="L1697" s="2"/>
      <c r="M1697" s="2"/>
      <c r="N1697" s="2"/>
      <c r="O1697" s="2"/>
    </row>
    <row r="1698" spans="11:15" ht="12.75">
      <c r="K1698" s="2"/>
      <c r="L1698" s="2"/>
      <c r="M1698" s="2"/>
      <c r="N1698" s="2"/>
      <c r="O1698" s="2"/>
    </row>
    <row r="1699" spans="11:15" ht="12.75">
      <c r="K1699" s="2"/>
      <c r="L1699" s="2"/>
      <c r="M1699" s="2"/>
      <c r="N1699" s="2"/>
      <c r="O1699" s="2"/>
    </row>
    <row r="1700" spans="11:15" ht="12.75">
      <c r="K1700" s="2"/>
      <c r="L1700" s="2"/>
      <c r="M1700" s="2"/>
      <c r="N1700" s="2"/>
      <c r="O1700" s="2"/>
    </row>
    <row r="1701" spans="11:15" ht="12.75">
      <c r="K1701" s="2"/>
      <c r="L1701" s="2"/>
      <c r="M1701" s="2"/>
      <c r="N1701" s="2"/>
      <c r="O1701" s="2"/>
    </row>
    <row r="1702" spans="11:15" ht="12.75">
      <c r="K1702" s="2"/>
      <c r="L1702" s="2"/>
      <c r="M1702" s="2"/>
      <c r="N1702" s="2"/>
      <c r="O1702" s="2"/>
    </row>
    <row r="1703" spans="11:15" ht="12.75">
      <c r="K1703" s="2"/>
      <c r="L1703" s="2"/>
      <c r="M1703" s="2"/>
      <c r="N1703" s="2"/>
      <c r="O1703" s="2"/>
    </row>
    <row r="1704" spans="11:15" ht="12.75">
      <c r="K1704" s="2"/>
      <c r="L1704" s="2"/>
      <c r="M1704" s="2"/>
      <c r="N1704" s="2"/>
      <c r="O1704" s="2"/>
    </row>
    <row r="1705" spans="11:15" ht="12.75">
      <c r="K1705" s="2"/>
      <c r="L1705" s="2"/>
      <c r="M1705" s="2"/>
      <c r="N1705" s="2"/>
      <c r="O1705" s="2"/>
    </row>
    <row r="1706" spans="11:15" ht="12.75">
      <c r="K1706" s="2"/>
      <c r="L1706" s="2"/>
      <c r="M1706" s="2"/>
      <c r="N1706" s="2"/>
      <c r="O1706" s="2"/>
    </row>
    <row r="1707" spans="11:15" ht="12.75">
      <c r="K1707" s="2"/>
      <c r="L1707" s="2"/>
      <c r="M1707" s="2"/>
      <c r="N1707" s="2"/>
      <c r="O1707" s="2"/>
    </row>
    <row r="1708" spans="11:15" ht="12.75">
      <c r="K1708" s="2"/>
      <c r="L1708" s="2"/>
      <c r="M1708" s="2"/>
      <c r="N1708" s="2"/>
      <c r="O1708" s="2"/>
    </row>
    <row r="1709" spans="11:15" ht="12.75">
      <c r="K1709" s="2"/>
      <c r="L1709" s="2"/>
      <c r="M1709" s="2"/>
      <c r="N1709" s="2"/>
      <c r="O1709" s="2"/>
    </row>
    <row r="1710" spans="11:15" ht="12.75">
      <c r="K1710" s="2"/>
      <c r="L1710" s="2"/>
      <c r="M1710" s="2"/>
      <c r="N1710" s="2"/>
      <c r="O1710" s="2"/>
    </row>
    <row r="1711" spans="11:15" ht="12.75">
      <c r="K1711" s="2"/>
      <c r="L1711" s="2"/>
      <c r="M1711" s="2"/>
      <c r="N1711" s="2"/>
      <c r="O1711" s="2"/>
    </row>
    <row r="1712" spans="11:15" ht="12.75">
      <c r="K1712" s="2"/>
      <c r="L1712" s="2"/>
      <c r="M1712" s="2"/>
      <c r="N1712" s="2"/>
      <c r="O1712" s="2"/>
    </row>
    <row r="1713" spans="11:15" ht="12.75">
      <c r="K1713" s="2"/>
      <c r="L1713" s="2"/>
      <c r="M1713" s="2"/>
      <c r="N1713" s="2"/>
      <c r="O1713" s="2"/>
    </row>
    <row r="1714" spans="11:15" ht="12.75">
      <c r="K1714" s="2"/>
      <c r="L1714" s="2"/>
      <c r="M1714" s="2"/>
      <c r="N1714" s="2"/>
      <c r="O1714" s="2"/>
    </row>
    <row r="1715" spans="11:15" ht="12.75">
      <c r="K1715" s="2"/>
      <c r="L1715" s="2"/>
      <c r="M1715" s="2"/>
      <c r="N1715" s="2"/>
      <c r="O1715" s="2"/>
    </row>
    <row r="1716" spans="11:15" ht="12.75">
      <c r="K1716" s="2"/>
      <c r="L1716" s="2"/>
      <c r="M1716" s="2"/>
      <c r="N1716" s="2"/>
      <c r="O1716" s="2"/>
    </row>
    <row r="1717" spans="11:15" ht="12.75">
      <c r="K1717" s="2"/>
      <c r="L1717" s="2"/>
      <c r="M1717" s="2"/>
      <c r="N1717" s="2"/>
      <c r="O1717" s="2"/>
    </row>
    <row r="1718" spans="11:15" ht="12.75">
      <c r="K1718" s="2"/>
      <c r="L1718" s="2"/>
      <c r="M1718" s="2"/>
      <c r="N1718" s="2"/>
      <c r="O1718" s="2"/>
    </row>
    <row r="1719" spans="11:15" ht="12.75">
      <c r="K1719" s="2"/>
      <c r="L1719" s="2"/>
      <c r="M1719" s="2"/>
      <c r="N1719" s="2"/>
      <c r="O1719" s="2"/>
    </row>
    <row r="1720" spans="11:15" ht="12.75">
      <c r="K1720" s="2"/>
      <c r="L1720" s="2"/>
      <c r="M1720" s="2"/>
      <c r="N1720" s="2"/>
      <c r="O1720" s="2"/>
    </row>
    <row r="1721" spans="11:15" ht="12.75">
      <c r="K1721" s="2"/>
      <c r="L1721" s="2"/>
      <c r="M1721" s="2"/>
      <c r="N1721" s="2"/>
      <c r="O1721" s="2"/>
    </row>
    <row r="1722" spans="11:15" ht="12.75">
      <c r="K1722" s="2"/>
      <c r="L1722" s="2"/>
      <c r="M1722" s="2"/>
      <c r="N1722" s="2"/>
      <c r="O1722" s="2"/>
    </row>
    <row r="1723" spans="11:15" ht="12.75">
      <c r="K1723" s="2"/>
      <c r="L1723" s="2"/>
      <c r="M1723" s="2"/>
      <c r="N1723" s="2"/>
      <c r="O1723" s="2"/>
    </row>
    <row r="1724" spans="11:15" ht="12.75">
      <c r="K1724" s="2"/>
      <c r="L1724" s="2"/>
      <c r="M1724" s="2"/>
      <c r="N1724" s="2"/>
      <c r="O1724" s="2"/>
    </row>
    <row r="1725" spans="11:15" ht="12.75">
      <c r="K1725" s="2"/>
      <c r="L1725" s="2"/>
      <c r="M1725" s="2"/>
      <c r="N1725" s="2"/>
      <c r="O1725" s="2"/>
    </row>
    <row r="1726" spans="11:15" ht="12.75">
      <c r="K1726" s="2"/>
      <c r="L1726" s="2"/>
      <c r="M1726" s="2"/>
      <c r="N1726" s="2"/>
      <c r="O1726" s="2"/>
    </row>
    <row r="1727" spans="11:15" ht="12.75">
      <c r="K1727" s="2"/>
      <c r="L1727" s="2"/>
      <c r="M1727" s="2"/>
      <c r="N1727" s="2"/>
      <c r="O1727" s="2"/>
    </row>
    <row r="1728" spans="11:15" ht="12.75">
      <c r="K1728" s="2"/>
      <c r="L1728" s="2"/>
      <c r="M1728" s="2"/>
      <c r="N1728" s="2"/>
      <c r="O1728" s="2"/>
    </row>
    <row r="1729" spans="11:15" ht="12.75">
      <c r="K1729" s="2"/>
      <c r="L1729" s="2"/>
      <c r="M1729" s="2"/>
      <c r="N1729" s="2"/>
      <c r="O1729" s="2"/>
    </row>
    <row r="1730" spans="11:15" ht="12.75">
      <c r="K1730" s="2"/>
      <c r="L1730" s="2"/>
      <c r="M1730" s="2"/>
      <c r="N1730" s="2"/>
      <c r="O1730" s="2"/>
    </row>
    <row r="1731" spans="11:15" ht="12.75">
      <c r="K1731" s="2"/>
      <c r="L1731" s="2"/>
      <c r="M1731" s="2"/>
      <c r="N1731" s="2"/>
      <c r="O1731" s="2"/>
    </row>
    <row r="1732" spans="11:15" ht="12.75">
      <c r="K1732" s="2"/>
      <c r="L1732" s="2"/>
      <c r="M1732" s="2"/>
      <c r="N1732" s="2"/>
      <c r="O1732" s="2"/>
    </row>
    <row r="1733" spans="11:15" ht="12.75">
      <c r="K1733" s="2"/>
      <c r="L1733" s="2"/>
      <c r="M1733" s="2"/>
      <c r="N1733" s="2"/>
      <c r="O1733" s="2"/>
    </row>
    <row r="1734" spans="11:15" ht="12.75">
      <c r="K1734" s="2"/>
      <c r="L1734" s="2"/>
      <c r="M1734" s="2"/>
      <c r="N1734" s="2"/>
      <c r="O1734" s="2"/>
    </row>
    <row r="1735" spans="11:15" ht="12.75">
      <c r="K1735" s="2"/>
      <c r="L1735" s="2"/>
      <c r="M1735" s="2"/>
      <c r="N1735" s="2"/>
      <c r="O1735" s="2"/>
    </row>
    <row r="1736" spans="11:15" ht="12.75">
      <c r="K1736" s="2"/>
      <c r="L1736" s="2"/>
      <c r="M1736" s="2"/>
      <c r="N1736" s="2"/>
      <c r="O1736" s="2"/>
    </row>
    <row r="1737" spans="11:15" ht="12.75">
      <c r="K1737" s="2"/>
      <c r="L1737" s="2"/>
      <c r="M1737" s="2"/>
      <c r="N1737" s="2"/>
      <c r="O1737" s="2"/>
    </row>
    <row r="1738" spans="11:15" ht="12.75">
      <c r="K1738" s="2"/>
      <c r="L1738" s="2"/>
      <c r="M1738" s="2"/>
      <c r="N1738" s="2"/>
      <c r="O1738" s="2"/>
    </row>
    <row r="1739" spans="11:15" ht="12.75">
      <c r="K1739" s="2"/>
      <c r="L1739" s="2"/>
      <c r="M1739" s="2"/>
      <c r="N1739" s="2"/>
      <c r="O1739" s="2"/>
    </row>
    <row r="1740" spans="11:15" ht="12.75">
      <c r="K1740" s="2"/>
      <c r="L1740" s="2"/>
      <c r="M1740" s="2"/>
      <c r="N1740" s="2"/>
      <c r="O1740" s="2"/>
    </row>
    <row r="1741" spans="11:15" ht="12.75">
      <c r="K1741" s="2"/>
      <c r="L1741" s="2"/>
      <c r="M1741" s="2"/>
      <c r="N1741" s="2"/>
      <c r="O1741" s="2"/>
    </row>
    <row r="1742" spans="11:15" ht="12.75">
      <c r="K1742" s="2"/>
      <c r="L1742" s="2"/>
      <c r="M1742" s="2"/>
      <c r="N1742" s="2"/>
      <c r="O1742" s="2"/>
    </row>
    <row r="1743" spans="11:15" ht="12.75">
      <c r="K1743" s="2"/>
      <c r="L1743" s="2"/>
      <c r="M1743" s="2"/>
      <c r="N1743" s="2"/>
      <c r="O1743" s="2"/>
    </row>
    <row r="1744" spans="11:15" ht="12.75">
      <c r="K1744" s="2"/>
      <c r="L1744" s="2"/>
      <c r="M1744" s="2"/>
      <c r="N1744" s="2"/>
      <c r="O1744" s="2"/>
    </row>
    <row r="1745" spans="11:15" ht="12.75">
      <c r="K1745" s="2"/>
      <c r="L1745" s="2"/>
      <c r="M1745" s="2"/>
      <c r="N1745" s="2"/>
      <c r="O1745" s="2"/>
    </row>
    <row r="1746" spans="11:15" ht="12.75">
      <c r="K1746" s="2"/>
      <c r="L1746" s="2"/>
      <c r="M1746" s="2"/>
      <c r="N1746" s="2"/>
      <c r="O1746" s="2"/>
    </row>
    <row r="1747" spans="11:15" ht="12.75">
      <c r="K1747" s="2"/>
      <c r="L1747" s="2"/>
      <c r="M1747" s="2"/>
      <c r="N1747" s="2"/>
      <c r="O1747" s="2"/>
    </row>
    <row r="1748" spans="11:15" ht="12.75">
      <c r="K1748" s="2"/>
      <c r="L1748" s="2"/>
      <c r="M1748" s="2"/>
      <c r="N1748" s="2"/>
      <c r="O1748" s="2"/>
    </row>
    <row r="1749" spans="11:15" ht="12.75">
      <c r="K1749" s="2"/>
      <c r="L1749" s="2"/>
      <c r="M1749" s="2"/>
      <c r="N1749" s="2"/>
      <c r="O1749" s="2"/>
    </row>
    <row r="1750" spans="11:15" ht="12.75">
      <c r="K1750" s="2"/>
      <c r="L1750" s="2"/>
      <c r="M1750" s="2"/>
      <c r="N1750" s="2"/>
      <c r="O1750" s="2"/>
    </row>
    <row r="1751" spans="11:15" ht="12.75">
      <c r="K1751" s="2"/>
      <c r="L1751" s="2"/>
      <c r="M1751" s="2"/>
      <c r="N1751" s="2"/>
      <c r="O1751" s="2"/>
    </row>
    <row r="1752" spans="11:15" ht="12.75">
      <c r="K1752" s="2"/>
      <c r="L1752" s="2"/>
      <c r="M1752" s="2"/>
      <c r="N1752" s="2"/>
      <c r="O1752" s="2"/>
    </row>
    <row r="1753" spans="11:15" ht="12.75">
      <c r="K1753" s="2"/>
      <c r="L1753" s="2"/>
      <c r="M1753" s="2"/>
      <c r="N1753" s="2"/>
      <c r="O1753" s="2"/>
    </row>
    <row r="1754" spans="11:15" ht="12.75">
      <c r="K1754" s="2"/>
      <c r="L1754" s="2"/>
      <c r="M1754" s="2"/>
      <c r="N1754" s="2"/>
      <c r="O1754" s="2"/>
    </row>
    <row r="1755" spans="11:15" ht="12.75">
      <c r="K1755" s="2"/>
      <c r="L1755" s="2"/>
      <c r="M1755" s="2"/>
      <c r="N1755" s="2"/>
      <c r="O1755" s="2"/>
    </row>
    <row r="1756" spans="11:15" ht="12.75">
      <c r="K1756" s="2"/>
      <c r="L1756" s="2"/>
      <c r="M1756" s="2"/>
      <c r="N1756" s="2"/>
      <c r="O1756" s="2"/>
    </row>
    <row r="1757" spans="11:15" ht="12.75">
      <c r="K1757" s="2"/>
      <c r="L1757" s="2"/>
      <c r="M1757" s="2"/>
      <c r="N1757" s="2"/>
      <c r="O1757" s="2"/>
    </row>
    <row r="1758" spans="11:15" ht="12.75">
      <c r="K1758" s="2"/>
      <c r="L1758" s="2"/>
      <c r="M1758" s="2"/>
      <c r="N1758" s="2"/>
      <c r="O1758" s="2"/>
    </row>
    <row r="1759" spans="11:15" ht="12.75">
      <c r="K1759" s="2"/>
      <c r="L1759" s="2"/>
      <c r="M1759" s="2"/>
      <c r="N1759" s="2"/>
      <c r="O1759" s="2"/>
    </row>
    <row r="1760" spans="11:15" ht="12.75">
      <c r="K1760" s="2"/>
      <c r="L1760" s="2"/>
      <c r="M1760" s="2"/>
      <c r="N1760" s="2"/>
      <c r="O1760" s="2"/>
    </row>
    <row r="1761" spans="11:15" ht="12.75">
      <c r="K1761" s="2"/>
      <c r="L1761" s="2"/>
      <c r="M1761" s="2"/>
      <c r="N1761" s="2"/>
      <c r="O1761" s="2"/>
    </row>
    <row r="1762" spans="11:15" ht="12.75">
      <c r="K1762" s="2"/>
      <c r="L1762" s="2"/>
      <c r="M1762" s="2"/>
      <c r="N1762" s="2"/>
      <c r="O1762" s="2"/>
    </row>
    <row r="1763" spans="11:15" ht="12.75">
      <c r="K1763" s="2"/>
      <c r="L1763" s="2"/>
      <c r="M1763" s="2"/>
      <c r="N1763" s="2"/>
      <c r="O1763" s="2"/>
    </row>
    <row r="1764" spans="11:15" ht="12.75">
      <c r="K1764" s="2"/>
      <c r="L1764" s="2"/>
      <c r="M1764" s="2"/>
      <c r="N1764" s="2"/>
      <c r="O1764" s="2"/>
    </row>
    <row r="1765" spans="11:15" ht="12.75">
      <c r="K1765" s="2"/>
      <c r="L1765" s="2"/>
      <c r="M1765" s="2"/>
      <c r="N1765" s="2"/>
      <c r="O1765" s="2"/>
    </row>
    <row r="1766" spans="11:15" ht="12.75">
      <c r="K1766" s="2"/>
      <c r="L1766" s="2"/>
      <c r="M1766" s="2"/>
      <c r="N1766" s="2"/>
      <c r="O1766" s="2"/>
    </row>
    <row r="1767" spans="11:15" ht="12.75">
      <c r="K1767" s="2"/>
      <c r="L1767" s="2"/>
      <c r="M1767" s="2"/>
      <c r="N1767" s="2"/>
      <c r="O1767" s="2"/>
    </row>
    <row r="1768" spans="11:15" ht="12.75">
      <c r="K1768" s="2"/>
      <c r="L1768" s="2"/>
      <c r="M1768" s="2"/>
      <c r="N1768" s="2"/>
      <c r="O1768" s="2"/>
    </row>
    <row r="1769" spans="11:15" ht="12.75">
      <c r="K1769" s="2"/>
      <c r="L1769" s="2"/>
      <c r="M1769" s="2"/>
      <c r="N1769" s="2"/>
      <c r="O1769" s="2"/>
    </row>
    <row r="1770" spans="11:15" ht="12.75">
      <c r="K1770" s="2"/>
      <c r="L1770" s="2"/>
      <c r="M1770" s="2"/>
      <c r="N1770" s="2"/>
      <c r="O1770" s="2"/>
    </row>
    <row r="1771" spans="11:15" ht="12.75">
      <c r="K1771" s="2"/>
      <c r="L1771" s="2"/>
      <c r="M1771" s="2"/>
      <c r="N1771" s="2"/>
      <c r="O1771" s="2"/>
    </row>
    <row r="1772" spans="11:15" ht="12.75">
      <c r="K1772" s="2"/>
      <c r="L1772" s="2"/>
      <c r="M1772" s="2"/>
      <c r="N1772" s="2"/>
      <c r="O1772" s="2"/>
    </row>
    <row r="1773" spans="11:15" ht="12.75">
      <c r="K1773" s="2"/>
      <c r="L1773" s="2"/>
      <c r="M1773" s="2"/>
      <c r="N1773" s="2"/>
      <c r="O1773" s="2"/>
    </row>
    <row r="1774" spans="11:15" ht="12.75">
      <c r="K1774" s="2"/>
      <c r="L1774" s="2"/>
      <c r="M1774" s="2"/>
      <c r="N1774" s="2"/>
      <c r="O1774" s="2"/>
    </row>
    <row r="1775" spans="11:15" ht="12.75">
      <c r="K1775" s="2"/>
      <c r="L1775" s="2"/>
      <c r="M1775" s="2"/>
      <c r="N1775" s="2"/>
      <c r="O1775" s="2"/>
    </row>
    <row r="1776" spans="11:15" ht="12.75">
      <c r="K1776" s="2"/>
      <c r="L1776" s="2"/>
      <c r="M1776" s="2"/>
      <c r="N1776" s="2"/>
      <c r="O1776" s="2"/>
    </row>
    <row r="1777" spans="11:15" ht="12.75">
      <c r="K1777" s="2"/>
      <c r="L1777" s="2"/>
      <c r="M1777" s="2"/>
      <c r="N1777" s="2"/>
      <c r="O1777" s="2"/>
    </row>
    <row r="1778" spans="11:15" ht="12.75">
      <c r="K1778" s="2"/>
      <c r="L1778" s="2"/>
      <c r="M1778" s="2"/>
      <c r="N1778" s="2"/>
      <c r="O1778" s="2"/>
    </row>
    <row r="1779" spans="11:15" ht="12.75">
      <c r="K1779" s="2"/>
      <c r="L1779" s="2"/>
      <c r="M1779" s="2"/>
      <c r="N1779" s="2"/>
      <c r="O1779" s="2"/>
    </row>
    <row r="1780" spans="11:15" ht="12.75">
      <c r="K1780" s="2"/>
      <c r="L1780" s="2"/>
      <c r="M1780" s="2"/>
      <c r="N1780" s="2"/>
      <c r="O1780" s="2"/>
    </row>
    <row r="1781" spans="11:15" ht="12.75">
      <c r="K1781" s="2"/>
      <c r="L1781" s="2"/>
      <c r="M1781" s="2"/>
      <c r="N1781" s="2"/>
      <c r="O1781" s="2"/>
    </row>
    <row r="1782" spans="11:15" ht="12.75">
      <c r="K1782" s="2"/>
      <c r="L1782" s="2"/>
      <c r="M1782" s="2"/>
      <c r="N1782" s="2"/>
      <c r="O1782" s="2"/>
    </row>
    <row r="1783" spans="11:15" ht="12.75">
      <c r="K1783" s="2"/>
      <c r="L1783" s="2"/>
      <c r="M1783" s="2"/>
      <c r="N1783" s="2"/>
      <c r="O1783" s="2"/>
    </row>
    <row r="1784" spans="11:15" ht="12.75">
      <c r="K1784" s="2"/>
      <c r="L1784" s="2"/>
      <c r="M1784" s="2"/>
      <c r="N1784" s="2"/>
      <c r="O1784" s="2"/>
    </row>
    <row r="1785" spans="11:15" ht="12.75">
      <c r="K1785" s="2"/>
      <c r="L1785" s="2"/>
      <c r="M1785" s="2"/>
      <c r="N1785" s="2"/>
      <c r="O1785" s="2"/>
    </row>
    <row r="1786" spans="11:15" ht="12.75">
      <c r="K1786" s="2"/>
      <c r="L1786" s="2"/>
      <c r="M1786" s="2"/>
      <c r="N1786" s="2"/>
      <c r="O1786" s="2"/>
    </row>
    <row r="1787" spans="11:15" ht="12.75">
      <c r="K1787" s="2"/>
      <c r="L1787" s="2"/>
      <c r="M1787" s="2"/>
      <c r="N1787" s="2"/>
      <c r="O1787" s="2"/>
    </row>
    <row r="1788" spans="11:15" ht="12.75">
      <c r="K1788" s="2"/>
      <c r="L1788" s="2"/>
      <c r="M1788" s="2"/>
      <c r="N1788" s="2"/>
      <c r="O1788" s="2"/>
    </row>
    <row r="1789" spans="11:15" ht="12.75">
      <c r="K1789" s="2"/>
      <c r="L1789" s="2"/>
      <c r="M1789" s="2"/>
      <c r="N1789" s="2"/>
      <c r="O1789" s="2"/>
    </row>
    <row r="1790" spans="11:15" ht="12.75">
      <c r="K1790" s="2"/>
      <c r="L1790" s="2"/>
      <c r="M1790" s="2"/>
      <c r="N1790" s="2"/>
      <c r="O1790" s="2"/>
    </row>
    <row r="1791" spans="11:15" ht="12.75">
      <c r="K1791" s="2"/>
      <c r="L1791" s="2"/>
      <c r="M1791" s="2"/>
      <c r="N1791" s="2"/>
      <c r="O1791" s="2"/>
    </row>
    <row r="1792" spans="11:15" ht="12.75">
      <c r="K1792" s="2"/>
      <c r="L1792" s="2"/>
      <c r="M1792" s="2"/>
      <c r="N1792" s="2"/>
      <c r="O1792" s="2"/>
    </row>
    <row r="1793" spans="11:15" ht="12.75">
      <c r="K1793" s="2"/>
      <c r="L1793" s="2"/>
      <c r="M1793" s="2"/>
      <c r="N1793" s="2"/>
      <c r="O1793" s="2"/>
    </row>
    <row r="1794" spans="11:15" ht="12.75">
      <c r="K1794" s="2"/>
      <c r="L1794" s="2"/>
      <c r="M1794" s="2"/>
      <c r="N1794" s="2"/>
      <c r="O1794" s="2"/>
    </row>
    <row r="1795" spans="11:15" ht="12.75">
      <c r="K1795" s="2"/>
      <c r="L1795" s="2"/>
      <c r="M1795" s="2"/>
      <c r="N1795" s="2"/>
      <c r="O1795" s="2"/>
    </row>
    <row r="1796" spans="11:15" ht="12.75">
      <c r="K1796" s="2"/>
      <c r="L1796" s="2"/>
      <c r="M1796" s="2"/>
      <c r="N1796" s="2"/>
      <c r="O1796" s="2"/>
    </row>
    <row r="1797" spans="11:15" ht="12.75">
      <c r="K1797" s="2"/>
      <c r="L1797" s="2"/>
      <c r="M1797" s="2"/>
      <c r="N1797" s="2"/>
      <c r="O1797" s="2"/>
    </row>
    <row r="1798" spans="11:15" ht="12.75">
      <c r="K1798" s="2"/>
      <c r="L1798" s="2"/>
      <c r="M1798" s="2"/>
      <c r="N1798" s="2"/>
      <c r="O1798" s="2"/>
    </row>
    <row r="1799" spans="11:15" ht="12.75">
      <c r="K1799" s="2"/>
      <c r="L1799" s="2"/>
      <c r="M1799" s="2"/>
      <c r="N1799" s="2"/>
      <c r="O1799" s="2"/>
    </row>
    <row r="1800" spans="11:15" ht="12.75">
      <c r="K1800" s="2"/>
      <c r="L1800" s="2"/>
      <c r="M1800" s="2"/>
      <c r="N1800" s="2"/>
      <c r="O1800" s="2"/>
    </row>
    <row r="1801" spans="11:15" ht="12.75">
      <c r="K1801" s="2"/>
      <c r="L1801" s="2"/>
      <c r="M1801" s="2"/>
      <c r="N1801" s="2"/>
      <c r="O1801" s="2"/>
    </row>
    <row r="1802" spans="11:15" ht="12.75">
      <c r="K1802" s="2"/>
      <c r="L1802" s="2"/>
      <c r="M1802" s="2"/>
      <c r="N1802" s="2"/>
      <c r="O1802" s="2"/>
    </row>
    <row r="1803" spans="11:15" ht="12.75">
      <c r="K1803" s="2"/>
      <c r="L1803" s="2"/>
      <c r="M1803" s="2"/>
      <c r="N1803" s="2"/>
      <c r="O1803" s="2"/>
    </row>
    <row r="1804" spans="11:15" ht="12.75">
      <c r="K1804" s="2"/>
      <c r="L1804" s="2"/>
      <c r="M1804" s="2"/>
      <c r="N1804" s="2"/>
      <c r="O1804" s="2"/>
    </row>
    <row r="1805" spans="11:15" ht="12.75">
      <c r="K1805" s="2"/>
      <c r="L1805" s="2"/>
      <c r="M1805" s="2"/>
      <c r="N1805" s="2"/>
      <c r="O1805" s="2"/>
    </row>
    <row r="1806" spans="11:15" ht="12.75">
      <c r="K1806" s="2"/>
      <c r="L1806" s="2"/>
      <c r="M1806" s="2"/>
      <c r="N1806" s="2"/>
      <c r="O1806" s="2"/>
    </row>
    <row r="1807" spans="11:15" ht="12.75">
      <c r="K1807" s="2"/>
      <c r="L1807" s="2"/>
      <c r="M1807" s="2"/>
      <c r="N1807" s="2"/>
      <c r="O1807" s="2"/>
    </row>
    <row r="1808" spans="11:15" ht="12.75">
      <c r="K1808" s="2"/>
      <c r="L1808" s="2"/>
      <c r="M1808" s="2"/>
      <c r="N1808" s="2"/>
      <c r="O1808" s="2"/>
    </row>
    <row r="1809" spans="11:15" ht="12.75">
      <c r="K1809" s="2"/>
      <c r="L1809" s="2"/>
      <c r="M1809" s="2"/>
      <c r="N1809" s="2"/>
      <c r="O1809" s="2"/>
    </row>
    <row r="1810" spans="11:15" ht="12.75">
      <c r="K1810" s="2"/>
      <c r="L1810" s="2"/>
      <c r="M1810" s="2"/>
      <c r="N1810" s="2"/>
      <c r="O1810" s="2"/>
    </row>
    <row r="1811" spans="11:15" ht="12.75">
      <c r="K1811" s="2"/>
      <c r="L1811" s="2"/>
      <c r="M1811" s="2"/>
      <c r="N1811" s="2"/>
      <c r="O1811" s="2"/>
    </row>
    <row r="1812" spans="11:15" ht="12.75">
      <c r="K1812" s="2"/>
      <c r="L1812" s="2"/>
      <c r="M1812" s="2"/>
      <c r="N1812" s="2"/>
      <c r="O1812" s="2"/>
    </row>
    <row r="1813" spans="11:15" ht="12.75">
      <c r="K1813" s="2"/>
      <c r="L1813" s="2"/>
      <c r="M1813" s="2"/>
      <c r="N1813" s="2"/>
      <c r="O1813" s="2"/>
    </row>
    <row r="1814" spans="11:15" ht="12.75">
      <c r="K1814" s="2"/>
      <c r="L1814" s="2"/>
      <c r="M1814" s="2"/>
      <c r="N1814" s="2"/>
      <c r="O1814" s="2"/>
    </row>
    <row r="1815" spans="11:15" ht="12.75">
      <c r="K1815" s="2"/>
      <c r="L1815" s="2"/>
      <c r="M1815" s="2"/>
      <c r="N1815" s="2"/>
      <c r="O1815" s="2"/>
    </row>
    <row r="1816" spans="11:15" ht="12.75">
      <c r="K1816" s="2"/>
      <c r="L1816" s="2"/>
      <c r="M1816" s="2"/>
      <c r="N1816" s="2"/>
      <c r="O1816" s="2"/>
    </row>
    <row r="1817" spans="11:15" ht="12.75">
      <c r="K1817" s="2"/>
      <c r="L1817" s="2"/>
      <c r="M1817" s="2"/>
      <c r="N1817" s="2"/>
      <c r="O1817" s="2"/>
    </row>
    <row r="1818" spans="11:15" ht="12.75">
      <c r="K1818" s="2"/>
      <c r="L1818" s="2"/>
      <c r="M1818" s="2"/>
      <c r="N1818" s="2"/>
      <c r="O1818" s="2"/>
    </row>
    <row r="1819" spans="11:15" ht="12.75">
      <c r="K1819" s="2"/>
      <c r="L1819" s="2"/>
      <c r="M1819" s="2"/>
      <c r="N1819" s="2"/>
      <c r="O1819" s="2"/>
    </row>
    <row r="1820" spans="11:15" ht="12.75">
      <c r="K1820" s="2"/>
      <c r="L1820" s="2"/>
      <c r="M1820" s="2"/>
      <c r="N1820" s="2"/>
      <c r="O1820" s="2"/>
    </row>
    <row r="1821" spans="11:15" ht="12.75">
      <c r="K1821" s="2"/>
      <c r="L1821" s="2"/>
      <c r="M1821" s="2"/>
      <c r="N1821" s="2"/>
      <c r="O1821" s="2"/>
    </row>
    <row r="1822" spans="11:15" ht="12.75">
      <c r="K1822" s="2"/>
      <c r="L1822" s="2"/>
      <c r="M1822" s="2"/>
      <c r="N1822" s="2"/>
      <c r="O1822" s="2"/>
    </row>
    <row r="1823" spans="11:15" ht="12.75">
      <c r="K1823" s="2"/>
      <c r="L1823" s="2"/>
      <c r="M1823" s="2"/>
      <c r="N1823" s="2"/>
      <c r="O1823" s="2"/>
    </row>
    <row r="1824" spans="11:15" ht="12.75">
      <c r="K1824" s="2"/>
      <c r="L1824" s="2"/>
      <c r="M1824" s="2"/>
      <c r="N1824" s="2"/>
      <c r="O1824" s="2"/>
    </row>
    <row r="1825" spans="11:15" ht="12.75">
      <c r="K1825" s="2"/>
      <c r="L1825" s="2"/>
      <c r="M1825" s="2"/>
      <c r="N1825" s="2"/>
      <c r="O1825" s="2"/>
    </row>
    <row r="1826" spans="11:15" ht="12.75">
      <c r="K1826" s="2"/>
      <c r="L1826" s="2"/>
      <c r="M1826" s="2"/>
      <c r="N1826" s="2"/>
      <c r="O1826" s="2"/>
    </row>
    <row r="1827" spans="11:15" ht="12.75">
      <c r="K1827" s="2"/>
      <c r="L1827" s="2"/>
      <c r="M1827" s="2"/>
      <c r="N1827" s="2"/>
      <c r="O1827" s="2"/>
    </row>
    <row r="1828" spans="11:15" ht="12.75">
      <c r="K1828" s="2"/>
      <c r="L1828" s="2"/>
      <c r="M1828" s="2"/>
      <c r="N1828" s="2"/>
      <c r="O1828" s="2"/>
    </row>
    <row r="1829" spans="11:15" ht="12.75">
      <c r="K1829" s="2"/>
      <c r="L1829" s="2"/>
      <c r="M1829" s="2"/>
      <c r="N1829" s="2"/>
      <c r="O1829" s="2"/>
    </row>
    <row r="1830" spans="11:15" ht="12.75">
      <c r="K1830" s="2"/>
      <c r="L1830" s="2"/>
      <c r="M1830" s="2"/>
      <c r="N1830" s="2"/>
      <c r="O1830" s="2"/>
    </row>
    <row r="1831" spans="11:15" ht="12.75">
      <c r="K1831" s="2"/>
      <c r="L1831" s="2"/>
      <c r="M1831" s="2"/>
      <c r="N1831" s="2"/>
      <c r="O1831" s="2"/>
    </row>
    <row r="1832" spans="11:15" ht="12.75">
      <c r="K1832" s="2"/>
      <c r="L1832" s="2"/>
      <c r="M1832" s="2"/>
      <c r="N1832" s="2"/>
      <c r="O1832" s="2"/>
    </row>
    <row r="1833" spans="11:15" ht="12.75">
      <c r="K1833" s="2"/>
      <c r="L1833" s="2"/>
      <c r="M1833" s="2"/>
      <c r="N1833" s="2"/>
      <c r="O1833" s="2"/>
    </row>
    <row r="1834" spans="11:15" ht="12.75">
      <c r="K1834" s="2"/>
      <c r="L1834" s="2"/>
      <c r="M1834" s="2"/>
      <c r="N1834" s="2"/>
      <c r="O1834" s="2"/>
    </row>
    <row r="1835" spans="11:15" ht="12.75">
      <c r="K1835" s="2"/>
      <c r="L1835" s="2"/>
      <c r="M1835" s="2"/>
      <c r="N1835" s="2"/>
      <c r="O1835" s="2"/>
    </row>
    <row r="1836" spans="11:15" ht="12.75">
      <c r="K1836" s="2"/>
      <c r="L1836" s="2"/>
      <c r="M1836" s="2"/>
      <c r="N1836" s="2"/>
      <c r="O1836" s="2"/>
    </row>
    <row r="1837" spans="11:15" ht="12.75">
      <c r="K1837" s="2"/>
      <c r="L1837" s="2"/>
      <c r="M1837" s="2"/>
      <c r="N1837" s="2"/>
      <c r="O1837" s="2"/>
    </row>
    <row r="1838" spans="11:15" ht="12.75">
      <c r="K1838" s="2"/>
      <c r="L1838" s="2"/>
      <c r="M1838" s="2"/>
      <c r="N1838" s="2"/>
      <c r="O1838" s="2"/>
    </row>
    <row r="1839" spans="11:15" ht="12.75">
      <c r="K1839" s="2"/>
      <c r="L1839" s="2"/>
      <c r="M1839" s="2"/>
      <c r="N1839" s="2"/>
      <c r="O1839" s="2"/>
    </row>
    <row r="1840" spans="11:15" ht="12.75">
      <c r="K1840" s="2"/>
      <c r="L1840" s="2"/>
      <c r="M1840" s="2"/>
      <c r="N1840" s="2"/>
      <c r="O1840" s="2"/>
    </row>
    <row r="1841" spans="11:15" ht="12.75">
      <c r="K1841" s="2"/>
      <c r="L1841" s="2"/>
      <c r="M1841" s="2"/>
      <c r="N1841" s="2"/>
      <c r="O1841" s="2"/>
    </row>
    <row r="1842" spans="11:15" ht="12.75">
      <c r="K1842" s="2"/>
      <c r="L1842" s="2"/>
      <c r="M1842" s="2"/>
      <c r="N1842" s="2"/>
      <c r="O1842" s="2"/>
    </row>
    <row r="1843" spans="11:15" ht="12.75">
      <c r="K1843" s="2"/>
      <c r="L1843" s="2"/>
      <c r="M1843" s="2"/>
      <c r="N1843" s="2"/>
      <c r="O1843" s="2"/>
    </row>
    <row r="1844" spans="11:15" ht="12.75">
      <c r="K1844" s="2"/>
      <c r="L1844" s="2"/>
      <c r="M1844" s="2"/>
      <c r="N1844" s="2"/>
      <c r="O1844" s="2"/>
    </row>
    <row r="1845" spans="11:15" ht="12.75">
      <c r="K1845" s="2"/>
      <c r="L1845" s="2"/>
      <c r="M1845" s="2"/>
      <c r="N1845" s="2"/>
      <c r="O1845" s="2"/>
    </row>
    <row r="1846" spans="11:15" ht="12.75">
      <c r="K1846" s="2"/>
      <c r="L1846" s="2"/>
      <c r="M1846" s="2"/>
      <c r="N1846" s="2"/>
      <c r="O1846" s="2"/>
    </row>
    <row r="1847" spans="11:15" ht="12.75">
      <c r="K1847" s="2"/>
      <c r="L1847" s="2"/>
      <c r="M1847" s="2"/>
      <c r="N1847" s="2"/>
      <c r="O1847" s="2"/>
    </row>
    <row r="1848" spans="11:15" ht="12.75">
      <c r="K1848" s="2"/>
      <c r="L1848" s="2"/>
      <c r="M1848" s="2"/>
      <c r="N1848" s="2"/>
      <c r="O1848" s="2"/>
    </row>
    <row r="1849" spans="11:15" ht="12.75">
      <c r="K1849" s="2"/>
      <c r="L1849" s="2"/>
      <c r="M1849" s="2"/>
      <c r="N1849" s="2"/>
      <c r="O1849" s="2"/>
    </row>
    <row r="1850" spans="11:15" ht="12.75">
      <c r="K1850" s="2"/>
      <c r="L1850" s="2"/>
      <c r="M1850" s="2"/>
      <c r="N1850" s="2"/>
      <c r="O1850" s="2"/>
    </row>
    <row r="1851" spans="11:15" ht="12.75">
      <c r="K1851" s="2"/>
      <c r="L1851" s="2"/>
      <c r="M1851" s="2"/>
      <c r="N1851" s="2"/>
      <c r="O1851" s="2"/>
    </row>
    <row r="1852" spans="11:15" ht="12.75">
      <c r="K1852" s="2"/>
      <c r="L1852" s="2"/>
      <c r="M1852" s="2"/>
      <c r="N1852" s="2"/>
      <c r="O1852" s="2"/>
    </row>
    <row r="1853" spans="11:15" ht="12.75">
      <c r="K1853" s="2"/>
      <c r="L1853" s="2"/>
      <c r="M1853" s="2"/>
      <c r="N1853" s="2"/>
      <c r="O1853" s="2"/>
    </row>
    <row r="1854" spans="11:15" ht="12.75">
      <c r="K1854" s="2"/>
      <c r="L1854" s="2"/>
      <c r="M1854" s="2"/>
      <c r="N1854" s="2"/>
      <c r="O1854" s="2"/>
    </row>
    <row r="1855" spans="11:15" ht="12.75">
      <c r="K1855" s="2"/>
      <c r="L1855" s="2"/>
      <c r="M1855" s="2"/>
      <c r="N1855" s="2"/>
      <c r="O1855" s="2"/>
    </row>
    <row r="1856" spans="11:15" ht="12.75">
      <c r="K1856" s="2"/>
      <c r="L1856" s="2"/>
      <c r="M1856" s="2"/>
      <c r="N1856" s="2"/>
      <c r="O1856" s="2"/>
    </row>
    <row r="1857" spans="11:15" ht="12.75">
      <c r="K1857" s="2"/>
      <c r="L1857" s="2"/>
      <c r="M1857" s="2"/>
      <c r="N1857" s="2"/>
      <c r="O1857" s="2"/>
    </row>
    <row r="1858" spans="11:15" ht="12.75">
      <c r="K1858" s="2"/>
      <c r="L1858" s="2"/>
      <c r="M1858" s="2"/>
      <c r="N1858" s="2"/>
      <c r="O1858" s="2"/>
    </row>
    <row r="1859" spans="11:15" ht="12.75">
      <c r="K1859" s="2"/>
      <c r="L1859" s="2"/>
      <c r="M1859" s="2"/>
      <c r="N1859" s="2"/>
      <c r="O1859" s="2"/>
    </row>
    <row r="1860" spans="11:15" ht="12.75">
      <c r="K1860" s="2"/>
      <c r="L1860" s="2"/>
      <c r="M1860" s="2"/>
      <c r="N1860" s="2"/>
      <c r="O1860" s="2"/>
    </row>
    <row r="1861" spans="11:15" ht="12.75">
      <c r="K1861" s="2"/>
      <c r="L1861" s="2"/>
      <c r="M1861" s="2"/>
      <c r="N1861" s="2"/>
      <c r="O1861" s="2"/>
    </row>
    <row r="1862" spans="11:15" ht="12.75">
      <c r="K1862" s="2"/>
      <c r="L1862" s="2"/>
      <c r="M1862" s="2"/>
      <c r="N1862" s="2"/>
      <c r="O1862" s="2"/>
    </row>
    <row r="1863" spans="11:15" ht="12.75">
      <c r="K1863" s="2"/>
      <c r="L1863" s="2"/>
      <c r="M1863" s="2"/>
      <c r="N1863" s="2"/>
      <c r="O1863" s="2"/>
    </row>
    <row r="1864" spans="11:15" ht="12.75">
      <c r="K1864" s="2"/>
      <c r="L1864" s="2"/>
      <c r="M1864" s="2"/>
      <c r="N1864" s="2"/>
      <c r="O1864" s="2"/>
    </row>
    <row r="1865" spans="11:15" ht="12.75">
      <c r="K1865" s="2"/>
      <c r="L1865" s="2"/>
      <c r="M1865" s="2"/>
      <c r="N1865" s="2"/>
      <c r="O1865" s="2"/>
    </row>
    <row r="1866" spans="11:15" ht="12.75">
      <c r="K1866" s="2"/>
      <c r="L1866" s="2"/>
      <c r="M1866" s="2"/>
      <c r="N1866" s="2"/>
      <c r="O1866" s="2"/>
    </row>
    <row r="1867" spans="11:15" ht="12.75">
      <c r="K1867" s="2"/>
      <c r="L1867" s="2"/>
      <c r="M1867" s="2"/>
      <c r="N1867" s="2"/>
      <c r="O1867" s="2"/>
    </row>
    <row r="1868" spans="11:15" ht="12.75">
      <c r="K1868" s="2"/>
      <c r="L1868" s="2"/>
      <c r="M1868" s="2"/>
      <c r="N1868" s="2"/>
      <c r="O1868" s="2"/>
    </row>
    <row r="1869" spans="11:15" ht="12.75">
      <c r="K1869" s="2"/>
      <c r="L1869" s="2"/>
      <c r="M1869" s="2"/>
      <c r="N1869" s="2"/>
      <c r="O1869" s="2"/>
    </row>
    <row r="1870" spans="11:15" ht="12.75">
      <c r="K1870" s="2"/>
      <c r="L1870" s="2"/>
      <c r="M1870" s="2"/>
      <c r="N1870" s="2"/>
      <c r="O1870" s="2"/>
    </row>
    <row r="1871" spans="11:15" ht="12.75">
      <c r="K1871" s="2"/>
      <c r="L1871" s="2"/>
      <c r="M1871" s="2"/>
      <c r="N1871" s="2"/>
      <c r="O1871" s="2"/>
    </row>
    <row r="1872" spans="11:15" ht="12.75">
      <c r="K1872" s="2"/>
      <c r="L1872" s="2"/>
      <c r="M1872" s="2"/>
      <c r="N1872" s="2"/>
      <c r="O1872" s="2"/>
    </row>
    <row r="1873" spans="11:15" ht="12.75">
      <c r="K1873" s="2"/>
      <c r="L1873" s="2"/>
      <c r="M1873" s="2"/>
      <c r="N1873" s="2"/>
      <c r="O1873" s="2"/>
    </row>
    <row r="1874" spans="11:15" ht="12.75">
      <c r="K1874" s="2"/>
      <c r="L1874" s="2"/>
      <c r="M1874" s="2"/>
      <c r="N1874" s="2"/>
      <c r="O1874" s="2"/>
    </row>
    <row r="1875" spans="11:15" ht="12.75">
      <c r="K1875" s="2"/>
      <c r="L1875" s="2"/>
      <c r="M1875" s="2"/>
      <c r="N1875" s="2"/>
      <c r="O1875" s="2"/>
    </row>
    <row r="1876" spans="11:15" ht="12.75">
      <c r="K1876" s="2"/>
      <c r="L1876" s="2"/>
      <c r="M1876" s="2"/>
      <c r="N1876" s="2"/>
      <c r="O1876" s="2"/>
    </row>
    <row r="1877" spans="11:15" ht="12.75">
      <c r="K1877" s="2"/>
      <c r="L1877" s="2"/>
      <c r="M1877" s="2"/>
      <c r="N1877" s="2"/>
      <c r="O1877" s="2"/>
    </row>
    <row r="1878" spans="11:15" ht="12.75">
      <c r="K1878" s="2"/>
      <c r="L1878" s="2"/>
      <c r="M1878" s="2"/>
      <c r="N1878" s="2"/>
      <c r="O1878" s="2"/>
    </row>
    <row r="1879" spans="11:15" ht="12.75">
      <c r="K1879" s="2"/>
      <c r="L1879" s="2"/>
      <c r="M1879" s="2"/>
      <c r="N1879" s="2"/>
      <c r="O1879" s="2"/>
    </row>
    <row r="1880" spans="11:15" ht="12.75">
      <c r="K1880" s="2"/>
      <c r="L1880" s="2"/>
      <c r="M1880" s="2"/>
      <c r="N1880" s="2"/>
      <c r="O1880" s="2"/>
    </row>
    <row r="1881" spans="11:15" ht="12.75">
      <c r="K1881" s="2"/>
      <c r="L1881" s="2"/>
      <c r="M1881" s="2"/>
      <c r="N1881" s="2"/>
      <c r="O1881" s="2"/>
    </row>
    <row r="1882" spans="11:15" ht="12.75">
      <c r="K1882" s="2"/>
      <c r="L1882" s="2"/>
      <c r="M1882" s="2"/>
      <c r="N1882" s="2"/>
      <c r="O1882" s="2"/>
    </row>
    <row r="1883" spans="11:15" ht="12.75">
      <c r="K1883" s="2"/>
      <c r="L1883" s="2"/>
      <c r="M1883" s="2"/>
      <c r="N1883" s="2"/>
      <c r="O1883" s="2"/>
    </row>
    <row r="1884" spans="11:15" ht="12.75">
      <c r="K1884" s="2"/>
      <c r="L1884" s="2"/>
      <c r="M1884" s="2"/>
      <c r="N1884" s="2"/>
      <c r="O1884" s="2"/>
    </row>
    <row r="1885" spans="11:15" ht="12.75">
      <c r="K1885" s="2"/>
      <c r="L1885" s="2"/>
      <c r="M1885" s="2"/>
      <c r="N1885" s="2"/>
      <c r="O1885" s="2"/>
    </row>
    <row r="1886" spans="11:15" ht="12.75">
      <c r="K1886" s="2"/>
      <c r="L1886" s="2"/>
      <c r="M1886" s="2"/>
      <c r="N1886" s="2"/>
      <c r="O1886" s="2"/>
    </row>
    <row r="1887" spans="11:15" ht="12.75">
      <c r="K1887" s="2"/>
      <c r="L1887" s="2"/>
      <c r="M1887" s="2"/>
      <c r="N1887" s="2"/>
      <c r="O1887" s="2"/>
    </row>
    <row r="1888" spans="11:15" ht="12.75">
      <c r="K1888" s="2"/>
      <c r="L1888" s="2"/>
      <c r="M1888" s="2"/>
      <c r="N1888" s="2"/>
      <c r="O1888" s="2"/>
    </row>
    <row r="1889" spans="11:15" ht="12.75">
      <c r="K1889" s="2"/>
      <c r="L1889" s="2"/>
      <c r="M1889" s="2"/>
      <c r="N1889" s="2"/>
      <c r="O1889" s="2"/>
    </row>
    <row r="1890" spans="11:15" ht="12.75">
      <c r="K1890" s="2"/>
      <c r="L1890" s="2"/>
      <c r="M1890" s="2"/>
      <c r="N1890" s="2"/>
      <c r="O1890" s="2"/>
    </row>
    <row r="1891" spans="11:15" ht="12.75">
      <c r="K1891" s="2"/>
      <c r="L1891" s="2"/>
      <c r="M1891" s="2"/>
      <c r="N1891" s="2"/>
      <c r="O1891" s="2"/>
    </row>
    <row r="1892" spans="11:15" ht="12.75">
      <c r="K1892" s="2"/>
      <c r="L1892" s="2"/>
      <c r="M1892" s="2"/>
      <c r="N1892" s="2"/>
      <c r="O1892" s="2"/>
    </row>
    <row r="1893" spans="11:15" ht="12.75">
      <c r="K1893" s="2"/>
      <c r="L1893" s="2"/>
      <c r="M1893" s="2"/>
      <c r="N1893" s="2"/>
      <c r="O1893" s="2"/>
    </row>
    <row r="1894" spans="11:15" ht="12.75">
      <c r="K1894" s="2"/>
      <c r="L1894" s="2"/>
      <c r="M1894" s="2"/>
      <c r="N1894" s="2"/>
      <c r="O1894" s="2"/>
    </row>
    <row r="1895" spans="11:15" ht="12.75">
      <c r="K1895" s="2"/>
      <c r="L1895" s="2"/>
      <c r="M1895" s="2"/>
      <c r="N1895" s="2"/>
      <c r="O1895" s="2"/>
    </row>
    <row r="1896" spans="11:15" ht="12.75">
      <c r="K1896" s="2"/>
      <c r="L1896" s="2"/>
      <c r="M1896" s="2"/>
      <c r="N1896" s="2"/>
      <c r="O1896" s="2"/>
    </row>
    <row r="1897" spans="11:15" ht="12.75">
      <c r="K1897" s="2"/>
      <c r="L1897" s="2"/>
      <c r="M1897" s="2"/>
      <c r="N1897" s="2"/>
      <c r="O1897" s="2"/>
    </row>
    <row r="1898" spans="11:15" ht="12.75">
      <c r="K1898" s="2"/>
      <c r="L1898" s="2"/>
      <c r="M1898" s="2"/>
      <c r="N1898" s="2"/>
      <c r="O1898" s="2"/>
    </row>
    <row r="1899" spans="11:15" ht="12.75">
      <c r="K1899" s="2"/>
      <c r="L1899" s="2"/>
      <c r="M1899" s="2"/>
      <c r="N1899" s="2"/>
      <c r="O1899" s="2"/>
    </row>
    <row r="1900" spans="11:15" ht="12.75">
      <c r="K1900" s="2"/>
      <c r="L1900" s="2"/>
      <c r="M1900" s="2"/>
      <c r="N1900" s="2"/>
      <c r="O1900" s="2"/>
    </row>
    <row r="1901" spans="11:15" ht="12.75">
      <c r="K1901" s="2"/>
      <c r="L1901" s="2"/>
      <c r="M1901" s="2"/>
      <c r="N1901" s="2"/>
      <c r="O1901" s="2"/>
    </row>
    <row r="1902" spans="11:15" ht="12.75">
      <c r="K1902" s="2"/>
      <c r="L1902" s="2"/>
      <c r="M1902" s="2"/>
      <c r="N1902" s="2"/>
      <c r="O1902" s="2"/>
    </row>
    <row r="1903" spans="11:15" ht="12.75">
      <c r="K1903" s="2"/>
      <c r="L1903" s="2"/>
      <c r="M1903" s="2"/>
      <c r="N1903" s="2"/>
      <c r="O1903" s="2"/>
    </row>
    <row r="1904" spans="11:15" ht="12.75">
      <c r="K1904" s="2"/>
      <c r="L1904" s="2"/>
      <c r="M1904" s="2"/>
      <c r="N1904" s="2"/>
      <c r="O1904" s="2"/>
    </row>
    <row r="1905" spans="11:15" ht="12.75">
      <c r="K1905" s="2"/>
      <c r="L1905" s="2"/>
      <c r="M1905" s="2"/>
      <c r="N1905" s="2"/>
      <c r="O1905" s="2"/>
    </row>
    <row r="1906" spans="11:15" ht="12.75">
      <c r="K1906" s="2"/>
      <c r="L1906" s="2"/>
      <c r="M1906" s="2"/>
      <c r="N1906" s="2"/>
      <c r="O1906" s="2"/>
    </row>
    <row r="1907" spans="11:15" ht="12.75">
      <c r="K1907" s="2"/>
      <c r="L1907" s="2"/>
      <c r="M1907" s="2"/>
      <c r="N1907" s="2"/>
      <c r="O1907" s="2"/>
    </row>
    <row r="1908" spans="11:15" ht="12.75">
      <c r="K1908" s="2"/>
      <c r="L1908" s="2"/>
      <c r="M1908" s="2"/>
      <c r="N1908" s="2"/>
      <c r="O1908" s="2"/>
    </row>
    <row r="1909" spans="11:15" ht="12.75">
      <c r="K1909" s="2"/>
      <c r="L1909" s="2"/>
      <c r="M1909" s="2"/>
      <c r="N1909" s="2"/>
      <c r="O1909" s="2"/>
    </row>
    <row r="1910" spans="11:15" ht="12.75">
      <c r="K1910" s="2"/>
      <c r="L1910" s="2"/>
      <c r="M1910" s="2"/>
      <c r="N1910" s="2"/>
      <c r="O1910" s="2"/>
    </row>
    <row r="1911" spans="11:15" ht="12.75">
      <c r="K1911" s="2"/>
      <c r="L1911" s="2"/>
      <c r="M1911" s="2"/>
      <c r="N1911" s="2"/>
      <c r="O1911" s="2"/>
    </row>
    <row r="1912" spans="11:15" ht="12.75">
      <c r="K1912" s="2"/>
      <c r="L1912" s="2"/>
      <c r="M1912" s="2"/>
      <c r="N1912" s="2"/>
      <c r="O1912" s="2"/>
    </row>
    <row r="1913" spans="11:15" ht="12.75">
      <c r="K1913" s="2"/>
      <c r="L1913" s="2"/>
      <c r="M1913" s="2"/>
      <c r="N1913" s="2"/>
      <c r="O1913" s="2"/>
    </row>
    <row r="1914" spans="11:15" ht="12.75">
      <c r="K1914" s="2"/>
      <c r="L1914" s="2"/>
      <c r="M1914" s="2"/>
      <c r="N1914" s="2"/>
      <c r="O1914" s="2"/>
    </row>
    <row r="1915" spans="11:15" ht="12.75">
      <c r="K1915" s="2"/>
      <c r="L1915" s="2"/>
      <c r="M1915" s="2"/>
      <c r="N1915" s="2"/>
      <c r="O1915" s="2"/>
    </row>
    <row r="1916" spans="11:15" ht="12.75">
      <c r="K1916" s="2"/>
      <c r="L1916" s="2"/>
      <c r="M1916" s="2"/>
      <c r="N1916" s="2"/>
      <c r="O1916" s="2"/>
    </row>
    <row r="1917" spans="11:15" ht="12.75">
      <c r="K1917" s="2"/>
      <c r="L1917" s="2"/>
      <c r="M1917" s="2"/>
      <c r="N1917" s="2"/>
      <c r="O1917" s="2"/>
    </row>
    <row r="1918" spans="11:15" ht="12.75">
      <c r="K1918" s="2"/>
      <c r="L1918" s="2"/>
      <c r="M1918" s="2"/>
      <c r="N1918" s="2"/>
      <c r="O1918" s="2"/>
    </row>
    <row r="1919" spans="11:15" ht="12.75">
      <c r="K1919" s="2"/>
      <c r="L1919" s="2"/>
      <c r="M1919" s="2"/>
      <c r="N1919" s="2"/>
      <c r="O1919" s="2"/>
    </row>
    <row r="1920" spans="11:15" ht="12.75">
      <c r="K1920" s="2"/>
      <c r="L1920" s="2"/>
      <c r="M1920" s="2"/>
      <c r="N1920" s="2"/>
      <c r="O1920" s="2"/>
    </row>
    <row r="1921" spans="11:15" ht="12.75">
      <c r="K1921" s="2"/>
      <c r="L1921" s="2"/>
      <c r="M1921" s="2"/>
      <c r="N1921" s="2"/>
      <c r="O1921" s="2"/>
    </row>
    <row r="1922" spans="11:15" ht="12.75">
      <c r="K1922" s="2"/>
      <c r="L1922" s="2"/>
      <c r="M1922" s="2"/>
      <c r="N1922" s="2"/>
      <c r="O1922" s="2"/>
    </row>
    <row r="1923" spans="11:15" ht="12.75">
      <c r="K1923" s="2"/>
      <c r="L1923" s="2"/>
      <c r="M1923" s="2"/>
      <c r="N1923" s="2"/>
      <c r="O1923" s="2"/>
    </row>
    <row r="1924" spans="11:15" ht="12.75">
      <c r="K1924" s="2"/>
      <c r="L1924" s="2"/>
      <c r="M1924" s="2"/>
      <c r="N1924" s="2"/>
      <c r="O1924" s="2"/>
    </row>
    <row r="1925" spans="11:15" ht="12.75">
      <c r="K1925" s="2"/>
      <c r="L1925" s="2"/>
      <c r="M1925" s="2"/>
      <c r="N1925" s="2"/>
      <c r="O1925" s="2"/>
    </row>
    <row r="1926" spans="11:15" ht="12.75">
      <c r="K1926" s="2"/>
      <c r="L1926" s="2"/>
      <c r="M1926" s="2"/>
      <c r="N1926" s="2"/>
      <c r="O1926" s="2"/>
    </row>
    <row r="1927" spans="11:15" ht="12.75">
      <c r="K1927" s="2"/>
      <c r="L1927" s="2"/>
      <c r="M1927" s="2"/>
      <c r="N1927" s="2"/>
      <c r="O1927" s="2"/>
    </row>
    <row r="1928" spans="11:15" ht="12.75">
      <c r="K1928" s="2"/>
      <c r="L1928" s="2"/>
      <c r="M1928" s="2"/>
      <c r="N1928" s="2"/>
      <c r="O1928" s="2"/>
    </row>
    <row r="1929" spans="11:15" ht="12.75">
      <c r="K1929" s="2"/>
      <c r="L1929" s="2"/>
      <c r="M1929" s="2"/>
      <c r="N1929" s="2"/>
      <c r="O1929" s="2"/>
    </row>
    <row r="1930" spans="11:15" ht="12.75">
      <c r="K1930" s="2"/>
      <c r="L1930" s="2"/>
      <c r="M1930" s="2"/>
      <c r="N1930" s="2"/>
      <c r="O1930" s="2"/>
    </row>
    <row r="1931" spans="11:15" ht="12.75">
      <c r="K1931" s="2"/>
      <c r="L1931" s="2"/>
      <c r="M1931" s="2"/>
      <c r="N1931" s="2"/>
      <c r="O1931" s="2"/>
    </row>
    <row r="1932" spans="11:15" ht="12.75">
      <c r="K1932" s="2"/>
      <c r="L1932" s="2"/>
      <c r="M1932" s="2"/>
      <c r="N1932" s="2"/>
      <c r="O1932" s="2"/>
    </row>
    <row r="1933" spans="11:15" ht="12.75">
      <c r="K1933" s="2"/>
      <c r="L1933" s="2"/>
      <c r="M1933" s="2"/>
      <c r="N1933" s="2"/>
      <c r="O1933" s="2"/>
    </row>
    <row r="1934" spans="11:15" ht="12.75">
      <c r="K1934" s="2"/>
      <c r="L1934" s="2"/>
      <c r="M1934" s="2"/>
      <c r="N1934" s="2"/>
      <c r="O1934" s="2"/>
    </row>
    <row r="1935" spans="11:15" ht="12.75">
      <c r="K1935" s="2"/>
      <c r="L1935" s="2"/>
      <c r="M1935" s="2"/>
      <c r="N1935" s="2"/>
      <c r="O1935" s="2"/>
    </row>
    <row r="1936" spans="11:15" ht="12.75">
      <c r="K1936" s="2"/>
      <c r="L1936" s="2"/>
      <c r="M1936" s="2"/>
      <c r="N1936" s="2"/>
      <c r="O1936" s="2"/>
    </row>
    <row r="1937" spans="11:15" ht="12.75">
      <c r="K1937" s="2"/>
      <c r="L1937" s="2"/>
      <c r="M1937" s="2"/>
      <c r="N1937" s="2"/>
      <c r="O1937" s="2"/>
    </row>
    <row r="1938" spans="11:15" ht="12.75">
      <c r="K1938" s="2"/>
      <c r="L1938" s="2"/>
      <c r="M1938" s="2"/>
      <c r="N1938" s="2"/>
      <c r="O1938" s="2"/>
    </row>
    <row r="1939" spans="11:15" ht="12.75">
      <c r="K1939" s="2"/>
      <c r="L1939" s="2"/>
      <c r="M1939" s="2"/>
      <c r="N1939" s="2"/>
      <c r="O1939" s="2"/>
    </row>
    <row r="1940" spans="11:15" ht="12.75">
      <c r="K1940" s="2"/>
      <c r="L1940" s="2"/>
      <c r="M1940" s="2"/>
      <c r="N1940" s="2"/>
      <c r="O1940" s="2"/>
    </row>
    <row r="1941" spans="11:15" ht="12.75">
      <c r="K1941" s="2"/>
      <c r="L1941" s="2"/>
      <c r="M1941" s="2"/>
      <c r="N1941" s="2"/>
      <c r="O1941" s="2"/>
    </row>
    <row r="1942" spans="11:15" ht="12.75">
      <c r="K1942" s="2"/>
      <c r="L1942" s="2"/>
      <c r="M1942" s="2"/>
      <c r="N1942" s="2"/>
      <c r="O1942" s="2"/>
    </row>
    <row r="1943" spans="11:15" ht="12.75">
      <c r="K1943" s="2"/>
      <c r="L1943" s="2"/>
      <c r="M1943" s="2"/>
      <c r="N1943" s="2"/>
      <c r="O1943" s="2"/>
    </row>
    <row r="1944" spans="11:15" ht="12.75">
      <c r="K1944" s="2"/>
      <c r="L1944" s="2"/>
      <c r="M1944" s="2"/>
      <c r="N1944" s="2"/>
      <c r="O1944" s="2"/>
    </row>
    <row r="1945" spans="11:15" ht="12.75">
      <c r="K1945" s="2"/>
      <c r="L1945" s="2"/>
      <c r="M1945" s="2"/>
      <c r="N1945" s="2"/>
      <c r="O1945" s="2"/>
    </row>
    <row r="1946" spans="11:15" ht="12.75">
      <c r="K1946" s="2"/>
      <c r="L1946" s="2"/>
      <c r="M1946" s="2"/>
      <c r="N1946" s="2"/>
      <c r="O1946" s="2"/>
    </row>
    <row r="1947" spans="11:15" ht="12.75">
      <c r="K1947" s="2"/>
      <c r="L1947" s="2"/>
      <c r="M1947" s="2"/>
      <c r="N1947" s="2"/>
      <c r="O1947" s="2"/>
    </row>
    <row r="1948" spans="11:15" ht="12.75">
      <c r="K1948" s="2"/>
      <c r="L1948" s="2"/>
      <c r="M1948" s="2"/>
      <c r="N1948" s="2"/>
      <c r="O1948" s="2"/>
    </row>
    <row r="1949" spans="11:15" ht="12.75">
      <c r="K1949" s="2"/>
      <c r="L1949" s="2"/>
      <c r="M1949" s="2"/>
      <c r="N1949" s="2"/>
      <c r="O1949" s="2"/>
    </row>
    <row r="1950" spans="11:15" ht="12.75">
      <c r="K1950" s="2"/>
      <c r="L1950" s="2"/>
      <c r="M1950" s="2"/>
      <c r="N1950" s="2"/>
      <c r="O1950" s="2"/>
    </row>
    <row r="1951" spans="11:15" ht="12.75">
      <c r="K1951" s="2"/>
      <c r="L1951" s="2"/>
      <c r="M1951" s="2"/>
      <c r="N1951" s="2"/>
      <c r="O1951" s="2"/>
    </row>
    <row r="1952" spans="11:15" ht="12.75">
      <c r="K1952" s="2"/>
      <c r="L1952" s="2"/>
      <c r="M1952" s="2"/>
      <c r="N1952" s="2"/>
      <c r="O1952" s="2"/>
    </row>
    <row r="1953" spans="11:15" ht="12.75">
      <c r="K1953" s="2"/>
      <c r="L1953" s="2"/>
      <c r="M1953" s="2"/>
      <c r="N1953" s="2"/>
      <c r="O1953" s="2"/>
    </row>
    <row r="1954" spans="11:15" ht="12.75">
      <c r="K1954" s="2"/>
      <c r="L1954" s="2"/>
      <c r="M1954" s="2"/>
      <c r="N1954" s="2"/>
      <c r="O1954" s="2"/>
    </row>
    <row r="1955" spans="11:15" ht="12.75">
      <c r="K1955" s="2"/>
      <c r="L1955" s="2"/>
      <c r="M1955" s="2"/>
      <c r="N1955" s="2"/>
      <c r="O1955" s="2"/>
    </row>
    <row r="1956" spans="11:15" ht="12.75">
      <c r="K1956" s="2"/>
      <c r="L1956" s="2"/>
      <c r="M1956" s="2"/>
      <c r="N1956" s="2"/>
      <c r="O1956" s="2"/>
    </row>
    <row r="1957" spans="11:15" ht="12.75">
      <c r="K1957" s="2"/>
      <c r="L1957" s="2"/>
      <c r="M1957" s="2"/>
      <c r="N1957" s="2"/>
      <c r="O1957" s="2"/>
    </row>
    <row r="1958" spans="11:15" ht="12.75">
      <c r="K1958" s="2"/>
      <c r="L1958" s="2"/>
      <c r="M1958" s="2"/>
      <c r="N1958" s="2"/>
      <c r="O1958" s="2"/>
    </row>
    <row r="1959" spans="11:15" ht="12.75">
      <c r="K1959" s="2"/>
      <c r="L1959" s="2"/>
      <c r="M1959" s="2"/>
      <c r="N1959" s="2"/>
      <c r="O1959" s="2"/>
    </row>
    <row r="1960" spans="11:15" ht="12.75">
      <c r="K1960" s="2"/>
      <c r="L1960" s="2"/>
      <c r="M1960" s="2"/>
      <c r="N1960" s="2"/>
      <c r="O1960" s="2"/>
    </row>
    <row r="1961" spans="11:15" ht="12.75">
      <c r="K1961" s="2"/>
      <c r="L1961" s="2"/>
      <c r="M1961" s="2"/>
      <c r="N1961" s="2"/>
      <c r="O1961" s="2"/>
    </row>
    <row r="1962" spans="11:15" ht="12.75">
      <c r="K1962" s="2"/>
      <c r="L1962" s="2"/>
      <c r="M1962" s="2"/>
      <c r="N1962" s="2"/>
      <c r="O1962" s="2"/>
    </row>
    <row r="1963" spans="11:15" ht="12.75">
      <c r="K1963" s="2"/>
      <c r="L1963" s="2"/>
      <c r="M1963" s="2"/>
      <c r="N1963" s="2"/>
      <c r="O1963" s="2"/>
    </row>
    <row r="1964" spans="11:15" ht="12.75">
      <c r="K1964" s="2"/>
      <c r="L1964" s="2"/>
      <c r="M1964" s="2"/>
      <c r="N1964" s="2"/>
      <c r="O1964" s="2"/>
    </row>
    <row r="1965" spans="11:15" ht="12.75">
      <c r="K1965" s="2"/>
      <c r="L1965" s="2"/>
      <c r="M1965" s="2"/>
      <c r="N1965" s="2"/>
      <c r="O1965" s="2"/>
    </row>
    <row r="1966" spans="11:15" ht="12.75">
      <c r="K1966" s="2"/>
      <c r="L1966" s="2"/>
      <c r="M1966" s="2"/>
      <c r="N1966" s="2"/>
      <c r="O1966" s="2"/>
    </row>
    <row r="1967" spans="11:15" ht="12.75">
      <c r="K1967" s="2"/>
      <c r="L1967" s="2"/>
      <c r="M1967" s="2"/>
      <c r="N1967" s="2"/>
      <c r="O1967" s="2"/>
    </row>
    <row r="1968" spans="11:15" ht="12.75">
      <c r="K1968" s="2"/>
      <c r="L1968" s="2"/>
      <c r="M1968" s="2"/>
      <c r="N1968" s="2"/>
      <c r="O1968" s="2"/>
    </row>
    <row r="1969" spans="11:15" ht="12.75">
      <c r="K1969" s="2"/>
      <c r="L1969" s="2"/>
      <c r="M1969" s="2"/>
      <c r="N1969" s="2"/>
      <c r="O1969" s="2"/>
    </row>
    <row r="1970" spans="11:15" ht="12.75">
      <c r="K1970" s="2"/>
      <c r="L1970" s="2"/>
      <c r="M1970" s="2"/>
      <c r="N1970" s="2"/>
      <c r="O1970" s="2"/>
    </row>
    <row r="1971" spans="11:15" ht="12.75">
      <c r="K1971" s="2"/>
      <c r="L1971" s="2"/>
      <c r="M1971" s="2"/>
      <c r="N1971" s="2"/>
      <c r="O1971" s="2"/>
    </row>
    <row r="1972" spans="11:15" ht="12.75">
      <c r="K1972" s="2"/>
      <c r="L1972" s="2"/>
      <c r="M1972" s="2"/>
      <c r="N1972" s="2"/>
      <c r="O1972" s="2"/>
    </row>
    <row r="1973" spans="11:15" ht="12.75">
      <c r="K1973" s="2"/>
      <c r="L1973" s="2"/>
      <c r="M1973" s="2"/>
      <c r="N1973" s="2"/>
      <c r="O1973" s="2"/>
    </row>
    <row r="1974" spans="11:15" ht="12.75">
      <c r="K1974" s="2"/>
      <c r="L1974" s="2"/>
      <c r="M1974" s="2"/>
      <c r="N1974" s="2"/>
      <c r="O1974" s="2"/>
    </row>
    <row r="1975" spans="11:15" ht="12.75">
      <c r="K1975" s="2"/>
      <c r="L1975" s="2"/>
      <c r="M1975" s="2"/>
      <c r="N1975" s="2"/>
      <c r="O1975" s="2"/>
    </row>
    <row r="1976" spans="11:15" ht="12.75">
      <c r="K1976" s="2"/>
      <c r="L1976" s="2"/>
      <c r="M1976" s="2"/>
      <c r="N1976" s="2"/>
      <c r="O1976" s="2"/>
    </row>
    <row r="1977" spans="11:15" ht="12.75">
      <c r="K1977" s="2"/>
      <c r="L1977" s="2"/>
      <c r="M1977" s="2"/>
      <c r="N1977" s="2"/>
      <c r="O1977" s="2"/>
    </row>
    <row r="1978" spans="11:15" ht="12.75">
      <c r="K1978" s="2"/>
      <c r="L1978" s="2"/>
      <c r="M1978" s="2"/>
      <c r="N1978" s="2"/>
      <c r="O1978" s="2"/>
    </row>
    <row r="1979" spans="11:15" ht="12.75">
      <c r="K1979" s="2"/>
      <c r="L1979" s="2"/>
      <c r="M1979" s="2"/>
      <c r="N1979" s="2"/>
      <c r="O1979" s="2"/>
    </row>
    <row r="1980" spans="11:15" ht="12.75">
      <c r="K1980" s="2"/>
      <c r="L1980" s="2"/>
      <c r="M1980" s="2"/>
      <c r="N1980" s="2"/>
      <c r="O1980" s="2"/>
    </row>
    <row r="1981" spans="11:15" ht="12.75">
      <c r="K1981" s="2"/>
      <c r="L1981" s="2"/>
      <c r="M1981" s="2"/>
      <c r="N1981" s="2"/>
      <c r="O1981" s="2"/>
    </row>
    <row r="1982" spans="11:15" ht="12.75">
      <c r="K1982" s="2"/>
      <c r="L1982" s="2"/>
      <c r="M1982" s="2"/>
      <c r="N1982" s="2"/>
      <c r="O1982" s="2"/>
    </row>
    <row r="1983" spans="11:15" ht="12.75">
      <c r="K1983" s="2"/>
      <c r="L1983" s="2"/>
      <c r="M1983" s="2"/>
      <c r="N1983" s="2"/>
      <c r="O1983" s="2"/>
    </row>
    <row r="1984" spans="11:15" ht="12.75">
      <c r="K1984" s="2"/>
      <c r="L1984" s="2"/>
      <c r="M1984" s="2"/>
      <c r="N1984" s="2"/>
      <c r="O1984" s="2"/>
    </row>
    <row r="1985" spans="11:15" ht="12.75">
      <c r="K1985" s="2"/>
      <c r="L1985" s="2"/>
      <c r="M1985" s="2"/>
      <c r="N1985" s="2"/>
      <c r="O1985" s="2"/>
    </row>
    <row r="1986" spans="11:15" ht="12.75">
      <c r="K1986" s="2"/>
      <c r="L1986" s="2"/>
      <c r="M1986" s="2"/>
      <c r="N1986" s="2"/>
      <c r="O1986" s="2"/>
    </row>
    <row r="1987" spans="11:15" ht="12.75">
      <c r="K1987" s="2"/>
      <c r="L1987" s="2"/>
      <c r="M1987" s="2"/>
      <c r="N1987" s="2"/>
      <c r="O1987" s="2"/>
    </row>
    <row r="1988" spans="11:15" ht="12.75">
      <c r="K1988" s="2"/>
      <c r="L1988" s="2"/>
      <c r="M1988" s="2"/>
      <c r="N1988" s="2"/>
      <c r="O1988" s="2"/>
    </row>
    <row r="1989" spans="11:15" ht="12.75">
      <c r="K1989" s="2"/>
      <c r="L1989" s="2"/>
      <c r="M1989" s="2"/>
      <c r="N1989" s="2"/>
      <c r="O1989" s="2"/>
    </row>
    <row r="1990" spans="11:15" ht="12.75">
      <c r="K1990" s="2"/>
      <c r="L1990" s="2"/>
      <c r="M1990" s="2"/>
      <c r="N1990" s="2"/>
      <c r="O1990" s="2"/>
    </row>
    <row r="1991" spans="11:15" ht="12.75">
      <c r="K1991" s="2"/>
      <c r="L1991" s="2"/>
      <c r="M1991" s="2"/>
      <c r="N1991" s="2"/>
      <c r="O1991" s="2"/>
    </row>
    <row r="1992" spans="11:15" ht="12.75">
      <c r="K1992" s="2"/>
      <c r="L1992" s="2"/>
      <c r="M1992" s="2"/>
      <c r="N1992" s="2"/>
      <c r="O1992" s="2"/>
    </row>
    <row r="1993" spans="11:15" ht="12.75">
      <c r="K1993" s="2"/>
      <c r="L1993" s="2"/>
      <c r="M1993" s="2"/>
      <c r="N1993" s="2"/>
      <c r="O1993" s="2"/>
    </row>
    <row r="1994" spans="11:15" ht="12.75">
      <c r="K1994" s="2"/>
      <c r="L1994" s="2"/>
      <c r="M1994" s="2"/>
      <c r="N1994" s="2"/>
      <c r="O1994" s="2"/>
    </row>
    <row r="1995" spans="11:15" ht="12.75">
      <c r="K1995" s="2"/>
      <c r="L1995" s="2"/>
      <c r="M1995" s="2"/>
      <c r="N1995" s="2"/>
      <c r="O1995" s="2"/>
    </row>
    <row r="1996" spans="11:15" ht="12.75">
      <c r="K1996" s="2"/>
      <c r="L1996" s="2"/>
      <c r="M1996" s="2"/>
      <c r="N1996" s="2"/>
      <c r="O1996" s="2"/>
    </row>
    <row r="1997" spans="11:15" ht="12.75">
      <c r="K1997" s="2"/>
      <c r="L1997" s="2"/>
      <c r="M1997" s="2"/>
      <c r="N1997" s="2"/>
      <c r="O1997" s="2"/>
    </row>
    <row r="1998" spans="11:15" ht="12.75">
      <c r="K1998" s="2"/>
      <c r="L1998" s="2"/>
      <c r="M1998" s="2"/>
      <c r="N1998" s="2"/>
      <c r="O1998" s="2"/>
    </row>
    <row r="1999" spans="11:15" ht="12.75">
      <c r="K1999" s="2"/>
      <c r="L1999" s="2"/>
      <c r="M1999" s="2"/>
      <c r="N1999" s="2"/>
      <c r="O1999" s="2"/>
    </row>
    <row r="2000" spans="11:15" ht="12.75">
      <c r="K2000" s="2"/>
      <c r="L2000" s="2"/>
      <c r="M2000" s="2"/>
      <c r="N2000" s="2"/>
      <c r="O2000" s="2"/>
    </row>
    <row r="2001" spans="11:15" ht="12.75">
      <c r="K2001" s="2"/>
      <c r="L2001" s="2"/>
      <c r="M2001" s="2"/>
      <c r="N2001" s="2"/>
      <c r="O2001" s="2"/>
    </row>
    <row r="2002" spans="11:15" ht="12.75">
      <c r="K2002" s="2"/>
      <c r="L2002" s="2"/>
      <c r="M2002" s="2"/>
      <c r="N2002" s="2"/>
      <c r="O2002" s="2"/>
    </row>
    <row r="2003" spans="11:15" ht="12.75">
      <c r="K2003" s="2"/>
      <c r="L2003" s="2"/>
      <c r="M2003" s="2"/>
      <c r="N2003" s="2"/>
      <c r="O2003" s="2"/>
    </row>
    <row r="2004" spans="11:15" ht="12.75">
      <c r="K2004" s="2"/>
      <c r="L2004" s="2"/>
      <c r="M2004" s="2"/>
      <c r="N2004" s="2"/>
      <c r="O2004" s="2"/>
    </row>
    <row r="2005" spans="11:15" ht="12.75">
      <c r="K2005" s="2"/>
      <c r="L2005" s="2"/>
      <c r="M2005" s="2"/>
      <c r="N2005" s="2"/>
      <c r="O2005" s="2"/>
    </row>
    <row r="2006" spans="11:15" ht="12.75">
      <c r="K2006" s="2"/>
      <c r="L2006" s="2"/>
      <c r="M2006" s="2"/>
      <c r="N2006" s="2"/>
      <c r="O2006" s="2"/>
    </row>
    <row r="2007" spans="11:15" ht="12.75">
      <c r="K2007" s="2"/>
      <c r="L2007" s="2"/>
      <c r="M2007" s="2"/>
      <c r="N2007" s="2"/>
      <c r="O2007" s="2"/>
    </row>
    <row r="2008" spans="11:15" ht="12.75">
      <c r="K2008" s="2"/>
      <c r="L2008" s="2"/>
      <c r="M2008" s="2"/>
      <c r="N2008" s="2"/>
      <c r="O2008" s="2"/>
    </row>
    <row r="2009" spans="11:15" ht="12.75">
      <c r="K2009" s="2"/>
      <c r="L2009" s="2"/>
      <c r="M2009" s="2"/>
      <c r="N2009" s="2"/>
      <c r="O2009" s="2"/>
    </row>
    <row r="2010" spans="11:15" ht="12.75">
      <c r="K2010" s="2"/>
      <c r="L2010" s="2"/>
      <c r="M2010" s="2"/>
      <c r="N2010" s="2"/>
      <c r="O2010" s="2"/>
    </row>
    <row r="2011" spans="11:15" ht="12.75">
      <c r="K2011" s="2"/>
      <c r="L2011" s="2"/>
      <c r="M2011" s="2"/>
      <c r="N2011" s="2"/>
      <c r="O2011" s="2"/>
    </row>
    <row r="2012" spans="11:15" ht="12.75">
      <c r="K2012" s="2"/>
      <c r="L2012" s="2"/>
      <c r="M2012" s="2"/>
      <c r="N2012" s="2"/>
      <c r="O2012" s="2"/>
    </row>
    <row r="2013" spans="11:15" ht="12.75">
      <c r="K2013" s="2"/>
      <c r="L2013" s="2"/>
      <c r="M2013" s="2"/>
      <c r="N2013" s="2"/>
      <c r="O2013" s="2"/>
    </row>
    <row r="2014" spans="11:15" ht="12.75">
      <c r="K2014" s="2"/>
      <c r="L2014" s="2"/>
      <c r="M2014" s="2"/>
      <c r="N2014" s="2"/>
      <c r="O2014" s="2"/>
    </row>
    <row r="2015" spans="11:15" ht="12.75">
      <c r="K2015" s="2"/>
      <c r="L2015" s="2"/>
      <c r="M2015" s="2"/>
      <c r="N2015" s="2"/>
      <c r="O2015" s="2"/>
    </row>
    <row r="2016" spans="11:15" ht="12.75">
      <c r="K2016" s="2"/>
      <c r="L2016" s="2"/>
      <c r="M2016" s="2"/>
      <c r="N2016" s="2"/>
      <c r="O2016" s="2"/>
    </row>
    <row r="2017" spans="11:15" ht="12.75">
      <c r="K2017" s="2"/>
      <c r="L2017" s="2"/>
      <c r="M2017" s="2"/>
      <c r="N2017" s="2"/>
      <c r="O2017" s="2"/>
    </row>
    <row r="2018" spans="11:15" ht="12.75">
      <c r="K2018" s="2"/>
      <c r="L2018" s="2"/>
      <c r="M2018" s="2"/>
      <c r="N2018" s="2"/>
      <c r="O2018" s="2"/>
    </row>
    <row r="2019" spans="11:15" ht="12.75">
      <c r="K2019" s="2"/>
      <c r="L2019" s="2"/>
      <c r="M2019" s="2"/>
      <c r="N2019" s="2"/>
      <c r="O2019" s="2"/>
    </row>
    <row r="2020" spans="11:15" ht="12.75">
      <c r="K2020" s="2"/>
      <c r="L2020" s="2"/>
      <c r="M2020" s="2"/>
      <c r="N2020" s="2"/>
      <c r="O2020" s="2"/>
    </row>
    <row r="2021" spans="11:15" ht="12.75">
      <c r="K2021" s="2"/>
      <c r="L2021" s="2"/>
      <c r="M2021" s="2"/>
      <c r="N2021" s="2"/>
      <c r="O2021" s="2"/>
    </row>
    <row r="2022" spans="11:15" ht="12.75">
      <c r="K2022" s="2"/>
      <c r="L2022" s="2"/>
      <c r="M2022" s="2"/>
      <c r="N2022" s="2"/>
      <c r="O2022" s="2"/>
    </row>
    <row r="2023" spans="11:15" ht="12.75">
      <c r="K2023" s="2"/>
      <c r="L2023" s="2"/>
      <c r="M2023" s="2"/>
      <c r="N2023" s="2"/>
      <c r="O2023" s="2"/>
    </row>
    <row r="2024" spans="11:15" ht="12.75">
      <c r="K2024" s="2"/>
      <c r="L2024" s="2"/>
      <c r="M2024" s="2"/>
      <c r="N2024" s="2"/>
      <c r="O2024" s="2"/>
    </row>
    <row r="2025" spans="11:15" ht="12.75">
      <c r="K2025" s="2"/>
      <c r="L2025" s="2"/>
      <c r="M2025" s="2"/>
      <c r="N2025" s="2"/>
      <c r="O2025" s="2"/>
    </row>
    <row r="2026" spans="11:15" ht="12.75">
      <c r="K2026" s="2"/>
      <c r="L2026" s="2"/>
      <c r="M2026" s="2"/>
      <c r="N2026" s="2"/>
      <c r="O2026" s="2"/>
    </row>
    <row r="2027" spans="11:15" ht="12.75">
      <c r="K2027" s="2"/>
      <c r="L2027" s="2"/>
      <c r="M2027" s="2"/>
      <c r="N2027" s="2"/>
      <c r="O2027" s="2"/>
    </row>
    <row r="2028" spans="11:15" ht="12.75">
      <c r="K2028" s="2"/>
      <c r="L2028" s="2"/>
      <c r="M2028" s="2"/>
      <c r="N2028" s="2"/>
      <c r="O2028" s="2"/>
    </row>
    <row r="2029" spans="11:15" ht="12.75">
      <c r="K2029" s="2"/>
      <c r="L2029" s="2"/>
      <c r="M2029" s="2"/>
      <c r="N2029" s="2"/>
      <c r="O2029" s="2"/>
    </row>
    <row r="2030" spans="11:15" ht="12.75">
      <c r="K2030" s="2"/>
      <c r="L2030" s="2"/>
      <c r="M2030" s="2"/>
      <c r="N2030" s="2"/>
      <c r="O2030" s="2"/>
    </row>
    <row r="2031" spans="11:15" ht="12.75">
      <c r="K2031" s="2"/>
      <c r="L2031" s="2"/>
      <c r="M2031" s="2"/>
      <c r="N2031" s="2"/>
      <c r="O2031" s="2"/>
    </row>
    <row r="2032" spans="11:15" ht="12.75">
      <c r="K2032" s="2"/>
      <c r="L2032" s="2"/>
      <c r="M2032" s="2"/>
      <c r="N2032" s="2"/>
      <c r="O2032" s="2"/>
    </row>
    <row r="2033" spans="11:15" ht="12.75">
      <c r="K2033" s="2"/>
      <c r="L2033" s="2"/>
      <c r="M2033" s="2"/>
      <c r="N2033" s="2"/>
      <c r="O2033" s="2"/>
    </row>
    <row r="2034" spans="11:15" ht="12.75">
      <c r="K2034" s="2"/>
      <c r="L2034" s="2"/>
      <c r="M2034" s="2"/>
      <c r="N2034" s="2"/>
      <c r="O2034" s="2"/>
    </row>
    <row r="2035" spans="11:15" ht="12.75">
      <c r="K2035" s="2"/>
      <c r="L2035" s="2"/>
      <c r="M2035" s="2"/>
      <c r="N2035" s="2"/>
      <c r="O2035" s="2"/>
    </row>
    <row r="2036" spans="11:15" ht="12.75">
      <c r="K2036" s="2"/>
      <c r="L2036" s="2"/>
      <c r="M2036" s="2"/>
      <c r="N2036" s="2"/>
      <c r="O2036" s="2"/>
    </row>
    <row r="2037" spans="11:15" ht="12.75">
      <c r="K2037" s="2"/>
      <c r="L2037" s="2"/>
      <c r="M2037" s="2"/>
      <c r="N2037" s="2"/>
      <c r="O2037" s="2"/>
    </row>
    <row r="2038" spans="11:15" ht="12.75">
      <c r="K2038" s="2"/>
      <c r="L2038" s="2"/>
      <c r="M2038" s="2"/>
      <c r="N2038" s="2"/>
      <c r="O2038" s="2"/>
    </row>
    <row r="2039" spans="11:15" ht="12.75">
      <c r="K2039" s="2"/>
      <c r="L2039" s="2"/>
      <c r="M2039" s="2"/>
      <c r="N2039" s="2"/>
      <c r="O2039" s="2"/>
    </row>
    <row r="2040" spans="11:15" ht="12.75">
      <c r="K2040" s="2"/>
      <c r="L2040" s="2"/>
      <c r="M2040" s="2"/>
      <c r="N2040" s="2"/>
      <c r="O2040" s="2"/>
    </row>
    <row r="2041" spans="11:15" ht="12.75">
      <c r="K2041" s="2"/>
      <c r="L2041" s="2"/>
      <c r="M2041" s="2"/>
      <c r="N2041" s="2"/>
      <c r="O2041" s="2"/>
    </row>
    <row r="2042" spans="11:15" ht="12.75">
      <c r="K2042" s="2"/>
      <c r="L2042" s="2"/>
      <c r="M2042" s="2"/>
      <c r="N2042" s="2"/>
      <c r="O2042" s="2"/>
    </row>
    <row r="2043" spans="11:15" ht="12.75">
      <c r="K2043" s="2"/>
      <c r="L2043" s="2"/>
      <c r="M2043" s="2"/>
      <c r="N2043" s="2"/>
      <c r="O2043" s="2"/>
    </row>
    <row r="2044" spans="11:15" ht="12.75">
      <c r="K2044" s="2"/>
      <c r="L2044" s="2"/>
      <c r="M2044" s="2"/>
      <c r="N2044" s="2"/>
      <c r="O2044" s="2"/>
    </row>
    <row r="2045" spans="11:15" ht="12.75">
      <c r="K2045" s="2"/>
      <c r="L2045" s="2"/>
      <c r="M2045" s="2"/>
      <c r="N2045" s="2"/>
      <c r="O2045" s="2"/>
    </row>
    <row r="2046" spans="11:15" ht="12.75">
      <c r="K2046" s="2"/>
      <c r="L2046" s="2"/>
      <c r="M2046" s="2"/>
      <c r="N2046" s="2"/>
      <c r="O2046" s="2"/>
    </row>
    <row r="2047" spans="11:15" ht="12.75">
      <c r="K2047" s="2"/>
      <c r="L2047" s="2"/>
      <c r="M2047" s="2"/>
      <c r="N2047" s="2"/>
      <c r="O2047" s="2"/>
    </row>
    <row r="2048" spans="11:15" ht="12.75">
      <c r="K2048" s="2"/>
      <c r="L2048" s="2"/>
      <c r="M2048" s="2"/>
      <c r="N2048" s="2"/>
      <c r="O2048" s="2"/>
    </row>
    <row r="2049" spans="11:15" ht="12.75">
      <c r="K2049" s="2"/>
      <c r="L2049" s="2"/>
      <c r="M2049" s="2"/>
      <c r="N2049" s="2"/>
      <c r="O2049" s="2"/>
    </row>
    <row r="2050" spans="11:15" ht="12.75">
      <c r="K2050" s="2"/>
      <c r="L2050" s="2"/>
      <c r="M2050" s="2"/>
      <c r="N2050" s="2"/>
      <c r="O2050" s="2"/>
    </row>
    <row r="2051" spans="11:15" ht="12.75">
      <c r="K2051" s="2"/>
      <c r="L2051" s="2"/>
      <c r="M2051" s="2"/>
      <c r="N2051" s="2"/>
      <c r="O2051" s="2"/>
    </row>
    <row r="2052" spans="11:15" ht="12.75">
      <c r="K2052" s="2"/>
      <c r="L2052" s="2"/>
      <c r="M2052" s="2"/>
      <c r="N2052" s="2"/>
      <c r="O2052" s="2"/>
    </row>
    <row r="2053" spans="11:15" ht="12.75">
      <c r="K2053" s="2"/>
      <c r="L2053" s="2"/>
      <c r="M2053" s="2"/>
      <c r="N2053" s="2"/>
      <c r="O2053" s="2"/>
    </row>
    <row r="2054" spans="11:15" ht="12.75">
      <c r="K2054" s="2"/>
      <c r="L2054" s="2"/>
      <c r="M2054" s="2"/>
      <c r="N2054" s="2"/>
      <c r="O2054" s="2"/>
    </row>
    <row r="2055" spans="11:15" ht="12.75">
      <c r="K2055" s="2"/>
      <c r="L2055" s="2"/>
      <c r="M2055" s="2"/>
      <c r="N2055" s="2"/>
      <c r="O2055" s="2"/>
    </row>
    <row r="2056" spans="11:15" ht="12.75">
      <c r="K2056" s="2"/>
      <c r="L2056" s="2"/>
      <c r="M2056" s="2"/>
      <c r="N2056" s="2"/>
      <c r="O2056" s="2"/>
    </row>
    <row r="2057" spans="11:15" ht="12.75">
      <c r="K2057" s="2"/>
      <c r="L2057" s="2"/>
      <c r="M2057" s="2"/>
      <c r="N2057" s="2"/>
      <c r="O2057" s="2"/>
    </row>
    <row r="2058" spans="11:15" ht="12.75">
      <c r="K2058" s="2"/>
      <c r="L2058" s="2"/>
      <c r="M2058" s="2"/>
      <c r="N2058" s="2"/>
      <c r="O2058" s="2"/>
    </row>
    <row r="2059" spans="11:15" ht="12.75">
      <c r="K2059" s="2"/>
      <c r="L2059" s="2"/>
      <c r="M2059" s="2"/>
      <c r="N2059" s="2"/>
      <c r="O2059" s="2"/>
    </row>
    <row r="2060" spans="11:15" ht="12.75">
      <c r="K2060" s="2"/>
      <c r="L2060" s="2"/>
      <c r="M2060" s="2"/>
      <c r="N2060" s="2"/>
      <c r="O2060" s="2"/>
    </row>
    <row r="2061" spans="11:15" ht="12.75">
      <c r="K2061" s="2"/>
      <c r="L2061" s="2"/>
      <c r="M2061" s="2"/>
      <c r="N2061" s="2"/>
      <c r="O2061" s="2"/>
    </row>
    <row r="2062" spans="11:15" ht="12.75">
      <c r="K2062" s="2"/>
      <c r="L2062" s="2"/>
      <c r="M2062" s="2"/>
      <c r="N2062" s="2"/>
      <c r="O2062" s="2"/>
    </row>
    <row r="2063" spans="11:15" ht="12.75">
      <c r="K2063" s="2"/>
      <c r="L2063" s="2"/>
      <c r="M2063" s="2"/>
      <c r="N2063" s="2"/>
      <c r="O2063" s="2"/>
    </row>
    <row r="2064" spans="11:15" ht="12.75">
      <c r="K2064" s="2"/>
      <c r="L2064" s="2"/>
      <c r="M2064" s="2"/>
      <c r="N2064" s="2"/>
      <c r="O2064" s="2"/>
    </row>
    <row r="2065" spans="11:15" ht="12.75">
      <c r="K2065" s="2"/>
      <c r="L2065" s="2"/>
      <c r="M2065" s="2"/>
      <c r="N2065" s="2"/>
      <c r="O2065" s="2"/>
    </row>
    <row r="2066" spans="11:15" ht="12.75">
      <c r="K2066" s="2"/>
      <c r="L2066" s="2"/>
      <c r="M2066" s="2"/>
      <c r="N2066" s="2"/>
      <c r="O2066" s="2"/>
    </row>
    <row r="2067" spans="11:15" ht="12.75">
      <c r="K2067" s="2"/>
      <c r="L2067" s="2"/>
      <c r="M2067" s="2"/>
      <c r="N2067" s="2"/>
      <c r="O2067" s="2"/>
    </row>
    <row r="2068" spans="11:15" ht="12.75">
      <c r="K2068" s="2"/>
      <c r="L2068" s="2"/>
      <c r="M2068" s="2"/>
      <c r="N2068" s="2"/>
      <c r="O2068" s="2"/>
    </row>
    <row r="2069" spans="11:15" ht="12.75">
      <c r="K2069" s="2"/>
      <c r="L2069" s="2"/>
      <c r="M2069" s="2"/>
      <c r="N2069" s="2"/>
      <c r="O2069" s="2"/>
    </row>
    <row r="2070" spans="11:15" ht="12.75">
      <c r="K2070" s="2"/>
      <c r="L2070" s="2"/>
      <c r="M2070" s="2"/>
      <c r="N2070" s="2"/>
      <c r="O2070" s="2"/>
    </row>
    <row r="2071" spans="11:15" ht="12.75">
      <c r="K2071" s="2"/>
      <c r="L2071" s="2"/>
      <c r="M2071" s="2"/>
      <c r="N2071" s="2"/>
      <c r="O2071" s="2"/>
    </row>
    <row r="2072" spans="11:15" ht="12.75">
      <c r="K2072" s="2"/>
      <c r="L2072" s="2"/>
      <c r="M2072" s="2"/>
      <c r="N2072" s="2"/>
      <c r="O2072" s="2"/>
    </row>
    <row r="2073" spans="11:15" ht="12.75">
      <c r="K2073" s="2"/>
      <c r="L2073" s="2"/>
      <c r="M2073" s="2"/>
      <c r="N2073" s="2"/>
      <c r="O2073" s="2"/>
    </row>
    <row r="2074" spans="11:15" ht="12.75">
      <c r="K2074" s="2"/>
      <c r="L2074" s="2"/>
      <c r="M2074" s="2"/>
      <c r="N2074" s="2"/>
      <c r="O2074" s="2"/>
    </row>
    <row r="2075" spans="11:15" ht="12.75">
      <c r="K2075" s="2"/>
      <c r="L2075" s="2"/>
      <c r="M2075" s="2"/>
      <c r="N2075" s="2"/>
      <c r="O2075" s="2"/>
    </row>
    <row r="2076" spans="11:15" ht="12.75">
      <c r="K2076" s="2"/>
      <c r="L2076" s="2"/>
      <c r="M2076" s="2"/>
      <c r="N2076" s="2"/>
      <c r="O2076" s="2"/>
    </row>
    <row r="2077" spans="11:15" ht="12.75">
      <c r="K2077" s="2"/>
      <c r="L2077" s="2"/>
      <c r="M2077" s="2"/>
      <c r="N2077" s="2"/>
      <c r="O2077" s="2"/>
    </row>
    <row r="2078" spans="11:15" ht="12.75">
      <c r="K2078" s="2"/>
      <c r="L2078" s="2"/>
      <c r="M2078" s="2"/>
      <c r="N2078" s="2"/>
      <c r="O2078" s="2"/>
    </row>
    <row r="2079" spans="11:15" ht="12.75">
      <c r="K2079" s="2"/>
      <c r="L2079" s="2"/>
      <c r="M2079" s="2"/>
      <c r="N2079" s="2"/>
      <c r="O2079" s="2"/>
    </row>
    <row r="2080" spans="11:15" ht="12.75">
      <c r="K2080" s="2"/>
      <c r="L2080" s="2"/>
      <c r="M2080" s="2"/>
      <c r="N2080" s="2"/>
      <c r="O2080" s="2"/>
    </row>
    <row r="2081" spans="11:15" ht="12.75">
      <c r="K2081" s="2"/>
      <c r="L2081" s="2"/>
      <c r="M2081" s="2"/>
      <c r="N2081" s="2"/>
      <c r="O2081" s="2"/>
    </row>
    <row r="2082" spans="11:15" ht="12.75">
      <c r="K2082" s="2"/>
      <c r="L2082" s="2"/>
      <c r="M2082" s="2"/>
      <c r="N2082" s="2"/>
      <c r="O2082" s="2"/>
    </row>
    <row r="2083" spans="11:15" ht="12.75">
      <c r="K2083" s="2"/>
      <c r="L2083" s="2"/>
      <c r="M2083" s="2"/>
      <c r="N2083" s="2"/>
      <c r="O2083" s="2"/>
    </row>
    <row r="2084" spans="11:15" ht="12.75">
      <c r="K2084" s="2"/>
      <c r="L2084" s="2"/>
      <c r="M2084" s="2"/>
      <c r="N2084" s="2"/>
      <c r="O2084" s="2"/>
    </row>
    <row r="2085" spans="11:15" ht="12.75">
      <c r="K2085" s="2"/>
      <c r="L2085" s="2"/>
      <c r="M2085" s="2"/>
      <c r="N2085" s="2"/>
      <c r="O2085" s="2"/>
    </row>
    <row r="2086" spans="11:15" ht="12.75">
      <c r="K2086" s="2"/>
      <c r="L2086" s="2"/>
      <c r="M2086" s="2"/>
      <c r="N2086" s="2"/>
      <c r="O2086" s="2"/>
    </row>
    <row r="2087" spans="11:15" ht="12.75">
      <c r="K2087" s="2"/>
      <c r="L2087" s="2"/>
      <c r="M2087" s="2"/>
      <c r="N2087" s="2"/>
      <c r="O2087" s="2"/>
    </row>
    <row r="2088" spans="11:15" ht="12.75">
      <c r="K2088" s="2"/>
      <c r="L2088" s="2"/>
      <c r="M2088" s="2"/>
      <c r="N2088" s="2"/>
      <c r="O2088" s="2"/>
    </row>
    <row r="2089" spans="11:15" ht="12.75">
      <c r="K2089" s="2"/>
      <c r="L2089" s="2"/>
      <c r="M2089" s="2"/>
      <c r="N2089" s="2"/>
      <c r="O2089" s="2"/>
    </row>
    <row r="2090" spans="11:15" ht="12.75">
      <c r="K2090" s="2"/>
      <c r="L2090" s="2"/>
      <c r="M2090" s="2"/>
      <c r="N2090" s="2"/>
      <c r="O2090" s="2"/>
    </row>
    <row r="2091" spans="11:15" ht="12.75">
      <c r="K2091" s="2"/>
      <c r="L2091" s="2"/>
      <c r="M2091" s="2"/>
      <c r="N2091" s="2"/>
      <c r="O2091" s="2"/>
    </row>
    <row r="2092" spans="11:15" ht="12.75">
      <c r="K2092" s="2"/>
      <c r="L2092" s="2"/>
      <c r="M2092" s="2"/>
      <c r="N2092" s="2"/>
      <c r="O2092" s="2"/>
    </row>
    <row r="2093" spans="11:15" ht="12.75">
      <c r="K2093" s="2"/>
      <c r="L2093" s="2"/>
      <c r="M2093" s="2"/>
      <c r="N2093" s="2"/>
      <c r="O2093" s="2"/>
    </row>
    <row r="2094" spans="11:15" ht="12.75">
      <c r="K2094" s="2"/>
      <c r="L2094" s="2"/>
      <c r="M2094" s="2"/>
      <c r="N2094" s="2"/>
      <c r="O2094" s="2"/>
    </row>
    <row r="2095" spans="11:15" ht="12.75">
      <c r="K2095" s="2"/>
      <c r="L2095" s="2"/>
      <c r="M2095" s="2"/>
      <c r="N2095" s="2"/>
      <c r="O2095" s="2"/>
    </row>
    <row r="2096" spans="11:15" ht="12.75">
      <c r="K2096" s="2"/>
      <c r="L2096" s="2"/>
      <c r="M2096" s="2"/>
      <c r="N2096" s="2"/>
      <c r="O2096" s="2"/>
    </row>
    <row r="2097" spans="11:15" ht="12.75">
      <c r="K2097" s="2"/>
      <c r="L2097" s="2"/>
      <c r="M2097" s="2"/>
      <c r="N2097" s="2"/>
      <c r="O2097" s="2"/>
    </row>
    <row r="2098" spans="11:15" ht="12.75">
      <c r="K2098" s="2"/>
      <c r="L2098" s="2"/>
      <c r="M2098" s="2"/>
      <c r="N2098" s="2"/>
      <c r="O2098" s="2"/>
    </row>
    <row r="2099" spans="11:15" ht="12.75">
      <c r="K2099" s="2"/>
      <c r="L2099" s="2"/>
      <c r="M2099" s="2"/>
      <c r="N2099" s="2"/>
      <c r="O2099" s="2"/>
    </row>
    <row r="2100" spans="11:15" ht="12.75">
      <c r="K2100" s="2"/>
      <c r="L2100" s="2"/>
      <c r="M2100" s="2"/>
      <c r="N2100" s="2"/>
      <c r="O2100" s="2"/>
    </row>
    <row r="2101" spans="11:15" ht="12.75">
      <c r="K2101" s="2"/>
      <c r="L2101" s="2"/>
      <c r="M2101" s="2"/>
      <c r="N2101" s="2"/>
      <c r="O2101" s="2"/>
    </row>
    <row r="2102" spans="11:15" ht="12.75">
      <c r="K2102" s="2"/>
      <c r="L2102" s="2"/>
      <c r="M2102" s="2"/>
      <c r="N2102" s="2"/>
      <c r="O2102" s="2"/>
    </row>
    <row r="2103" spans="11:15" ht="12.75">
      <c r="K2103" s="2"/>
      <c r="L2103" s="2"/>
      <c r="M2103" s="2"/>
      <c r="N2103" s="2"/>
      <c r="O2103" s="2"/>
    </row>
    <row r="2104" spans="11:15" ht="12.75">
      <c r="K2104" s="2"/>
      <c r="L2104" s="2"/>
      <c r="M2104" s="2"/>
      <c r="N2104" s="2"/>
      <c r="O2104" s="2"/>
    </row>
    <row r="2105" spans="11:15" ht="12.75">
      <c r="K2105" s="2"/>
      <c r="L2105" s="2"/>
      <c r="M2105" s="2"/>
      <c r="N2105" s="2"/>
      <c r="O2105" s="2"/>
    </row>
    <row r="2106" spans="11:15" ht="12.75">
      <c r="K2106" s="2"/>
      <c r="L2106" s="2"/>
      <c r="M2106" s="2"/>
      <c r="N2106" s="2"/>
      <c r="O2106" s="2"/>
    </row>
    <row r="2107" spans="11:15" ht="12.75">
      <c r="K2107" s="2"/>
      <c r="L2107" s="2"/>
      <c r="M2107" s="2"/>
      <c r="N2107" s="2"/>
      <c r="O2107" s="2"/>
    </row>
    <row r="2108" spans="11:15" ht="12.75">
      <c r="K2108" s="2"/>
      <c r="L2108" s="2"/>
      <c r="M2108" s="2"/>
      <c r="N2108" s="2"/>
      <c r="O2108" s="2"/>
    </row>
    <row r="2109" spans="11:15" ht="12.75">
      <c r="K2109" s="2"/>
      <c r="L2109" s="2"/>
      <c r="M2109" s="2"/>
      <c r="N2109" s="2"/>
      <c r="O2109" s="2"/>
    </row>
    <row r="2110" spans="11:15" ht="12.75">
      <c r="K2110" s="2"/>
      <c r="L2110" s="2"/>
      <c r="M2110" s="2"/>
      <c r="N2110" s="2"/>
      <c r="O2110" s="2"/>
    </row>
    <row r="2111" spans="11:15" ht="12.75">
      <c r="K2111" s="2"/>
      <c r="L2111" s="2"/>
      <c r="M2111" s="2"/>
      <c r="N2111" s="2"/>
      <c r="O2111" s="2"/>
    </row>
    <row r="2112" spans="11:15" ht="12.75">
      <c r="K2112" s="2"/>
      <c r="L2112" s="2"/>
      <c r="M2112" s="2"/>
      <c r="N2112" s="2"/>
      <c r="O2112" s="2"/>
    </row>
    <row r="2113" spans="11:15" ht="12.75">
      <c r="K2113" s="2"/>
      <c r="L2113" s="2"/>
      <c r="M2113" s="2"/>
      <c r="N2113" s="2"/>
      <c r="O2113" s="2"/>
    </row>
    <row r="2114" spans="11:15" ht="12.75">
      <c r="K2114" s="2"/>
      <c r="L2114" s="2"/>
      <c r="M2114" s="2"/>
      <c r="N2114" s="2"/>
      <c r="O2114" s="2"/>
    </row>
    <row r="2115" spans="11:15" ht="12.75">
      <c r="K2115" s="2"/>
      <c r="L2115" s="2"/>
      <c r="M2115" s="2"/>
      <c r="N2115" s="2"/>
      <c r="O2115" s="2"/>
    </row>
    <row r="2116" spans="11:15" ht="12.75">
      <c r="K2116" s="2"/>
      <c r="L2116" s="2"/>
      <c r="M2116" s="2"/>
      <c r="N2116" s="2"/>
      <c r="O2116" s="2"/>
    </row>
    <row r="2117" spans="11:15" ht="12.75">
      <c r="K2117" s="2"/>
      <c r="L2117" s="2"/>
      <c r="M2117" s="2"/>
      <c r="N2117" s="2"/>
      <c r="O2117" s="2"/>
    </row>
    <row r="2118" spans="11:15" ht="12.75">
      <c r="K2118" s="2"/>
      <c r="L2118" s="2"/>
      <c r="M2118" s="2"/>
      <c r="N2118" s="2"/>
      <c r="O2118" s="2"/>
    </row>
    <row r="2119" spans="11:15" ht="12.75">
      <c r="K2119" s="2"/>
      <c r="L2119" s="2"/>
      <c r="M2119" s="2"/>
      <c r="N2119" s="2"/>
      <c r="O2119" s="2"/>
    </row>
    <row r="2120" spans="11:15" ht="12.75">
      <c r="K2120" s="2"/>
      <c r="L2120" s="2"/>
      <c r="M2120" s="2"/>
      <c r="N2120" s="2"/>
      <c r="O2120" s="2"/>
    </row>
    <row r="2121" spans="11:15" ht="12.75">
      <c r="K2121" s="2"/>
      <c r="L2121" s="2"/>
      <c r="M2121" s="2"/>
      <c r="N2121" s="2"/>
      <c r="O2121" s="2"/>
    </row>
    <row r="2122" spans="11:15" ht="12.75">
      <c r="K2122" s="2"/>
      <c r="L2122" s="2"/>
      <c r="M2122" s="2"/>
      <c r="N2122" s="2"/>
      <c r="O2122" s="2"/>
    </row>
    <row r="2123" spans="11:15" ht="12.75">
      <c r="K2123" s="2"/>
      <c r="L2123" s="2"/>
      <c r="M2123" s="2"/>
      <c r="N2123" s="2"/>
      <c r="O2123" s="2"/>
    </row>
    <row r="2124" spans="11:15" ht="12.75">
      <c r="K2124" s="2"/>
      <c r="L2124" s="2"/>
      <c r="M2124" s="2"/>
      <c r="N2124" s="2"/>
      <c r="O2124" s="2"/>
    </row>
    <row r="2125" spans="11:15" ht="12.75">
      <c r="K2125" s="2"/>
      <c r="L2125" s="2"/>
      <c r="M2125" s="2"/>
      <c r="N2125" s="2"/>
      <c r="O2125" s="2"/>
    </row>
    <row r="2126" spans="11:15" ht="12.75">
      <c r="K2126" s="2"/>
      <c r="L2126" s="2"/>
      <c r="M2126" s="2"/>
      <c r="N2126" s="2"/>
      <c r="O2126" s="2"/>
    </row>
    <row r="2127" spans="11:15" ht="12.75">
      <c r="K2127" s="2"/>
      <c r="L2127" s="2"/>
      <c r="M2127" s="2"/>
      <c r="N2127" s="2"/>
      <c r="O2127" s="2"/>
    </row>
    <row r="2128" spans="11:15" ht="12.75">
      <c r="K2128" s="2"/>
      <c r="L2128" s="2"/>
      <c r="M2128" s="2"/>
      <c r="N2128" s="2"/>
      <c r="O2128" s="2"/>
    </row>
    <row r="2129" spans="11:15" ht="12.75">
      <c r="K2129" s="2"/>
      <c r="L2129" s="2"/>
      <c r="M2129" s="2"/>
      <c r="N2129" s="2"/>
      <c r="O2129" s="2"/>
    </row>
    <row r="2130" spans="11:15" ht="12.75">
      <c r="K2130" s="2"/>
      <c r="L2130" s="2"/>
      <c r="M2130" s="2"/>
      <c r="N2130" s="2"/>
      <c r="O2130" s="2"/>
    </row>
    <row r="2131" spans="11:15" ht="12.75">
      <c r="K2131" s="2"/>
      <c r="L2131" s="2"/>
      <c r="M2131" s="2"/>
      <c r="N2131" s="2"/>
      <c r="O2131" s="2"/>
    </row>
    <row r="2132" spans="11:15" ht="12.75">
      <c r="K2132" s="2"/>
      <c r="L2132" s="2"/>
      <c r="M2132" s="2"/>
      <c r="N2132" s="2"/>
      <c r="O2132" s="2"/>
    </row>
    <row r="2133" spans="11:15" ht="12.75">
      <c r="K2133" s="2"/>
      <c r="L2133" s="2"/>
      <c r="M2133" s="2"/>
      <c r="N2133" s="2"/>
      <c r="O2133" s="2"/>
    </row>
    <row r="2134" spans="11:15" ht="12.75">
      <c r="K2134" s="2"/>
      <c r="L2134" s="2"/>
      <c r="M2134" s="2"/>
      <c r="N2134" s="2"/>
      <c r="O2134" s="2"/>
    </row>
    <row r="2135" spans="11:15" ht="12.75">
      <c r="K2135" s="2"/>
      <c r="L2135" s="2"/>
      <c r="M2135" s="2"/>
      <c r="N2135" s="2"/>
      <c r="O2135" s="2"/>
    </row>
    <row r="2136" spans="11:15" ht="12.75">
      <c r="K2136" s="2"/>
      <c r="L2136" s="2"/>
      <c r="M2136" s="2"/>
      <c r="N2136" s="2"/>
      <c r="O2136" s="2"/>
    </row>
    <row r="2137" spans="11:15" ht="12.75">
      <c r="K2137" s="2"/>
      <c r="L2137" s="2"/>
      <c r="M2137" s="2"/>
      <c r="N2137" s="2"/>
      <c r="O2137" s="2"/>
    </row>
    <row r="2138" spans="11:15" ht="12.75">
      <c r="K2138" s="2"/>
      <c r="L2138" s="2"/>
      <c r="M2138" s="2"/>
      <c r="N2138" s="2"/>
      <c r="O2138" s="2"/>
    </row>
    <row r="2139" spans="11:15" ht="12.75">
      <c r="K2139" s="2"/>
      <c r="L2139" s="2"/>
      <c r="M2139" s="2"/>
      <c r="N2139" s="2"/>
      <c r="O2139" s="2"/>
    </row>
    <row r="2140" spans="11:15" ht="12.75">
      <c r="K2140" s="2"/>
      <c r="L2140" s="2"/>
      <c r="M2140" s="2"/>
      <c r="N2140" s="2"/>
      <c r="O2140" s="2"/>
    </row>
    <row r="2141" spans="11:15" ht="12.75">
      <c r="K2141" s="2"/>
      <c r="L2141" s="2"/>
      <c r="M2141" s="2"/>
      <c r="N2141" s="2"/>
      <c r="O2141" s="2"/>
    </row>
    <row r="2142" spans="11:15" ht="12.75">
      <c r="K2142" s="2"/>
      <c r="L2142" s="2"/>
      <c r="M2142" s="2"/>
      <c r="N2142" s="2"/>
      <c r="O2142" s="2"/>
    </row>
    <row r="2143" spans="11:15" ht="12.75">
      <c r="K2143" s="2"/>
      <c r="L2143" s="2"/>
      <c r="M2143" s="2"/>
      <c r="N2143" s="2"/>
      <c r="O2143" s="2"/>
    </row>
    <row r="2144" spans="11:15" ht="12.75">
      <c r="K2144" s="2"/>
      <c r="L2144" s="2"/>
      <c r="M2144" s="2"/>
      <c r="N2144" s="2"/>
      <c r="O2144" s="2"/>
    </row>
    <row r="2145" spans="11:15" ht="12.75">
      <c r="K2145" s="2"/>
      <c r="L2145" s="2"/>
      <c r="M2145" s="2"/>
      <c r="N2145" s="2"/>
      <c r="O2145" s="2"/>
    </row>
    <row r="2146" spans="11:15" ht="12.75">
      <c r="K2146" s="2"/>
      <c r="L2146" s="2"/>
      <c r="M2146" s="2"/>
      <c r="N2146" s="2"/>
      <c r="O2146" s="2"/>
    </row>
    <row r="2147" spans="11:15" ht="12.75">
      <c r="K2147" s="2"/>
      <c r="L2147" s="2"/>
      <c r="M2147" s="2"/>
      <c r="N2147" s="2"/>
      <c r="O2147" s="2"/>
    </row>
    <row r="2148" spans="11:15" ht="12.75">
      <c r="K2148" s="2"/>
      <c r="L2148" s="2"/>
      <c r="M2148" s="2"/>
      <c r="N2148" s="2"/>
      <c r="O2148" s="2"/>
    </row>
    <row r="2149" spans="11:15" ht="12.75">
      <c r="K2149" s="2"/>
      <c r="L2149" s="2"/>
      <c r="M2149" s="2"/>
      <c r="N2149" s="2"/>
      <c r="O2149" s="2"/>
    </row>
    <row r="2150" spans="11:15" ht="12.75">
      <c r="K2150" s="2"/>
      <c r="L2150" s="2"/>
      <c r="M2150" s="2"/>
      <c r="N2150" s="2"/>
      <c r="O2150" s="2"/>
    </row>
    <row r="2151" spans="11:15" ht="12.75">
      <c r="K2151" s="2"/>
      <c r="L2151" s="2"/>
      <c r="M2151" s="2"/>
      <c r="N2151" s="2"/>
      <c r="O2151" s="2"/>
    </row>
    <row r="2152" spans="11:15" ht="12.75">
      <c r="K2152" s="2"/>
      <c r="L2152" s="2"/>
      <c r="M2152" s="2"/>
      <c r="N2152" s="2"/>
      <c r="O2152" s="2"/>
    </row>
    <row r="2153" spans="11:15" ht="12.75">
      <c r="K2153" s="2"/>
      <c r="L2153" s="2"/>
      <c r="M2153" s="2"/>
      <c r="N2153" s="2"/>
      <c r="O2153" s="2"/>
    </row>
    <row r="2154" spans="11:15" ht="12.75">
      <c r="K2154" s="2"/>
      <c r="L2154" s="2"/>
      <c r="M2154" s="2"/>
      <c r="N2154" s="2"/>
      <c r="O2154" s="2"/>
    </row>
    <row r="2155" spans="11:15" ht="12.75">
      <c r="K2155" s="2"/>
      <c r="L2155" s="2"/>
      <c r="M2155" s="2"/>
      <c r="N2155" s="2"/>
      <c r="O2155" s="2"/>
    </row>
    <row r="2156" spans="11:15" ht="12.75">
      <c r="K2156" s="2"/>
      <c r="L2156" s="2"/>
      <c r="M2156" s="2"/>
      <c r="N2156" s="2"/>
      <c r="O2156" s="2"/>
    </row>
    <row r="2157" spans="11:15" ht="12.75">
      <c r="K2157" s="2"/>
      <c r="L2157" s="2"/>
      <c r="M2157" s="2"/>
      <c r="N2157" s="2"/>
      <c r="O2157" s="2"/>
    </row>
    <row r="2158" spans="11:15" ht="12.75">
      <c r="K2158" s="2"/>
      <c r="L2158" s="2"/>
      <c r="M2158" s="2"/>
      <c r="N2158" s="2"/>
      <c r="O2158" s="2"/>
    </row>
    <row r="2159" spans="11:15" ht="12.75">
      <c r="K2159" s="2"/>
      <c r="L2159" s="2"/>
      <c r="M2159" s="2"/>
      <c r="N2159" s="2"/>
      <c r="O2159" s="2"/>
    </row>
    <row r="2160" spans="11:15" ht="12.75">
      <c r="K2160" s="2"/>
      <c r="L2160" s="2"/>
      <c r="M2160" s="2"/>
      <c r="N2160" s="2"/>
      <c r="O2160" s="2"/>
    </row>
    <row r="2161" spans="11:15" ht="12.75">
      <c r="K2161" s="2"/>
      <c r="L2161" s="2"/>
      <c r="M2161" s="2"/>
      <c r="N2161" s="2"/>
      <c r="O2161" s="2"/>
    </row>
    <row r="2162" spans="11:15" ht="12.75">
      <c r="K2162" s="2"/>
      <c r="L2162" s="2"/>
      <c r="M2162" s="2"/>
      <c r="N2162" s="2"/>
      <c r="O2162" s="2"/>
    </row>
    <row r="2163" spans="11:15" ht="12.75">
      <c r="K2163" s="2"/>
      <c r="L2163" s="2"/>
      <c r="M2163" s="2"/>
      <c r="N2163" s="2"/>
      <c r="O2163" s="2"/>
    </row>
    <row r="2164" spans="11:15" ht="12.75">
      <c r="K2164" s="2"/>
      <c r="L2164" s="2"/>
      <c r="M2164" s="2"/>
      <c r="N2164" s="2"/>
      <c r="O2164" s="2"/>
    </row>
    <row r="2165" spans="11:15" ht="12.75">
      <c r="K2165" s="2"/>
      <c r="L2165" s="2"/>
      <c r="M2165" s="2"/>
      <c r="N2165" s="2"/>
      <c r="O2165" s="2"/>
    </row>
    <row r="2166" spans="11:15" ht="12.75">
      <c r="K2166" s="2"/>
      <c r="L2166" s="2"/>
      <c r="M2166" s="2"/>
      <c r="N2166" s="2"/>
      <c r="O2166" s="2"/>
    </row>
    <row r="2167" spans="11:15" ht="12.75">
      <c r="K2167" s="2"/>
      <c r="L2167" s="2"/>
      <c r="M2167" s="2"/>
      <c r="N2167" s="2"/>
      <c r="O2167" s="2"/>
    </row>
    <row r="2168" spans="11:15" ht="12.75">
      <c r="K2168" s="2"/>
      <c r="L2168" s="2"/>
      <c r="M2168" s="2"/>
      <c r="N2168" s="2"/>
      <c r="O2168" s="2"/>
    </row>
    <row r="2169" spans="11:15" ht="12.75">
      <c r="K2169" s="2"/>
      <c r="L2169" s="2"/>
      <c r="M2169" s="2"/>
      <c r="N2169" s="2"/>
      <c r="O2169" s="2"/>
    </row>
    <row r="2170" spans="11:15" ht="12.75">
      <c r="K2170" s="2"/>
      <c r="L2170" s="2"/>
      <c r="M2170" s="2"/>
      <c r="N2170" s="2"/>
      <c r="O2170" s="2"/>
    </row>
    <row r="2171" spans="11:15" ht="12.75">
      <c r="K2171" s="2"/>
      <c r="L2171" s="2"/>
      <c r="M2171" s="2"/>
      <c r="N2171" s="2"/>
      <c r="O2171" s="2"/>
    </row>
    <row r="2172" spans="11:15" ht="12.75">
      <c r="K2172" s="2"/>
      <c r="L2172" s="2"/>
      <c r="M2172" s="2"/>
      <c r="N2172" s="2"/>
      <c r="O2172" s="2"/>
    </row>
    <row r="2173" spans="11:15" ht="12.75">
      <c r="K2173" s="2"/>
      <c r="L2173" s="2"/>
      <c r="M2173" s="2"/>
      <c r="N2173" s="2"/>
      <c r="O2173" s="2"/>
    </row>
    <row r="2174" spans="11:15" ht="12.75">
      <c r="K2174" s="2"/>
      <c r="L2174" s="2"/>
      <c r="M2174" s="2"/>
      <c r="N2174" s="2"/>
      <c r="O2174" s="2"/>
    </row>
    <row r="2175" spans="11:15" ht="12.75">
      <c r="K2175" s="2"/>
      <c r="L2175" s="2"/>
      <c r="M2175" s="2"/>
      <c r="N2175" s="2"/>
      <c r="O2175" s="2"/>
    </row>
    <row r="2176" spans="11:15" ht="12.75">
      <c r="K2176" s="2"/>
      <c r="L2176" s="2"/>
      <c r="M2176" s="2"/>
      <c r="N2176" s="2"/>
      <c r="O2176" s="2"/>
    </row>
    <row r="2177" spans="11:15" ht="12.75">
      <c r="K2177" s="2"/>
      <c r="L2177" s="2"/>
      <c r="M2177" s="2"/>
      <c r="N2177" s="2"/>
      <c r="O2177" s="2"/>
    </row>
    <row r="2178" spans="11:15" ht="12.75">
      <c r="K2178" s="2"/>
      <c r="L2178" s="2"/>
      <c r="M2178" s="2"/>
      <c r="N2178" s="2"/>
      <c r="O2178" s="2"/>
    </row>
    <row r="2179" spans="11:15" ht="12.75">
      <c r="K2179" s="2"/>
      <c r="L2179" s="2"/>
      <c r="M2179" s="2"/>
      <c r="N2179" s="2"/>
      <c r="O2179" s="2"/>
    </row>
    <row r="2180" spans="11:15" ht="12.75">
      <c r="K2180" s="2"/>
      <c r="L2180" s="2"/>
      <c r="M2180" s="2"/>
      <c r="N2180" s="2"/>
      <c r="O2180" s="2"/>
    </row>
    <row r="2181" spans="11:15" ht="12.75">
      <c r="K2181" s="2"/>
      <c r="L2181" s="2"/>
      <c r="M2181" s="2"/>
      <c r="N2181" s="2"/>
      <c r="O2181" s="2"/>
    </row>
    <row r="2182" spans="11:15" ht="12.75">
      <c r="K2182" s="2"/>
      <c r="L2182" s="2"/>
      <c r="M2182" s="2"/>
      <c r="N2182" s="2"/>
      <c r="O2182" s="2"/>
    </row>
    <row r="2183" spans="11:15" ht="12.75">
      <c r="K2183" s="2"/>
      <c r="L2183" s="2"/>
      <c r="M2183" s="2"/>
      <c r="N2183" s="2"/>
      <c r="O2183" s="2"/>
    </row>
    <row r="2184" spans="11:15" ht="12.75">
      <c r="K2184" s="2"/>
      <c r="L2184" s="2"/>
      <c r="M2184" s="2"/>
      <c r="N2184" s="2"/>
      <c r="O2184" s="2"/>
    </row>
    <row r="2185" spans="11:15" ht="12.75">
      <c r="K2185" s="2"/>
      <c r="L2185" s="2"/>
      <c r="M2185" s="2"/>
      <c r="N2185" s="2"/>
      <c r="O2185" s="2"/>
    </row>
    <row r="2186" spans="11:15" ht="12.75">
      <c r="K2186" s="2"/>
      <c r="L2186" s="2"/>
      <c r="M2186" s="2"/>
      <c r="N2186" s="2"/>
      <c r="O2186" s="2"/>
    </row>
    <row r="2187" spans="11:15" ht="12.75">
      <c r="K2187" s="2"/>
      <c r="L2187" s="2"/>
      <c r="M2187" s="2"/>
      <c r="N2187" s="2"/>
      <c r="O2187" s="2"/>
    </row>
    <row r="2188" spans="11:15" ht="12.75">
      <c r="K2188" s="2"/>
      <c r="L2188" s="2"/>
      <c r="M2188" s="2"/>
      <c r="N2188" s="2"/>
      <c r="O2188" s="2"/>
    </row>
    <row r="2189" spans="11:15" ht="12.75">
      <c r="K2189" s="2"/>
      <c r="L2189" s="2"/>
      <c r="M2189" s="2"/>
      <c r="N2189" s="2"/>
      <c r="O2189" s="2"/>
    </row>
    <row r="2190" spans="11:15" ht="12.75">
      <c r="K2190" s="2"/>
      <c r="L2190" s="2"/>
      <c r="M2190" s="2"/>
      <c r="N2190" s="2"/>
      <c r="O2190" s="2"/>
    </row>
    <row r="2191" spans="11:15" ht="12.75">
      <c r="K2191" s="2"/>
      <c r="L2191" s="2"/>
      <c r="M2191" s="2"/>
      <c r="N2191" s="2"/>
      <c r="O2191" s="2"/>
    </row>
    <row r="2192" spans="11:15" ht="12.75">
      <c r="K2192" s="2"/>
      <c r="L2192" s="2"/>
      <c r="M2192" s="2"/>
      <c r="N2192" s="2"/>
      <c r="O2192" s="2"/>
    </row>
    <row r="2193" spans="11:15" ht="12.75">
      <c r="K2193" s="2"/>
      <c r="L2193" s="2"/>
      <c r="M2193" s="2"/>
      <c r="N2193" s="2"/>
      <c r="O2193" s="2"/>
    </row>
    <row r="2194" spans="11:15" ht="12.75">
      <c r="K2194" s="2"/>
      <c r="L2194" s="2"/>
      <c r="M2194" s="2"/>
      <c r="N2194" s="2"/>
      <c r="O2194" s="2"/>
    </row>
    <row r="2195" spans="11:15" ht="12.75">
      <c r="K2195" s="2"/>
      <c r="L2195" s="2"/>
      <c r="M2195" s="2"/>
      <c r="N2195" s="2"/>
      <c r="O2195" s="2"/>
    </row>
    <row r="2196" spans="11:15" ht="12.75">
      <c r="K2196" s="2"/>
      <c r="L2196" s="2"/>
      <c r="M2196" s="2"/>
      <c r="N2196" s="2"/>
      <c r="O2196" s="2"/>
    </row>
    <row r="2197" spans="11:15" ht="12.75">
      <c r="K2197" s="2"/>
      <c r="L2197" s="2"/>
      <c r="M2197" s="2"/>
      <c r="N2197" s="2"/>
      <c r="O2197" s="2"/>
    </row>
    <row r="2198" spans="11:15" ht="12.75">
      <c r="K2198" s="2"/>
      <c r="L2198" s="2"/>
      <c r="M2198" s="2"/>
      <c r="N2198" s="2"/>
      <c r="O2198" s="2"/>
    </row>
    <row r="2199" spans="11:15" ht="12.75">
      <c r="K2199" s="2"/>
      <c r="L2199" s="2"/>
      <c r="M2199" s="2"/>
      <c r="N2199" s="2"/>
      <c r="O2199" s="2"/>
    </row>
    <row r="2200" spans="11:15" ht="12.75">
      <c r="K2200" s="2"/>
      <c r="L2200" s="2"/>
      <c r="M2200" s="2"/>
      <c r="N2200" s="2"/>
      <c r="O2200" s="2"/>
    </row>
    <row r="2201" spans="11:15" ht="12.75">
      <c r="K2201" s="2"/>
      <c r="L2201" s="2"/>
      <c r="M2201" s="2"/>
      <c r="N2201" s="2"/>
      <c r="O2201" s="2"/>
    </row>
    <row r="2202" spans="11:15" ht="12.75">
      <c r="K2202" s="2"/>
      <c r="L2202" s="2"/>
      <c r="M2202" s="2"/>
      <c r="N2202" s="2"/>
      <c r="O2202" s="2"/>
    </row>
    <row r="2203" spans="11:15" ht="12.75">
      <c r="K2203" s="2"/>
      <c r="L2203" s="2"/>
      <c r="M2203" s="2"/>
      <c r="N2203" s="2"/>
      <c r="O2203" s="2"/>
    </row>
    <row r="2204" spans="11:15" ht="12.75">
      <c r="K2204" s="2"/>
      <c r="L2204" s="2"/>
      <c r="M2204" s="2"/>
      <c r="N2204" s="2"/>
      <c r="O2204" s="2"/>
    </row>
    <row r="2205" spans="11:15" ht="12.75">
      <c r="K2205" s="2"/>
      <c r="L2205" s="2"/>
      <c r="M2205" s="2"/>
      <c r="N2205" s="2"/>
      <c r="O2205" s="2"/>
    </row>
    <row r="2206" spans="11:15" ht="12.75">
      <c r="K2206" s="2"/>
      <c r="L2206" s="2"/>
      <c r="M2206" s="2"/>
      <c r="N2206" s="2"/>
      <c r="O2206" s="2"/>
    </row>
    <row r="2207" spans="11:15" ht="12.75">
      <c r="K2207" s="2"/>
      <c r="L2207" s="2"/>
      <c r="M2207" s="2"/>
      <c r="N2207" s="2"/>
      <c r="O2207" s="2"/>
    </row>
    <row r="2208" spans="11:15" ht="12.75">
      <c r="K2208" s="2"/>
      <c r="L2208" s="2"/>
      <c r="M2208" s="2"/>
      <c r="N2208" s="2"/>
      <c r="O2208" s="2"/>
    </row>
    <row r="2209" spans="11:15" ht="12.75">
      <c r="K2209" s="2"/>
      <c r="L2209" s="2"/>
      <c r="M2209" s="2"/>
      <c r="N2209" s="2"/>
      <c r="O2209" s="2"/>
    </row>
    <row r="2210" spans="11:15" ht="12.75">
      <c r="K2210" s="2"/>
      <c r="L2210" s="2"/>
      <c r="M2210" s="2"/>
      <c r="N2210" s="2"/>
      <c r="O2210" s="2"/>
    </row>
    <row r="2211" spans="11:15" ht="12.75">
      <c r="K2211" s="2"/>
      <c r="L2211" s="2"/>
      <c r="M2211" s="2"/>
      <c r="N2211" s="2"/>
      <c r="O2211" s="2"/>
    </row>
    <row r="2212" spans="11:15" ht="12.75">
      <c r="K2212" s="2"/>
      <c r="L2212" s="2"/>
      <c r="M2212" s="2"/>
      <c r="N2212" s="2"/>
      <c r="O2212" s="2"/>
    </row>
    <row r="2213" spans="11:15" ht="12.75">
      <c r="K2213" s="2"/>
      <c r="L2213" s="2"/>
      <c r="M2213" s="2"/>
      <c r="N2213" s="2"/>
      <c r="O2213" s="2"/>
    </row>
    <row r="2214" spans="11:15" ht="12.75">
      <c r="K2214" s="2"/>
      <c r="L2214" s="2"/>
      <c r="M2214" s="2"/>
      <c r="N2214" s="2"/>
      <c r="O2214" s="2"/>
    </row>
    <row r="2215" spans="11:15" ht="12.75">
      <c r="K2215" s="2"/>
      <c r="L2215" s="2"/>
      <c r="M2215" s="2"/>
      <c r="N2215" s="2"/>
      <c r="O2215" s="2"/>
    </row>
    <row r="2216" spans="11:15" ht="12.75">
      <c r="K2216" s="2"/>
      <c r="L2216" s="2"/>
      <c r="M2216" s="2"/>
      <c r="N2216" s="2"/>
      <c r="O2216" s="2"/>
    </row>
    <row r="2217" spans="11:15" ht="12.75">
      <c r="K2217" s="2"/>
      <c r="L2217" s="2"/>
      <c r="M2217" s="2"/>
      <c r="N2217" s="2"/>
      <c r="O2217" s="2"/>
    </row>
    <row r="2218" spans="11:15" ht="12.75">
      <c r="K2218" s="2"/>
      <c r="L2218" s="2"/>
      <c r="M2218" s="2"/>
      <c r="N2218" s="2"/>
      <c r="O2218" s="2"/>
    </row>
    <row r="2219" spans="11:15" ht="12.75">
      <c r="K2219" s="2"/>
      <c r="L2219" s="2"/>
      <c r="M2219" s="2"/>
      <c r="N2219" s="2"/>
      <c r="O2219" s="2"/>
    </row>
    <row r="2220" spans="11:15" ht="12.75">
      <c r="K2220" s="2"/>
      <c r="L2220" s="2"/>
      <c r="M2220" s="2"/>
      <c r="N2220" s="2"/>
      <c r="O2220" s="2"/>
    </row>
    <row r="2221" spans="11:15" ht="12.75">
      <c r="K2221" s="2"/>
      <c r="L2221" s="2"/>
      <c r="M2221" s="2"/>
      <c r="N2221" s="2"/>
      <c r="O2221" s="2"/>
    </row>
    <row r="2222" spans="11:15" ht="12.75">
      <c r="K2222" s="2"/>
      <c r="L2222" s="2"/>
      <c r="M2222" s="2"/>
      <c r="N2222" s="2"/>
      <c r="O2222" s="2"/>
    </row>
    <row r="2223" spans="11:15" ht="12.75">
      <c r="K2223" s="2"/>
      <c r="L2223" s="2"/>
      <c r="M2223" s="2"/>
      <c r="N2223" s="2"/>
      <c r="O2223" s="2"/>
    </row>
    <row r="2224" spans="11:15" ht="12.75">
      <c r="K2224" s="2"/>
      <c r="L2224" s="2"/>
      <c r="M2224" s="2"/>
      <c r="N2224" s="2"/>
      <c r="O2224" s="2"/>
    </row>
    <row r="2225" spans="11:15" ht="12.75">
      <c r="K2225" s="2"/>
      <c r="L2225" s="2"/>
      <c r="M2225" s="2"/>
      <c r="N2225" s="2"/>
      <c r="O2225" s="2"/>
    </row>
    <row r="2226" spans="11:15" ht="12.75">
      <c r="K2226" s="2"/>
      <c r="L2226" s="2"/>
      <c r="M2226" s="2"/>
      <c r="N2226" s="2"/>
      <c r="O2226" s="2"/>
    </row>
    <row r="2227" spans="11:15" ht="12.75">
      <c r="K2227" s="2"/>
      <c r="L2227" s="2"/>
      <c r="M2227" s="2"/>
      <c r="N2227" s="2"/>
      <c r="O2227" s="2"/>
    </row>
    <row r="2228" spans="11:15" ht="12.75">
      <c r="K2228" s="2"/>
      <c r="L2228" s="2"/>
      <c r="M2228" s="2"/>
      <c r="N2228" s="2"/>
      <c r="O2228" s="2"/>
    </row>
    <row r="2229" spans="11:15" ht="12.75">
      <c r="K2229" s="2"/>
      <c r="L2229" s="2"/>
      <c r="M2229" s="2"/>
      <c r="N2229" s="2"/>
      <c r="O2229" s="2"/>
    </row>
    <row r="2230" spans="11:15" ht="12.75">
      <c r="K2230" s="2"/>
      <c r="L2230" s="2"/>
      <c r="M2230" s="2"/>
      <c r="N2230" s="2"/>
      <c r="O2230" s="2"/>
    </row>
    <row r="2231" spans="11:15" ht="12.75">
      <c r="K2231" s="2"/>
      <c r="L2231" s="2"/>
      <c r="M2231" s="2"/>
      <c r="N2231" s="2"/>
      <c r="O2231" s="2"/>
    </row>
    <row r="2232" spans="11:15" ht="12.75">
      <c r="K2232" s="2"/>
      <c r="L2232" s="2"/>
      <c r="M2232" s="2"/>
      <c r="N2232" s="2"/>
      <c r="O2232" s="2"/>
    </row>
    <row r="2233" spans="11:15" ht="12.75">
      <c r="K2233" s="2"/>
      <c r="L2233" s="2"/>
      <c r="M2233" s="2"/>
      <c r="N2233" s="2"/>
      <c r="O2233" s="2"/>
    </row>
    <row r="2234" spans="11:15" ht="12.75">
      <c r="K2234" s="2"/>
      <c r="L2234" s="2"/>
      <c r="M2234" s="2"/>
      <c r="N2234" s="2"/>
      <c r="O2234" s="2"/>
    </row>
    <row r="2235" spans="11:15" ht="12.75">
      <c r="K2235" s="2"/>
      <c r="L2235" s="2"/>
      <c r="M2235" s="2"/>
      <c r="N2235" s="2"/>
      <c r="O2235" s="2"/>
    </row>
    <row r="2236" spans="11:15" ht="12.75">
      <c r="K2236" s="2"/>
      <c r="L2236" s="2"/>
      <c r="M2236" s="2"/>
      <c r="N2236" s="2"/>
      <c r="O2236" s="2"/>
    </row>
    <row r="2237" spans="11:15" ht="12.75">
      <c r="K2237" s="2"/>
      <c r="L2237" s="2"/>
      <c r="M2237" s="2"/>
      <c r="N2237" s="2"/>
      <c r="O2237" s="2"/>
    </row>
    <row r="2238" spans="11:15" ht="12.75">
      <c r="K2238" s="2"/>
      <c r="L2238" s="2"/>
      <c r="M2238" s="2"/>
      <c r="N2238" s="2"/>
      <c r="O2238" s="2"/>
    </row>
    <row r="2239" spans="11:15" ht="12.75">
      <c r="K2239" s="2"/>
      <c r="L2239" s="2"/>
      <c r="M2239" s="2"/>
      <c r="N2239" s="2"/>
      <c r="O2239" s="2"/>
    </row>
    <row r="2240" spans="11:15" ht="12.75">
      <c r="K2240" s="2"/>
      <c r="L2240" s="2"/>
      <c r="M2240" s="2"/>
      <c r="N2240" s="2"/>
      <c r="O2240" s="2"/>
    </row>
    <row r="2241" spans="11:15" ht="12.75">
      <c r="K2241" s="2"/>
      <c r="L2241" s="2"/>
      <c r="M2241" s="2"/>
      <c r="N2241" s="2"/>
      <c r="O2241" s="2"/>
    </row>
    <row r="2242" spans="11:15" ht="12.75">
      <c r="K2242" s="2"/>
      <c r="L2242" s="2"/>
      <c r="M2242" s="2"/>
      <c r="N2242" s="2"/>
      <c r="O2242" s="2"/>
    </row>
    <row r="2243" spans="11:15" ht="12.75">
      <c r="K2243" s="2"/>
      <c r="L2243" s="2"/>
      <c r="M2243" s="2"/>
      <c r="N2243" s="2"/>
      <c r="O2243" s="2"/>
    </row>
    <row r="2244" spans="11:15" ht="12.75">
      <c r="K2244" s="2"/>
      <c r="L2244" s="2"/>
      <c r="M2244" s="2"/>
      <c r="N2244" s="2"/>
      <c r="O2244" s="2"/>
    </row>
    <row r="2245" spans="11:15" ht="12.75">
      <c r="K2245" s="2"/>
      <c r="L2245" s="2"/>
      <c r="M2245" s="2"/>
      <c r="N2245" s="2"/>
      <c r="O2245" s="2"/>
    </row>
    <row r="2246" spans="11:15" ht="12.75">
      <c r="K2246" s="2"/>
      <c r="L2246" s="2"/>
      <c r="M2246" s="2"/>
      <c r="N2246" s="2"/>
      <c r="O2246" s="2"/>
    </row>
    <row r="2247" spans="11:15" ht="12.75">
      <c r="K2247" s="2"/>
      <c r="L2247" s="2"/>
      <c r="M2247" s="2"/>
      <c r="N2247" s="2"/>
      <c r="O2247" s="2"/>
    </row>
    <row r="2248" spans="11:15" ht="12.75">
      <c r="K2248" s="2"/>
      <c r="L2248" s="2"/>
      <c r="M2248" s="2"/>
      <c r="N2248" s="2"/>
      <c r="O2248" s="2"/>
    </row>
    <row r="2249" spans="11:15" ht="12.75">
      <c r="K2249" s="2"/>
      <c r="L2249" s="2"/>
      <c r="M2249" s="2"/>
      <c r="N2249" s="2"/>
      <c r="O2249" s="2"/>
    </row>
    <row r="2250" spans="11:15" ht="12.75">
      <c r="K2250" s="2"/>
      <c r="L2250" s="2"/>
      <c r="M2250" s="2"/>
      <c r="N2250" s="2"/>
      <c r="O2250" s="2"/>
    </row>
    <row r="2251" spans="11:15" ht="12.75">
      <c r="K2251" s="2"/>
      <c r="L2251" s="2"/>
      <c r="M2251" s="2"/>
      <c r="N2251" s="2"/>
      <c r="O2251" s="2"/>
    </row>
    <row r="2252" spans="11:15" ht="12.75">
      <c r="K2252" s="2"/>
      <c r="L2252" s="2"/>
      <c r="M2252" s="2"/>
      <c r="N2252" s="2"/>
      <c r="O2252" s="2"/>
    </row>
    <row r="2253" spans="11:15" ht="12.75">
      <c r="K2253" s="2"/>
      <c r="L2253" s="2"/>
      <c r="M2253" s="2"/>
      <c r="N2253" s="2"/>
      <c r="O2253" s="2"/>
    </row>
    <row r="2254" spans="11:15" ht="12.75">
      <c r="K2254" s="2"/>
      <c r="L2254" s="2"/>
      <c r="M2254" s="2"/>
      <c r="N2254" s="2"/>
      <c r="O2254" s="2"/>
    </row>
    <row r="2255" spans="11:15" ht="12.75">
      <c r="K2255" s="2"/>
      <c r="L2255" s="2"/>
      <c r="M2255" s="2"/>
      <c r="N2255" s="2"/>
      <c r="O2255" s="2"/>
    </row>
    <row r="2256" spans="11:15" ht="12.75">
      <c r="K2256" s="2"/>
      <c r="L2256" s="2"/>
      <c r="M2256" s="2"/>
      <c r="N2256" s="2"/>
      <c r="O2256" s="2"/>
    </row>
    <row r="2257" spans="11:15" ht="12.75">
      <c r="K2257" s="2"/>
      <c r="L2257" s="2"/>
      <c r="M2257" s="2"/>
      <c r="N2257" s="2"/>
      <c r="O2257" s="2"/>
    </row>
    <row r="2258" spans="11:15" ht="12.75">
      <c r="K2258" s="2"/>
      <c r="L2258" s="2"/>
      <c r="M2258" s="2"/>
      <c r="N2258" s="2"/>
      <c r="O2258" s="2"/>
    </row>
    <row r="2259" spans="11:15" ht="12.75">
      <c r="K2259" s="2"/>
      <c r="L2259" s="2"/>
      <c r="M2259" s="2"/>
      <c r="N2259" s="2"/>
      <c r="O2259" s="2"/>
    </row>
    <row r="2260" spans="11:15" ht="12.75">
      <c r="K2260" s="2"/>
      <c r="L2260" s="2"/>
      <c r="M2260" s="2"/>
      <c r="N2260" s="2"/>
      <c r="O2260" s="2"/>
    </row>
    <row r="2261" spans="11:15" ht="12.75">
      <c r="K2261" s="2"/>
      <c r="L2261" s="2"/>
      <c r="M2261" s="2"/>
      <c r="N2261" s="2"/>
      <c r="O2261" s="2"/>
    </row>
    <row r="2262" spans="11:15" ht="12.75">
      <c r="K2262" s="2"/>
      <c r="L2262" s="2"/>
      <c r="M2262" s="2"/>
      <c r="N2262" s="2"/>
      <c r="O2262" s="2"/>
    </row>
    <row r="2263" spans="11:15" ht="12.75">
      <c r="K2263" s="2"/>
      <c r="L2263" s="2"/>
      <c r="M2263" s="2"/>
      <c r="N2263" s="2"/>
      <c r="O2263" s="2"/>
    </row>
    <row r="2264" spans="11:15" ht="12.75">
      <c r="K2264" s="2"/>
      <c r="L2264" s="2"/>
      <c r="M2264" s="2"/>
      <c r="N2264" s="2"/>
      <c r="O2264" s="2"/>
    </row>
    <row r="2265" spans="11:15" ht="12.75">
      <c r="K2265" s="2"/>
      <c r="L2265" s="2"/>
      <c r="M2265" s="2"/>
      <c r="N2265" s="2"/>
      <c r="O2265" s="2"/>
    </row>
    <row r="2266" spans="11:15" ht="12.75">
      <c r="K2266" s="2"/>
      <c r="L2266" s="2"/>
      <c r="M2266" s="2"/>
      <c r="N2266" s="2"/>
      <c r="O2266" s="2"/>
    </row>
    <row r="2267" spans="11:15" ht="12.75">
      <c r="K2267" s="2"/>
      <c r="L2267" s="2"/>
      <c r="M2267" s="2"/>
      <c r="N2267" s="2"/>
      <c r="O2267" s="2"/>
    </row>
    <row r="2268" spans="11:15" ht="12.75">
      <c r="K2268" s="2"/>
      <c r="L2268" s="2"/>
      <c r="M2268" s="2"/>
      <c r="N2268" s="2"/>
      <c r="O2268" s="2"/>
    </row>
    <row r="2269" spans="11:15" ht="12.75">
      <c r="K2269" s="2"/>
      <c r="L2269" s="2"/>
      <c r="M2269" s="2"/>
      <c r="N2269" s="2"/>
      <c r="O2269" s="2"/>
    </row>
    <row r="2270" spans="11:15" ht="12.75">
      <c r="K2270" s="2"/>
      <c r="L2270" s="2"/>
      <c r="M2270" s="2"/>
      <c r="N2270" s="2"/>
      <c r="O2270" s="2"/>
    </row>
    <row r="2271" spans="11:15" ht="12.75">
      <c r="K2271" s="2"/>
      <c r="L2271" s="2"/>
      <c r="M2271" s="2"/>
      <c r="N2271" s="2"/>
      <c r="O2271" s="2"/>
    </row>
    <row r="2272" spans="11:15" ht="12.75">
      <c r="K2272" s="2"/>
      <c r="L2272" s="2"/>
      <c r="M2272" s="2"/>
      <c r="N2272" s="2"/>
      <c r="O2272" s="2"/>
    </row>
    <row r="2273" spans="11:15" ht="12.75">
      <c r="K2273" s="2"/>
      <c r="L2273" s="2"/>
      <c r="M2273" s="2"/>
      <c r="N2273" s="2"/>
      <c r="O2273" s="2"/>
    </row>
    <row r="2274" spans="11:15" ht="12.75">
      <c r="K2274" s="2"/>
      <c r="L2274" s="2"/>
      <c r="M2274" s="2"/>
      <c r="N2274" s="2"/>
      <c r="O2274" s="2"/>
    </row>
    <row r="2275" spans="11:15" ht="12.75">
      <c r="K2275" s="2"/>
      <c r="L2275" s="2"/>
      <c r="M2275" s="2"/>
      <c r="N2275" s="2"/>
      <c r="O2275" s="2"/>
    </row>
    <row r="2276" spans="11:15" ht="12.75">
      <c r="K2276" s="2"/>
      <c r="L2276" s="2"/>
      <c r="M2276" s="2"/>
      <c r="N2276" s="2"/>
      <c r="O2276" s="2"/>
    </row>
    <row r="2277" spans="11:15" ht="12.75">
      <c r="K2277" s="2"/>
      <c r="L2277" s="2"/>
      <c r="M2277" s="2"/>
      <c r="N2277" s="2"/>
      <c r="O2277" s="2"/>
    </row>
    <row r="2278" spans="11:15" ht="12.75">
      <c r="K2278" s="2"/>
      <c r="L2278" s="2"/>
      <c r="M2278" s="2"/>
      <c r="N2278" s="2"/>
      <c r="O2278" s="2"/>
    </row>
    <row r="2279" spans="11:15" ht="12.75">
      <c r="K2279" s="2"/>
      <c r="L2279" s="2"/>
      <c r="M2279" s="2"/>
      <c r="N2279" s="2"/>
      <c r="O2279" s="2"/>
    </row>
    <row r="2280" spans="11:15" ht="12.75">
      <c r="K2280" s="2"/>
      <c r="L2280" s="2"/>
      <c r="M2280" s="2"/>
      <c r="N2280" s="2"/>
      <c r="O2280" s="2"/>
    </row>
    <row r="2281" spans="11:15" ht="12.75">
      <c r="K2281" s="2"/>
      <c r="L2281" s="2"/>
      <c r="M2281" s="2"/>
      <c r="N2281" s="2"/>
      <c r="O2281" s="2"/>
    </row>
    <row r="2282" spans="11:15" ht="12.75">
      <c r="K2282" s="2"/>
      <c r="L2282" s="2"/>
      <c r="M2282" s="2"/>
      <c r="N2282" s="2"/>
      <c r="O2282" s="2"/>
    </row>
    <row r="2283" spans="11:15" ht="12.75">
      <c r="K2283" s="2"/>
      <c r="L2283" s="2"/>
      <c r="M2283" s="2"/>
      <c r="N2283" s="2"/>
      <c r="O2283" s="2"/>
    </row>
    <row r="2284" spans="11:15" ht="12.75">
      <c r="K2284" s="2"/>
      <c r="L2284" s="2"/>
      <c r="M2284" s="2"/>
      <c r="N2284" s="2"/>
      <c r="O2284" s="2"/>
    </row>
    <row r="2285" spans="11:15" ht="12.75">
      <c r="K2285" s="2"/>
      <c r="L2285" s="2"/>
      <c r="M2285" s="2"/>
      <c r="N2285" s="2"/>
      <c r="O2285" s="2"/>
    </row>
    <row r="2286" spans="11:15" ht="12.75">
      <c r="K2286" s="2"/>
      <c r="L2286" s="2"/>
      <c r="M2286" s="2"/>
      <c r="N2286" s="2"/>
      <c r="O2286" s="2"/>
    </row>
    <row r="2287" spans="11:15" ht="12.75">
      <c r="K2287" s="2"/>
      <c r="L2287" s="2"/>
      <c r="M2287" s="2"/>
      <c r="N2287" s="2"/>
      <c r="O2287" s="2"/>
    </row>
    <row r="2288" spans="11:15" ht="12.75">
      <c r="K2288" s="2"/>
      <c r="L2288" s="2"/>
      <c r="M2288" s="2"/>
      <c r="N2288" s="2"/>
      <c r="O2288" s="2"/>
    </row>
    <row r="2289" spans="11:15" ht="12.75">
      <c r="K2289" s="2"/>
      <c r="L2289" s="2"/>
      <c r="M2289" s="2"/>
      <c r="N2289" s="2"/>
      <c r="O2289" s="2"/>
    </row>
    <row r="2290" spans="11:15" ht="12.75">
      <c r="K2290" s="2"/>
      <c r="L2290" s="2"/>
      <c r="M2290" s="2"/>
      <c r="N2290" s="2"/>
      <c r="O2290" s="2"/>
    </row>
    <row r="2291" spans="11:15" ht="12.75">
      <c r="K2291" s="2"/>
      <c r="L2291" s="2"/>
      <c r="M2291" s="2"/>
      <c r="N2291" s="2"/>
      <c r="O2291" s="2"/>
    </row>
    <row r="2292" spans="11:15" ht="12.75">
      <c r="K2292" s="2"/>
      <c r="L2292" s="2"/>
      <c r="M2292" s="2"/>
      <c r="N2292" s="2"/>
      <c r="O2292" s="2"/>
    </row>
    <row r="2293" spans="11:15" ht="12.75">
      <c r="K2293" s="2"/>
      <c r="L2293" s="2"/>
      <c r="M2293" s="2"/>
      <c r="N2293" s="2"/>
      <c r="O2293" s="2"/>
    </row>
    <row r="2294" spans="11:15" ht="12.75">
      <c r="K2294" s="2"/>
      <c r="L2294" s="2"/>
      <c r="M2294" s="2"/>
      <c r="N2294" s="2"/>
      <c r="O2294" s="2"/>
    </row>
    <row r="2295" spans="11:15" ht="12.75">
      <c r="K2295" s="2"/>
      <c r="L2295" s="2"/>
      <c r="M2295" s="2"/>
      <c r="N2295" s="2"/>
      <c r="O2295" s="2"/>
    </row>
    <row r="2296" spans="11:15" ht="12.75">
      <c r="K2296" s="2"/>
      <c r="L2296" s="2"/>
      <c r="M2296" s="2"/>
      <c r="N2296" s="2"/>
      <c r="O2296" s="2"/>
    </row>
    <row r="2297" spans="11:15" ht="12.75">
      <c r="K2297" s="2"/>
      <c r="L2297" s="2"/>
      <c r="M2297" s="2"/>
      <c r="N2297" s="2"/>
      <c r="O2297" s="2"/>
    </row>
    <row r="2298" spans="11:15" ht="12.75">
      <c r="K2298" s="2"/>
      <c r="L2298" s="2"/>
      <c r="M2298" s="2"/>
      <c r="N2298" s="2"/>
      <c r="O2298" s="2"/>
    </row>
    <row r="2299" spans="11:15" ht="12.75">
      <c r="K2299" s="2"/>
      <c r="L2299" s="2"/>
      <c r="M2299" s="2"/>
      <c r="N2299" s="2"/>
      <c r="O2299" s="2"/>
    </row>
    <row r="2300" spans="11:15" ht="12.75">
      <c r="K2300" s="2"/>
      <c r="L2300" s="2"/>
      <c r="M2300" s="2"/>
      <c r="N2300" s="2"/>
      <c r="O2300" s="2"/>
    </row>
    <row r="2301" spans="11:15" ht="12.75">
      <c r="K2301" s="2"/>
      <c r="L2301" s="2"/>
      <c r="M2301" s="2"/>
      <c r="N2301" s="2"/>
      <c r="O2301" s="2"/>
    </row>
    <row r="2302" spans="11:15" ht="12.75">
      <c r="K2302" s="2"/>
      <c r="L2302" s="2"/>
      <c r="M2302" s="2"/>
      <c r="N2302" s="2"/>
      <c r="O2302" s="2"/>
    </row>
    <row r="2303" spans="11:15" ht="12.75">
      <c r="K2303" s="2"/>
      <c r="L2303" s="2"/>
      <c r="M2303" s="2"/>
      <c r="N2303" s="2"/>
      <c r="O2303" s="2"/>
    </row>
    <row r="2304" spans="11:15" ht="12.75">
      <c r="K2304" s="2"/>
      <c r="L2304" s="2"/>
      <c r="M2304" s="2"/>
      <c r="N2304" s="2"/>
      <c r="O2304" s="2"/>
    </row>
    <row r="2305" spans="11:15" ht="12.75">
      <c r="K2305" s="2"/>
      <c r="L2305" s="2"/>
      <c r="M2305" s="2"/>
      <c r="N2305" s="2"/>
      <c r="O2305" s="2"/>
    </row>
    <row r="2306" spans="11:15" ht="12.75">
      <c r="K2306" s="2"/>
      <c r="L2306" s="2"/>
      <c r="M2306" s="2"/>
      <c r="N2306" s="2"/>
      <c r="O2306" s="2"/>
    </row>
    <row r="2307" spans="11:15" ht="12.75">
      <c r="K2307" s="2"/>
      <c r="L2307" s="2"/>
      <c r="M2307" s="2"/>
      <c r="N2307" s="2"/>
      <c r="O2307" s="2"/>
    </row>
    <row r="2308" spans="11:15" ht="12.75">
      <c r="K2308" s="2"/>
      <c r="L2308" s="2"/>
      <c r="M2308" s="2"/>
      <c r="N2308" s="2"/>
      <c r="O2308" s="2"/>
    </row>
    <row r="2309" spans="11:15" ht="12.75">
      <c r="K2309" s="2"/>
      <c r="L2309" s="2"/>
      <c r="M2309" s="2"/>
      <c r="N2309" s="2"/>
      <c r="O2309" s="2"/>
    </row>
    <row r="2310" spans="11:15" ht="12.75">
      <c r="K2310" s="2"/>
      <c r="L2310" s="2"/>
      <c r="M2310" s="2"/>
      <c r="N2310" s="2"/>
      <c r="O2310" s="2"/>
    </row>
    <row r="2311" spans="11:15" ht="12.75">
      <c r="K2311" s="2"/>
      <c r="L2311" s="2"/>
      <c r="M2311" s="2"/>
      <c r="N2311" s="2"/>
      <c r="O2311" s="2"/>
    </row>
    <row r="2312" spans="11:15" ht="12.75">
      <c r="K2312" s="2"/>
      <c r="L2312" s="2"/>
      <c r="M2312" s="2"/>
      <c r="N2312" s="2"/>
      <c r="O2312" s="2"/>
    </row>
    <row r="2313" spans="11:15" ht="12.75">
      <c r="K2313" s="2"/>
      <c r="L2313" s="2"/>
      <c r="M2313" s="2"/>
      <c r="N2313" s="2"/>
      <c r="O2313" s="2"/>
    </row>
    <row r="2314" spans="11:15" ht="12.75">
      <c r="K2314" s="2"/>
      <c r="L2314" s="2"/>
      <c r="M2314" s="2"/>
      <c r="N2314" s="2"/>
      <c r="O2314" s="2"/>
    </row>
    <row r="2315" spans="11:15" ht="12.75">
      <c r="K2315" s="2"/>
      <c r="L2315" s="2"/>
      <c r="M2315" s="2"/>
      <c r="N2315" s="2"/>
      <c r="O2315" s="2"/>
    </row>
    <row r="2316" spans="11:15" ht="12.75">
      <c r="K2316" s="2"/>
      <c r="L2316" s="2"/>
      <c r="M2316" s="2"/>
      <c r="N2316" s="2"/>
      <c r="O2316" s="2"/>
    </row>
    <row r="2317" spans="11:15" ht="12.75">
      <c r="K2317" s="2"/>
      <c r="L2317" s="2"/>
      <c r="M2317" s="2"/>
      <c r="N2317" s="2"/>
      <c r="O2317" s="2"/>
    </row>
    <row r="2318" spans="11:15" ht="12.75">
      <c r="K2318" s="2"/>
      <c r="L2318" s="2"/>
      <c r="M2318" s="2"/>
      <c r="N2318" s="2"/>
      <c r="O2318" s="2"/>
    </row>
    <row r="2319" spans="11:15" ht="12.75">
      <c r="K2319" s="2"/>
      <c r="L2319" s="2"/>
      <c r="M2319" s="2"/>
      <c r="N2319" s="2"/>
      <c r="O2319" s="2"/>
    </row>
    <row r="2320" spans="11:15" ht="12.75">
      <c r="K2320" s="2"/>
      <c r="L2320" s="2"/>
      <c r="M2320" s="2"/>
      <c r="N2320" s="2"/>
      <c r="O2320" s="2"/>
    </row>
    <row r="2321" spans="11:15" ht="12.75">
      <c r="K2321" s="2"/>
      <c r="L2321" s="2"/>
      <c r="M2321" s="2"/>
      <c r="N2321" s="2"/>
      <c r="O2321" s="2"/>
    </row>
    <row r="2322" spans="11:15" ht="12.75">
      <c r="K2322" s="2"/>
      <c r="L2322" s="2"/>
      <c r="M2322" s="2"/>
      <c r="N2322" s="2"/>
      <c r="O2322" s="2"/>
    </row>
    <row r="2323" spans="11:15" ht="12.75">
      <c r="K2323" s="2"/>
      <c r="L2323" s="2"/>
      <c r="M2323" s="2"/>
      <c r="N2323" s="2"/>
      <c r="O2323" s="2"/>
    </row>
    <row r="2324" spans="11:15" ht="12.75">
      <c r="K2324" s="2"/>
      <c r="L2324" s="2"/>
      <c r="M2324" s="2"/>
      <c r="N2324" s="2"/>
      <c r="O2324" s="2"/>
    </row>
    <row r="2325" spans="11:15" ht="12.75">
      <c r="K2325" s="2"/>
      <c r="L2325" s="2"/>
      <c r="M2325" s="2"/>
      <c r="N2325" s="2"/>
      <c r="O2325" s="2"/>
    </row>
    <row r="2326" spans="11:15" ht="12.75">
      <c r="K2326" s="2"/>
      <c r="L2326" s="2"/>
      <c r="M2326" s="2"/>
      <c r="N2326" s="2"/>
      <c r="O2326" s="2"/>
    </row>
    <row r="2327" spans="11:15" ht="12.75">
      <c r="K2327" s="2"/>
      <c r="L2327" s="2"/>
      <c r="M2327" s="2"/>
      <c r="N2327" s="2"/>
      <c r="O2327" s="2"/>
    </row>
    <row r="2328" spans="11:15" ht="12.75">
      <c r="K2328" s="2"/>
      <c r="L2328" s="2"/>
      <c r="M2328" s="2"/>
      <c r="N2328" s="2"/>
      <c r="O2328" s="2"/>
    </row>
    <row r="2329" spans="11:15" ht="12.75">
      <c r="K2329" s="2"/>
      <c r="L2329" s="2"/>
      <c r="M2329" s="2"/>
      <c r="N2329" s="2"/>
      <c r="O2329" s="2"/>
    </row>
    <row r="2330" spans="11:15" ht="12.75">
      <c r="K2330" s="2"/>
      <c r="L2330" s="2"/>
      <c r="M2330" s="2"/>
      <c r="N2330" s="2"/>
      <c r="O2330" s="2"/>
    </row>
    <row r="2331" spans="11:15" ht="12.75">
      <c r="K2331" s="2"/>
      <c r="L2331" s="2"/>
      <c r="M2331" s="2"/>
      <c r="N2331" s="2"/>
      <c r="O2331" s="2"/>
    </row>
    <row r="2332" spans="11:15" ht="12.75">
      <c r="K2332" s="2"/>
      <c r="L2332" s="2"/>
      <c r="M2332" s="2"/>
      <c r="N2332" s="2"/>
      <c r="O2332" s="2"/>
    </row>
    <row r="2333" spans="11:15" ht="12.75">
      <c r="K2333" s="2"/>
      <c r="L2333" s="2"/>
      <c r="M2333" s="2"/>
      <c r="N2333" s="2"/>
      <c r="O2333" s="2"/>
    </row>
    <row r="2334" spans="11:15" ht="12.75">
      <c r="K2334" s="2"/>
      <c r="L2334" s="2"/>
      <c r="M2334" s="2"/>
      <c r="N2334" s="2"/>
      <c r="O2334" s="2"/>
    </row>
    <row r="2335" spans="11:15" ht="12.75">
      <c r="K2335" s="2"/>
      <c r="L2335" s="2"/>
      <c r="M2335" s="2"/>
      <c r="N2335" s="2"/>
      <c r="O2335" s="2"/>
    </row>
    <row r="2336" spans="11:15" ht="12.75">
      <c r="K2336" s="2"/>
      <c r="L2336" s="2"/>
      <c r="M2336" s="2"/>
      <c r="N2336" s="2"/>
      <c r="O2336" s="2"/>
    </row>
    <row r="2337" spans="11:15" ht="12.75">
      <c r="K2337" s="2"/>
      <c r="L2337" s="2"/>
      <c r="M2337" s="2"/>
      <c r="N2337" s="2"/>
      <c r="O2337" s="2"/>
    </row>
    <row r="2338" spans="11:15" ht="12.75">
      <c r="K2338" s="2"/>
      <c r="L2338" s="2"/>
      <c r="M2338" s="2"/>
      <c r="N2338" s="2"/>
      <c r="O2338" s="2"/>
    </row>
    <row r="2339" spans="11:15" ht="12.75">
      <c r="K2339" s="2"/>
      <c r="L2339" s="2"/>
      <c r="M2339" s="2"/>
      <c r="N2339" s="2"/>
      <c r="O2339" s="2"/>
    </row>
    <row r="2340" spans="11:15" ht="12.75">
      <c r="K2340" s="2"/>
      <c r="L2340" s="2"/>
      <c r="M2340" s="2"/>
      <c r="N2340" s="2"/>
      <c r="O2340" s="2"/>
    </row>
    <row r="2341" spans="11:15" ht="12.75">
      <c r="K2341" s="2"/>
      <c r="L2341" s="2"/>
      <c r="M2341" s="2"/>
      <c r="N2341" s="2"/>
      <c r="O2341" s="2"/>
    </row>
    <row r="2342" spans="11:15" ht="12.75">
      <c r="K2342" s="2"/>
      <c r="L2342" s="2"/>
      <c r="M2342" s="2"/>
      <c r="N2342" s="2"/>
      <c r="O2342" s="2"/>
    </row>
    <row r="2343" spans="11:15" ht="12.75">
      <c r="K2343" s="2"/>
      <c r="L2343" s="2"/>
      <c r="M2343" s="2"/>
      <c r="N2343" s="2"/>
      <c r="O2343" s="2"/>
    </row>
    <row r="2344" spans="11:15" ht="12.75">
      <c r="K2344" s="2"/>
      <c r="L2344" s="2"/>
      <c r="M2344" s="2"/>
      <c r="N2344" s="2"/>
      <c r="O2344" s="2"/>
    </row>
    <row r="2345" spans="11:15" ht="12.75">
      <c r="K2345" s="2"/>
      <c r="L2345" s="2"/>
      <c r="M2345" s="2"/>
      <c r="N2345" s="2"/>
      <c r="O2345" s="2"/>
    </row>
    <row r="2346" spans="11:15" ht="12.75">
      <c r="K2346" s="2"/>
      <c r="L2346" s="2"/>
      <c r="M2346" s="2"/>
      <c r="N2346" s="2"/>
      <c r="O2346" s="2"/>
    </row>
    <row r="2347" spans="11:15" ht="12.75">
      <c r="K2347" s="2"/>
      <c r="L2347" s="2"/>
      <c r="M2347" s="2"/>
      <c r="N2347" s="2"/>
      <c r="O2347" s="2"/>
    </row>
    <row r="2348" spans="11:15" ht="12.75">
      <c r="K2348" s="2"/>
      <c r="L2348" s="2"/>
      <c r="M2348" s="2"/>
      <c r="N2348" s="2"/>
      <c r="O2348" s="2"/>
    </row>
    <row r="2349" spans="11:15" ht="12.75">
      <c r="K2349" s="2"/>
      <c r="L2349" s="2"/>
      <c r="M2349" s="2"/>
      <c r="N2349" s="2"/>
      <c r="O2349" s="2"/>
    </row>
    <row r="2350" spans="11:15" ht="12.75">
      <c r="K2350" s="2"/>
      <c r="L2350" s="2"/>
      <c r="M2350" s="2"/>
      <c r="N2350" s="2"/>
      <c r="O2350" s="2"/>
    </row>
    <row r="2351" spans="11:15" ht="12.75">
      <c r="K2351" s="2"/>
      <c r="L2351" s="2"/>
      <c r="M2351" s="2"/>
      <c r="N2351" s="2"/>
      <c r="O2351" s="2"/>
    </row>
    <row r="2352" spans="11:15" ht="12.75">
      <c r="K2352" s="2"/>
      <c r="L2352" s="2"/>
      <c r="M2352" s="2"/>
      <c r="N2352" s="2"/>
      <c r="O2352" s="2"/>
    </row>
    <row r="2353" spans="11:15" ht="12.75">
      <c r="K2353" s="2"/>
      <c r="L2353" s="2"/>
      <c r="M2353" s="2"/>
      <c r="N2353" s="2"/>
      <c r="O2353" s="2"/>
    </row>
    <row r="2354" spans="11:15" ht="12.75">
      <c r="K2354" s="2"/>
      <c r="L2354" s="2"/>
      <c r="M2354" s="2"/>
      <c r="N2354" s="2"/>
      <c r="O2354" s="2"/>
    </row>
    <row r="2355" spans="11:15" ht="12.75">
      <c r="K2355" s="2"/>
      <c r="L2355" s="2"/>
      <c r="M2355" s="2"/>
      <c r="N2355" s="2"/>
      <c r="O2355" s="2"/>
    </row>
    <row r="2356" spans="11:15" ht="12.75">
      <c r="K2356" s="2"/>
      <c r="L2356" s="2"/>
      <c r="M2356" s="2"/>
      <c r="N2356" s="2"/>
      <c r="O2356" s="2"/>
    </row>
    <row r="2357" spans="11:15" ht="12.75">
      <c r="K2357" s="2"/>
      <c r="L2357" s="2"/>
      <c r="M2357" s="2"/>
      <c r="N2357" s="2"/>
      <c r="O2357" s="2"/>
    </row>
    <row r="2358" spans="11:15" ht="12.75">
      <c r="K2358" s="2"/>
      <c r="L2358" s="2"/>
      <c r="M2358" s="2"/>
      <c r="N2358" s="2"/>
      <c r="O2358" s="2"/>
    </row>
    <row r="2359" spans="11:15" ht="12.75">
      <c r="K2359" s="2"/>
      <c r="L2359" s="2"/>
      <c r="M2359" s="2"/>
      <c r="N2359" s="2"/>
      <c r="O2359" s="2"/>
    </row>
    <row r="2360" spans="11:15" ht="12.75">
      <c r="K2360" s="2"/>
      <c r="L2360" s="2"/>
      <c r="M2360" s="2"/>
      <c r="N2360" s="2"/>
      <c r="O2360" s="2"/>
    </row>
    <row r="2361" spans="11:15" ht="12.75">
      <c r="K2361" s="2"/>
      <c r="L2361" s="2"/>
      <c r="M2361" s="2"/>
      <c r="N2361" s="2"/>
      <c r="O2361" s="2"/>
    </row>
    <row r="2362" spans="11:15" ht="12.75">
      <c r="K2362" s="2"/>
      <c r="L2362" s="2"/>
      <c r="M2362" s="2"/>
      <c r="N2362" s="2"/>
      <c r="O2362" s="2"/>
    </row>
    <row r="2363" spans="11:15" ht="12.75">
      <c r="K2363" s="2"/>
      <c r="L2363" s="2"/>
      <c r="M2363" s="2"/>
      <c r="N2363" s="2"/>
      <c r="O2363" s="2"/>
    </row>
    <row r="2364" spans="11:15" ht="12.75">
      <c r="K2364" s="2"/>
      <c r="L2364" s="2"/>
      <c r="M2364" s="2"/>
      <c r="N2364" s="2"/>
      <c r="O2364" s="2"/>
    </row>
    <row r="2365" spans="11:15" ht="12.75">
      <c r="K2365" s="2"/>
      <c r="L2365" s="2"/>
      <c r="M2365" s="2"/>
      <c r="N2365" s="2"/>
      <c r="O2365" s="2"/>
    </row>
    <row r="2366" spans="11:15" ht="12.75">
      <c r="K2366" s="2"/>
      <c r="L2366" s="2"/>
      <c r="M2366" s="2"/>
      <c r="N2366" s="2"/>
      <c r="O2366" s="2"/>
    </row>
    <row r="2367" spans="11:15" ht="12.75">
      <c r="K2367" s="2"/>
      <c r="L2367" s="2"/>
      <c r="M2367" s="2"/>
      <c r="N2367" s="2"/>
      <c r="O2367" s="2"/>
    </row>
    <row r="2368" spans="11:15" ht="12.75">
      <c r="K2368" s="2"/>
      <c r="L2368" s="2"/>
      <c r="M2368" s="2"/>
      <c r="N2368" s="2"/>
      <c r="O2368" s="2"/>
    </row>
    <row r="2369" spans="11:15" ht="12.75">
      <c r="K2369" s="2"/>
      <c r="L2369" s="2"/>
      <c r="M2369" s="2"/>
      <c r="N2369" s="2"/>
      <c r="O2369" s="2"/>
    </row>
    <row r="2370" spans="11:15" ht="12.75">
      <c r="K2370" s="2"/>
      <c r="L2370" s="2"/>
      <c r="M2370" s="2"/>
      <c r="N2370" s="2"/>
      <c r="O2370" s="2"/>
    </row>
    <row r="2371" spans="11:15" ht="12.75">
      <c r="K2371" s="2"/>
      <c r="L2371" s="2"/>
      <c r="M2371" s="2"/>
      <c r="N2371" s="2"/>
      <c r="O2371" s="2"/>
    </row>
    <row r="2372" spans="11:15" ht="12.75">
      <c r="K2372" s="2"/>
      <c r="L2372" s="2"/>
      <c r="M2372" s="2"/>
      <c r="N2372" s="2"/>
      <c r="O2372" s="2"/>
    </row>
    <row r="2373" spans="11:15" ht="12.75">
      <c r="K2373" s="2"/>
      <c r="L2373" s="2"/>
      <c r="M2373" s="2"/>
      <c r="N2373" s="2"/>
      <c r="O2373" s="2"/>
    </row>
    <row r="2374" spans="11:15" ht="12.75">
      <c r="K2374" s="2"/>
      <c r="L2374" s="2"/>
      <c r="M2374" s="2"/>
      <c r="N2374" s="2"/>
      <c r="O2374" s="2"/>
    </row>
    <row r="2375" spans="11:15" ht="12.75">
      <c r="K2375" s="2"/>
      <c r="L2375" s="2"/>
      <c r="M2375" s="2"/>
      <c r="N2375" s="2"/>
      <c r="O2375" s="2"/>
    </row>
    <row r="2376" spans="11:15" ht="12.75">
      <c r="K2376" s="2"/>
      <c r="L2376" s="2"/>
      <c r="M2376" s="2"/>
      <c r="N2376" s="2"/>
      <c r="O2376" s="2"/>
    </row>
    <row r="2377" spans="11:15" ht="12.75">
      <c r="K2377" s="2"/>
      <c r="L2377" s="2"/>
      <c r="M2377" s="2"/>
      <c r="N2377" s="2"/>
      <c r="O2377" s="2"/>
    </row>
    <row r="2378" spans="11:15" ht="12.75">
      <c r="K2378" s="2"/>
      <c r="L2378" s="2"/>
      <c r="M2378" s="2"/>
      <c r="N2378" s="2"/>
      <c r="O2378" s="2"/>
    </row>
    <row r="2379" spans="11:15" ht="12.75">
      <c r="K2379" s="2"/>
      <c r="L2379" s="2"/>
      <c r="M2379" s="2"/>
      <c r="N2379" s="2"/>
      <c r="O2379" s="2"/>
    </row>
    <row r="2380" spans="11:15" ht="12.75">
      <c r="K2380" s="2"/>
      <c r="L2380" s="2"/>
      <c r="M2380" s="2"/>
      <c r="N2380" s="2"/>
      <c r="O2380" s="2"/>
    </row>
    <row r="2381" spans="11:15" ht="12.75">
      <c r="K2381" s="2"/>
      <c r="L2381" s="2"/>
      <c r="M2381" s="2"/>
      <c r="N2381" s="2"/>
      <c r="O2381" s="2"/>
    </row>
    <row r="2382" spans="11:15" ht="12.75">
      <c r="K2382" s="2"/>
      <c r="L2382" s="2"/>
      <c r="M2382" s="2"/>
      <c r="N2382" s="2"/>
      <c r="O2382" s="2"/>
    </row>
    <row r="2383" spans="11:15" ht="12.75">
      <c r="K2383" s="2"/>
      <c r="L2383" s="2"/>
      <c r="M2383" s="2"/>
      <c r="N2383" s="2"/>
      <c r="O2383" s="2"/>
    </row>
    <row r="2384" spans="11:15" ht="12.75">
      <c r="K2384" s="2"/>
      <c r="L2384" s="2"/>
      <c r="M2384" s="2"/>
      <c r="N2384" s="2"/>
      <c r="O2384" s="2"/>
    </row>
    <row r="2385" spans="11:15" ht="12.75">
      <c r="K2385" s="2"/>
      <c r="L2385" s="2"/>
      <c r="M2385" s="2"/>
      <c r="N2385" s="2"/>
      <c r="O2385" s="2"/>
    </row>
    <row r="2386" spans="11:15" ht="12.75">
      <c r="K2386" s="2"/>
      <c r="L2386" s="2"/>
      <c r="M2386" s="2"/>
      <c r="N2386" s="2"/>
      <c r="O2386" s="2"/>
    </row>
    <row r="2387" spans="11:15" ht="12.75">
      <c r="K2387" s="2"/>
      <c r="L2387" s="2"/>
      <c r="M2387" s="2"/>
      <c r="N2387" s="2"/>
      <c r="O2387" s="2"/>
    </row>
    <row r="2388" spans="11:15" ht="12.75">
      <c r="K2388" s="2"/>
      <c r="L2388" s="2"/>
      <c r="M2388" s="2"/>
      <c r="N2388" s="2"/>
      <c r="O2388" s="2"/>
    </row>
    <row r="2389" spans="11:15" ht="12.75">
      <c r="K2389" s="2"/>
      <c r="L2389" s="2"/>
      <c r="M2389" s="2"/>
      <c r="N2389" s="2"/>
      <c r="O2389" s="2"/>
    </row>
    <row r="2390" spans="11:15" ht="12.75">
      <c r="K2390" s="2"/>
      <c r="L2390" s="2"/>
      <c r="M2390" s="2"/>
      <c r="N2390" s="2"/>
      <c r="O2390" s="2"/>
    </row>
    <row r="2391" spans="11:15" ht="12.75">
      <c r="K2391" s="2"/>
      <c r="L2391" s="2"/>
      <c r="M2391" s="2"/>
      <c r="N2391" s="2"/>
      <c r="O2391" s="2"/>
    </row>
    <row r="2392" spans="11:15" ht="12.75">
      <c r="K2392" s="2"/>
      <c r="L2392" s="2"/>
      <c r="M2392" s="2"/>
      <c r="N2392" s="2"/>
      <c r="O2392" s="2"/>
    </row>
    <row r="2393" spans="11:15" ht="12.75">
      <c r="K2393" s="2"/>
      <c r="L2393" s="2"/>
      <c r="M2393" s="2"/>
      <c r="N2393" s="2"/>
      <c r="O2393" s="2"/>
    </row>
    <row r="2394" spans="11:15" ht="12.75">
      <c r="K2394" s="2"/>
      <c r="L2394" s="2"/>
      <c r="M2394" s="2"/>
      <c r="N2394" s="2"/>
      <c r="O2394" s="2"/>
    </row>
    <row r="2395" spans="11:15" ht="12.75">
      <c r="K2395" s="2"/>
      <c r="L2395" s="2"/>
      <c r="M2395" s="2"/>
      <c r="N2395" s="2"/>
      <c r="O2395" s="2"/>
    </row>
    <row r="2396" spans="11:15" ht="12.75">
      <c r="K2396" s="2"/>
      <c r="L2396" s="2"/>
      <c r="M2396" s="2"/>
      <c r="N2396" s="2"/>
      <c r="O2396" s="2"/>
    </row>
    <row r="2397" spans="11:15" ht="12.75">
      <c r="K2397" s="2"/>
      <c r="L2397" s="2"/>
      <c r="M2397" s="2"/>
      <c r="N2397" s="2"/>
      <c r="O2397" s="2"/>
    </row>
    <row r="2398" spans="11:15" ht="12.75">
      <c r="K2398" s="2"/>
      <c r="L2398" s="2"/>
      <c r="M2398" s="2"/>
      <c r="N2398" s="2"/>
      <c r="O2398" s="2"/>
    </row>
    <row r="2399" spans="11:15" ht="12.75">
      <c r="K2399" s="2"/>
      <c r="L2399" s="2"/>
      <c r="M2399" s="2"/>
      <c r="N2399" s="2"/>
      <c r="O2399" s="2"/>
    </row>
    <row r="2400" spans="11:15" ht="12.75">
      <c r="K2400" s="2"/>
      <c r="L2400" s="2"/>
      <c r="M2400" s="2"/>
      <c r="N2400" s="2"/>
      <c r="O2400" s="2"/>
    </row>
    <row r="2401" spans="11:15" ht="12.75">
      <c r="K2401" s="2"/>
      <c r="L2401" s="2"/>
      <c r="M2401" s="2"/>
      <c r="N2401" s="2"/>
      <c r="O2401" s="2"/>
    </row>
    <row r="2402" spans="11:15" ht="12.75">
      <c r="K2402" s="2"/>
      <c r="L2402" s="2"/>
      <c r="M2402" s="2"/>
      <c r="N2402" s="2"/>
      <c r="O2402" s="2"/>
    </row>
    <row r="2403" spans="11:15" ht="12.75">
      <c r="K2403" s="2"/>
      <c r="L2403" s="2"/>
      <c r="M2403" s="2"/>
      <c r="N2403" s="2"/>
      <c r="O2403" s="2"/>
    </row>
    <row r="2404" spans="11:15" ht="12.75">
      <c r="K2404" s="2"/>
      <c r="L2404" s="2"/>
      <c r="M2404" s="2"/>
      <c r="N2404" s="2"/>
      <c r="O2404" s="2"/>
    </row>
    <row r="2405" spans="11:15" ht="12.75">
      <c r="K2405" s="2"/>
      <c r="L2405" s="2"/>
      <c r="M2405" s="2"/>
      <c r="N2405" s="2"/>
      <c r="O2405" s="2"/>
    </row>
    <row r="2406" spans="11:15" ht="12.75">
      <c r="K2406" s="2"/>
      <c r="L2406" s="2"/>
      <c r="M2406" s="2"/>
      <c r="N2406" s="2"/>
      <c r="O2406" s="2"/>
    </row>
    <row r="2407" spans="11:15" ht="12.75">
      <c r="K2407" s="2"/>
      <c r="L2407" s="2"/>
      <c r="M2407" s="2"/>
      <c r="N2407" s="2"/>
      <c r="O2407" s="2"/>
    </row>
    <row r="2408" spans="11:15" ht="12.75">
      <c r="K2408" s="2"/>
      <c r="L2408" s="2"/>
      <c r="M2408" s="2"/>
      <c r="N2408" s="2"/>
      <c r="O2408" s="2"/>
    </row>
    <row r="2409" spans="11:15" ht="12.75">
      <c r="K2409" s="2"/>
      <c r="L2409" s="2"/>
      <c r="M2409" s="2"/>
      <c r="N2409" s="2"/>
      <c r="O2409" s="2"/>
    </row>
    <row r="2410" spans="11:15" ht="12.75">
      <c r="K2410" s="2"/>
      <c r="L2410" s="2"/>
      <c r="M2410" s="2"/>
      <c r="N2410" s="2"/>
      <c r="O2410" s="2"/>
    </row>
    <row r="2411" spans="11:15" ht="12.75">
      <c r="K2411" s="2"/>
      <c r="L2411" s="2"/>
      <c r="M2411" s="2"/>
      <c r="N2411" s="2"/>
      <c r="O2411" s="2"/>
    </row>
    <row r="2412" spans="11:15" ht="12.75">
      <c r="K2412" s="2"/>
      <c r="L2412" s="2"/>
      <c r="M2412" s="2"/>
      <c r="N2412" s="2"/>
      <c r="O2412" s="2"/>
    </row>
    <row r="2413" spans="11:15" ht="12.75">
      <c r="K2413" s="2"/>
      <c r="L2413" s="2"/>
      <c r="M2413" s="2"/>
      <c r="N2413" s="2"/>
      <c r="O2413" s="2"/>
    </row>
    <row r="2414" spans="11:15" ht="12.75">
      <c r="K2414" s="2"/>
      <c r="L2414" s="2"/>
      <c r="M2414" s="2"/>
      <c r="N2414" s="2"/>
      <c r="O2414" s="2"/>
    </row>
    <row r="2415" spans="11:15" ht="12.75">
      <c r="K2415" s="2"/>
      <c r="L2415" s="2"/>
      <c r="M2415" s="2"/>
      <c r="N2415" s="2"/>
      <c r="O2415" s="2"/>
    </row>
    <row r="2416" spans="11:15" ht="12.75">
      <c r="K2416" s="2"/>
      <c r="L2416" s="2"/>
      <c r="M2416" s="2"/>
      <c r="N2416" s="2"/>
      <c r="O2416" s="2"/>
    </row>
    <row r="2417" spans="11:15" ht="12.75">
      <c r="K2417" s="2"/>
      <c r="L2417" s="2"/>
      <c r="M2417" s="2"/>
      <c r="N2417" s="2"/>
      <c r="O2417" s="2"/>
    </row>
    <row r="2418" spans="11:15" ht="12.75">
      <c r="K2418" s="2"/>
      <c r="L2418" s="2"/>
      <c r="M2418" s="2"/>
      <c r="N2418" s="2"/>
      <c r="O2418" s="2"/>
    </row>
    <row r="2419" spans="11:15" ht="12.75">
      <c r="K2419" s="2"/>
      <c r="L2419" s="2"/>
      <c r="M2419" s="2"/>
      <c r="N2419" s="2"/>
      <c r="O2419" s="2"/>
    </row>
    <row r="2420" spans="11:15" ht="12.75">
      <c r="K2420" s="2"/>
      <c r="L2420" s="2"/>
      <c r="M2420" s="2"/>
      <c r="N2420" s="2"/>
      <c r="O2420" s="2"/>
    </row>
    <row r="2421" spans="11:15" ht="12.75">
      <c r="K2421" s="2"/>
      <c r="L2421" s="2"/>
      <c r="M2421" s="2"/>
      <c r="N2421" s="2"/>
      <c r="O2421" s="2"/>
    </row>
    <row r="2422" spans="11:15" ht="12.75">
      <c r="K2422" s="2"/>
      <c r="L2422" s="2"/>
      <c r="M2422" s="2"/>
      <c r="N2422" s="2"/>
      <c r="O2422" s="2"/>
    </row>
    <row r="2423" spans="11:15" ht="12.75">
      <c r="K2423" s="2"/>
      <c r="L2423" s="2"/>
      <c r="M2423" s="2"/>
      <c r="N2423" s="2"/>
      <c r="O2423" s="2"/>
    </row>
    <row r="2424" spans="11:15" ht="12.75">
      <c r="K2424" s="2"/>
      <c r="L2424" s="2"/>
      <c r="M2424" s="2"/>
      <c r="N2424" s="2"/>
      <c r="O2424" s="2"/>
    </row>
    <row r="2425" spans="11:15" ht="12.75">
      <c r="K2425" s="2"/>
      <c r="L2425" s="2"/>
      <c r="M2425" s="2"/>
      <c r="N2425" s="2"/>
      <c r="O2425" s="2"/>
    </row>
    <row r="2426" spans="11:15" ht="12.75">
      <c r="K2426" s="2"/>
      <c r="L2426" s="2"/>
      <c r="M2426" s="2"/>
      <c r="N2426" s="2"/>
      <c r="O2426" s="2"/>
    </row>
    <row r="2427" spans="11:15" ht="12.75">
      <c r="K2427" s="2"/>
      <c r="L2427" s="2"/>
      <c r="M2427" s="2"/>
      <c r="N2427" s="2"/>
      <c r="O2427" s="2"/>
    </row>
    <row r="2428" spans="11:15" ht="12.75">
      <c r="K2428" s="2"/>
      <c r="L2428" s="2"/>
      <c r="M2428" s="2"/>
      <c r="N2428" s="2"/>
      <c r="O2428" s="2"/>
    </row>
    <row r="2429" spans="11:15" ht="12.75">
      <c r="K2429" s="2"/>
      <c r="L2429" s="2"/>
      <c r="M2429" s="2"/>
      <c r="N2429" s="2"/>
      <c r="O2429" s="2"/>
    </row>
    <row r="2430" spans="11:15" ht="12.75">
      <c r="K2430" s="2"/>
      <c r="L2430" s="2"/>
      <c r="M2430" s="2"/>
      <c r="N2430" s="2"/>
      <c r="O2430" s="2"/>
    </row>
    <row r="2431" spans="11:15" ht="12.75">
      <c r="K2431" s="2"/>
      <c r="L2431" s="2"/>
      <c r="M2431" s="2"/>
      <c r="N2431" s="2"/>
      <c r="O2431" s="2"/>
    </row>
    <row r="2432" spans="11:15" ht="12.75">
      <c r="K2432" s="2"/>
      <c r="L2432" s="2"/>
      <c r="M2432" s="2"/>
      <c r="N2432" s="2"/>
      <c r="O2432" s="2"/>
    </row>
    <row r="2433" spans="11:15" ht="12.75">
      <c r="K2433" s="2"/>
      <c r="L2433" s="2"/>
      <c r="M2433" s="2"/>
      <c r="N2433" s="2"/>
      <c r="O2433" s="2"/>
    </row>
    <row r="2434" spans="11:15" ht="12.75">
      <c r="K2434" s="2"/>
      <c r="L2434" s="2"/>
      <c r="M2434" s="2"/>
      <c r="N2434" s="2"/>
      <c r="O2434" s="2"/>
    </row>
    <row r="2435" spans="11:15" ht="12.75">
      <c r="K2435" s="2"/>
      <c r="L2435" s="2"/>
      <c r="M2435" s="2"/>
      <c r="N2435" s="2"/>
      <c r="O2435" s="2"/>
    </row>
    <row r="2436" spans="11:15" ht="12.75">
      <c r="K2436" s="2"/>
      <c r="L2436" s="2"/>
      <c r="M2436" s="2"/>
      <c r="N2436" s="2"/>
      <c r="O2436" s="2"/>
    </row>
    <row r="2437" spans="11:15" ht="12.75">
      <c r="K2437" s="2"/>
      <c r="L2437" s="2"/>
      <c r="M2437" s="2"/>
      <c r="N2437" s="2"/>
      <c r="O2437" s="2"/>
    </row>
    <row r="2438" spans="11:15" ht="12.75">
      <c r="K2438" s="2"/>
      <c r="L2438" s="2"/>
      <c r="M2438" s="2"/>
      <c r="N2438" s="2"/>
      <c r="O2438" s="2"/>
    </row>
    <row r="2439" spans="11:15" ht="12.75">
      <c r="K2439" s="2"/>
      <c r="L2439" s="2"/>
      <c r="M2439" s="2"/>
      <c r="N2439" s="2"/>
      <c r="O2439" s="2"/>
    </row>
    <row r="2440" spans="11:15" ht="12.75">
      <c r="K2440" s="2"/>
      <c r="L2440" s="2"/>
      <c r="M2440" s="2"/>
      <c r="N2440" s="2"/>
      <c r="O2440" s="2"/>
    </row>
    <row r="2441" spans="11:15" ht="12.75">
      <c r="K2441" s="2"/>
      <c r="L2441" s="2"/>
      <c r="M2441" s="2"/>
      <c r="N2441" s="2"/>
      <c r="O2441" s="2"/>
    </row>
    <row r="2442" spans="11:15" ht="12.75">
      <c r="K2442" s="2"/>
      <c r="L2442" s="2"/>
      <c r="M2442" s="2"/>
      <c r="N2442" s="2"/>
      <c r="O2442" s="2"/>
    </row>
    <row r="2443" spans="11:15" ht="12.75">
      <c r="K2443" s="2"/>
      <c r="L2443" s="2"/>
      <c r="M2443" s="2"/>
      <c r="N2443" s="2"/>
      <c r="O2443" s="2"/>
    </row>
    <row r="2444" spans="11:15" ht="12.75">
      <c r="K2444" s="2"/>
      <c r="L2444" s="2"/>
      <c r="M2444" s="2"/>
      <c r="N2444" s="2"/>
      <c r="O2444" s="2"/>
    </row>
    <row r="2445" spans="11:15" ht="12.75">
      <c r="K2445" s="2"/>
      <c r="L2445" s="2"/>
      <c r="M2445" s="2"/>
      <c r="N2445" s="2"/>
      <c r="O2445" s="2"/>
    </row>
    <row r="2446" spans="11:15" ht="12.75">
      <c r="K2446" s="2"/>
      <c r="L2446" s="2"/>
      <c r="M2446" s="2"/>
      <c r="N2446" s="2"/>
      <c r="O2446" s="2"/>
    </row>
    <row r="2447" spans="11:15" ht="12.75">
      <c r="K2447" s="2"/>
      <c r="L2447" s="2"/>
      <c r="M2447" s="2"/>
      <c r="N2447" s="2"/>
      <c r="O2447" s="2"/>
    </row>
    <row r="2448" spans="11:15" ht="12.75">
      <c r="K2448" s="2"/>
      <c r="L2448" s="2"/>
      <c r="M2448" s="2"/>
      <c r="N2448" s="2"/>
      <c r="O2448" s="2"/>
    </row>
    <row r="2449" spans="11:15" ht="12.75">
      <c r="K2449" s="2"/>
      <c r="L2449" s="2"/>
      <c r="M2449" s="2"/>
      <c r="N2449" s="2"/>
      <c r="O2449" s="2"/>
    </row>
    <row r="2450" spans="11:15" ht="12.75">
      <c r="K2450" s="2"/>
      <c r="L2450" s="2"/>
      <c r="M2450" s="2"/>
      <c r="N2450" s="2"/>
      <c r="O2450" s="2"/>
    </row>
    <row r="2451" spans="11:15" ht="12.75">
      <c r="K2451" s="2"/>
      <c r="L2451" s="2"/>
      <c r="M2451" s="2"/>
      <c r="N2451" s="2"/>
      <c r="O2451" s="2"/>
    </row>
    <row r="2452" spans="11:15" ht="12.75">
      <c r="K2452" s="2"/>
      <c r="L2452" s="2"/>
      <c r="M2452" s="2"/>
      <c r="N2452" s="2"/>
      <c r="O2452" s="2"/>
    </row>
    <row r="2453" spans="11:15" ht="12.75">
      <c r="K2453" s="2"/>
      <c r="L2453" s="2"/>
      <c r="M2453" s="2"/>
      <c r="N2453" s="2"/>
      <c r="O2453" s="2"/>
    </row>
    <row r="2454" spans="11:15" ht="12.75">
      <c r="K2454" s="2"/>
      <c r="L2454" s="2"/>
      <c r="M2454" s="2"/>
      <c r="N2454" s="2"/>
      <c r="O2454" s="2"/>
    </row>
    <row r="2455" spans="11:15" ht="12.75">
      <c r="K2455" s="2"/>
      <c r="L2455" s="2"/>
      <c r="M2455" s="2"/>
      <c r="N2455" s="2"/>
      <c r="O2455" s="2"/>
    </row>
    <row r="2456" spans="11:15" ht="12.75">
      <c r="K2456" s="2"/>
      <c r="L2456" s="2"/>
      <c r="M2456" s="2"/>
      <c r="N2456" s="2"/>
      <c r="O2456" s="2"/>
    </row>
    <row r="2457" spans="11:15" ht="12.75">
      <c r="K2457" s="2"/>
      <c r="L2457" s="2"/>
      <c r="M2457" s="2"/>
      <c r="N2457" s="2"/>
      <c r="O2457" s="2"/>
    </row>
    <row r="2458" spans="11:15" ht="12.75">
      <c r="K2458" s="2"/>
      <c r="L2458" s="2"/>
      <c r="M2458" s="2"/>
      <c r="N2458" s="2"/>
      <c r="O2458" s="2"/>
    </row>
    <row r="2459" spans="11:15" ht="12.75">
      <c r="K2459" s="2"/>
      <c r="L2459" s="2"/>
      <c r="M2459" s="2"/>
      <c r="N2459" s="2"/>
      <c r="O2459" s="2"/>
    </row>
    <row r="2460" spans="11:15" ht="12.75">
      <c r="K2460" s="2"/>
      <c r="L2460" s="2"/>
      <c r="M2460" s="2"/>
      <c r="N2460" s="2"/>
      <c r="O2460" s="2"/>
    </row>
    <row r="2461" spans="11:15" ht="12.75">
      <c r="K2461" s="2"/>
      <c r="L2461" s="2"/>
      <c r="M2461" s="2"/>
      <c r="N2461" s="2"/>
      <c r="O2461" s="2"/>
    </row>
    <row r="2462" spans="11:15" ht="12.75">
      <c r="K2462" s="2"/>
      <c r="L2462" s="2"/>
      <c r="M2462" s="2"/>
      <c r="N2462" s="2"/>
      <c r="O2462" s="2"/>
    </row>
    <row r="2463" spans="11:15" ht="12.75">
      <c r="K2463" s="2"/>
      <c r="L2463" s="2"/>
      <c r="M2463" s="2"/>
      <c r="N2463" s="2"/>
      <c r="O2463" s="2"/>
    </row>
    <row r="2464" spans="11:15" ht="12.75">
      <c r="K2464" s="2"/>
      <c r="L2464" s="2"/>
      <c r="M2464" s="2"/>
      <c r="N2464" s="2"/>
      <c r="O2464" s="2"/>
    </row>
    <row r="2465" spans="11:15" ht="12.75">
      <c r="K2465" s="2"/>
      <c r="L2465" s="2"/>
      <c r="M2465" s="2"/>
      <c r="N2465" s="2"/>
      <c r="O2465" s="2"/>
    </row>
    <row r="2466" spans="11:15" ht="12.75">
      <c r="K2466" s="2"/>
      <c r="L2466" s="2"/>
      <c r="M2466" s="2"/>
      <c r="N2466" s="2"/>
      <c r="O2466" s="2"/>
    </row>
    <row r="2467" spans="11:15" ht="12.75">
      <c r="K2467" s="2"/>
      <c r="L2467" s="2"/>
      <c r="M2467" s="2"/>
      <c r="N2467" s="2"/>
      <c r="O2467" s="2"/>
    </row>
    <row r="2468" spans="11:15" ht="12.75">
      <c r="K2468" s="2"/>
      <c r="L2468" s="2"/>
      <c r="M2468" s="2"/>
      <c r="N2468" s="2"/>
      <c r="O2468" s="2"/>
    </row>
    <row r="2469" spans="11:15" ht="12.75">
      <c r="K2469" s="2"/>
      <c r="L2469" s="2"/>
      <c r="M2469" s="2"/>
      <c r="N2469" s="2"/>
      <c r="O2469" s="2"/>
    </row>
    <row r="2470" spans="11:15" ht="12.75">
      <c r="K2470" s="2"/>
      <c r="L2470" s="2"/>
      <c r="M2470" s="2"/>
      <c r="N2470" s="2"/>
      <c r="O2470" s="2"/>
    </row>
    <row r="2471" spans="11:15" ht="12.75">
      <c r="K2471" s="2"/>
      <c r="L2471" s="2"/>
      <c r="M2471" s="2"/>
      <c r="N2471" s="2"/>
      <c r="O2471" s="2"/>
    </row>
    <row r="2472" spans="11:15" ht="12.75">
      <c r="K2472" s="2"/>
      <c r="L2472" s="2"/>
      <c r="M2472" s="2"/>
      <c r="N2472" s="2"/>
      <c r="O2472" s="2"/>
    </row>
    <row r="2473" spans="11:15" ht="12.75">
      <c r="K2473" s="2"/>
      <c r="L2473" s="2"/>
      <c r="M2473" s="2"/>
      <c r="N2473" s="2"/>
      <c r="O2473" s="2"/>
    </row>
    <row r="2474" spans="11:15" ht="12.75">
      <c r="K2474" s="2"/>
      <c r="L2474" s="2"/>
      <c r="M2474" s="2"/>
      <c r="N2474" s="2"/>
      <c r="O2474" s="2"/>
    </row>
    <row r="2475" spans="11:15" ht="12.75">
      <c r="K2475" s="2"/>
      <c r="L2475" s="2"/>
      <c r="M2475" s="2"/>
      <c r="N2475" s="2"/>
      <c r="O2475" s="2"/>
    </row>
    <row r="2476" spans="11:15" ht="12.75">
      <c r="K2476" s="2"/>
      <c r="L2476" s="2"/>
      <c r="M2476" s="2"/>
      <c r="N2476" s="2"/>
      <c r="O2476" s="2"/>
    </row>
    <row r="2477" spans="11:15" ht="12.75">
      <c r="K2477" s="2"/>
      <c r="L2477" s="2"/>
      <c r="M2477" s="2"/>
      <c r="N2477" s="2"/>
      <c r="O2477" s="2"/>
    </row>
    <row r="2478" spans="11:15" ht="12.75">
      <c r="K2478" s="2"/>
      <c r="L2478" s="2"/>
      <c r="M2478" s="2"/>
      <c r="N2478" s="2"/>
      <c r="O2478" s="2"/>
    </row>
    <row r="2479" spans="11:15" ht="12.75">
      <c r="K2479" s="2"/>
      <c r="L2479" s="2"/>
      <c r="M2479" s="2"/>
      <c r="N2479" s="2"/>
      <c r="O2479" s="2"/>
    </row>
    <row r="2480" spans="11:15" ht="12.75">
      <c r="K2480" s="2"/>
      <c r="L2480" s="2"/>
      <c r="M2480" s="2"/>
      <c r="N2480" s="2"/>
      <c r="O2480" s="2"/>
    </row>
    <row r="2481" spans="11:15" ht="12.75">
      <c r="K2481" s="2"/>
      <c r="L2481" s="2"/>
      <c r="M2481" s="2"/>
      <c r="N2481" s="2"/>
      <c r="O2481" s="2"/>
    </row>
    <row r="2482" spans="11:15" ht="12.75">
      <c r="K2482" s="2"/>
      <c r="L2482" s="2"/>
      <c r="M2482" s="2"/>
      <c r="N2482" s="2"/>
      <c r="O2482" s="2"/>
    </row>
    <row r="2483" spans="11:15" ht="12.75">
      <c r="K2483" s="2"/>
      <c r="L2483" s="2"/>
      <c r="M2483" s="2"/>
      <c r="N2483" s="2"/>
      <c r="O2483" s="2"/>
    </row>
    <row r="2484" spans="11:15" ht="12.75">
      <c r="K2484" s="2"/>
      <c r="L2484" s="2"/>
      <c r="M2484" s="2"/>
      <c r="N2484" s="2"/>
      <c r="O2484" s="2"/>
    </row>
    <row r="2485" spans="11:15" ht="12.75">
      <c r="K2485" s="2"/>
      <c r="L2485" s="2"/>
      <c r="M2485" s="2"/>
      <c r="N2485" s="2"/>
      <c r="O2485" s="2"/>
    </row>
    <row r="2486" spans="11:15" ht="12.75">
      <c r="K2486" s="2"/>
      <c r="L2486" s="2"/>
      <c r="M2486" s="2"/>
      <c r="N2486" s="2"/>
      <c r="O2486" s="2"/>
    </row>
    <row r="2487" spans="11:15" ht="12.75">
      <c r="K2487" s="2"/>
      <c r="L2487" s="2"/>
      <c r="M2487" s="2"/>
      <c r="N2487" s="2"/>
      <c r="O2487" s="2"/>
    </row>
    <row r="2488" spans="11:15" ht="12.75">
      <c r="K2488" s="2"/>
      <c r="L2488" s="2"/>
      <c r="M2488" s="2"/>
      <c r="N2488" s="2"/>
      <c r="O2488" s="2"/>
    </row>
    <row r="2489" spans="11:15" ht="12.75">
      <c r="K2489" s="2"/>
      <c r="L2489" s="2"/>
      <c r="M2489" s="2"/>
      <c r="N2489" s="2"/>
      <c r="O2489" s="2"/>
    </row>
    <row r="2490" spans="11:15" ht="12.75">
      <c r="K2490" s="2"/>
      <c r="L2490" s="2"/>
      <c r="M2490" s="2"/>
      <c r="N2490" s="2"/>
      <c r="O2490" s="2"/>
    </row>
    <row r="2491" spans="11:15" ht="12.75">
      <c r="K2491" s="2"/>
      <c r="L2491" s="2"/>
      <c r="M2491" s="2"/>
      <c r="N2491" s="2"/>
      <c r="O2491" s="2"/>
    </row>
    <row r="2492" spans="11:15" ht="12.75">
      <c r="K2492" s="2"/>
      <c r="L2492" s="2"/>
      <c r="M2492" s="2"/>
      <c r="N2492" s="2"/>
      <c r="O2492" s="2"/>
    </row>
    <row r="2493" spans="11:15" ht="12.75">
      <c r="K2493" s="2"/>
      <c r="L2493" s="2"/>
      <c r="M2493" s="2"/>
      <c r="N2493" s="2"/>
      <c r="O2493" s="2"/>
    </row>
    <row r="2494" spans="11:15" ht="12.75">
      <c r="K2494" s="2"/>
      <c r="L2494" s="2"/>
      <c r="M2494" s="2"/>
      <c r="N2494" s="2"/>
      <c r="O2494" s="2"/>
    </row>
    <row r="2495" spans="11:15" ht="12.75">
      <c r="K2495" s="2"/>
      <c r="L2495" s="2"/>
      <c r="M2495" s="2"/>
      <c r="N2495" s="2"/>
      <c r="O2495" s="2"/>
    </row>
    <row r="2496" spans="11:15" ht="12.75">
      <c r="K2496" s="2"/>
      <c r="L2496" s="2"/>
      <c r="M2496" s="2"/>
      <c r="N2496" s="2"/>
      <c r="O2496" s="2"/>
    </row>
    <row r="2497" spans="11:15" ht="12.75">
      <c r="K2497" s="2"/>
      <c r="L2497" s="2"/>
      <c r="M2497" s="2"/>
      <c r="N2497" s="2"/>
      <c r="O2497" s="2"/>
    </row>
    <row r="2498" spans="11:15" ht="12.75">
      <c r="K2498" s="2"/>
      <c r="L2498" s="2"/>
      <c r="M2498" s="2"/>
      <c r="N2498" s="2"/>
      <c r="O2498" s="2"/>
    </row>
    <row r="2499" spans="11:15" ht="12.75">
      <c r="K2499" s="2"/>
      <c r="L2499" s="2"/>
      <c r="M2499" s="2"/>
      <c r="N2499" s="2"/>
      <c r="O2499" s="2"/>
    </row>
    <row r="2500" spans="11:15" ht="12.75">
      <c r="K2500" s="2"/>
      <c r="L2500" s="2"/>
      <c r="M2500" s="2"/>
      <c r="N2500" s="2"/>
      <c r="O2500" s="2"/>
    </row>
    <row r="2501" spans="11:15" ht="12.75">
      <c r="K2501" s="2"/>
      <c r="L2501" s="2"/>
      <c r="M2501" s="2"/>
      <c r="N2501" s="2"/>
      <c r="O2501" s="2"/>
    </row>
    <row r="2502" spans="11:15" ht="12.75">
      <c r="K2502" s="2"/>
      <c r="L2502" s="2"/>
      <c r="M2502" s="2"/>
      <c r="N2502" s="2"/>
      <c r="O2502" s="2"/>
    </row>
    <row r="2503" spans="11:15" ht="12.75">
      <c r="K2503" s="2"/>
      <c r="L2503" s="2"/>
      <c r="M2503" s="2"/>
      <c r="N2503" s="2"/>
      <c r="O2503" s="2"/>
    </row>
    <row r="2504" spans="11:15" ht="12.75">
      <c r="K2504" s="2"/>
      <c r="L2504" s="2"/>
      <c r="M2504" s="2"/>
      <c r="N2504" s="2"/>
      <c r="O2504" s="2"/>
    </row>
    <row r="2505" spans="11:15" ht="12.75">
      <c r="K2505" s="2"/>
      <c r="L2505" s="2"/>
      <c r="M2505" s="2"/>
      <c r="N2505" s="2"/>
      <c r="O2505" s="2"/>
    </row>
    <row r="2506" spans="11:15" ht="12.75">
      <c r="K2506" s="2"/>
      <c r="L2506" s="2"/>
      <c r="M2506" s="2"/>
      <c r="N2506" s="2"/>
      <c r="O2506" s="2"/>
    </row>
    <row r="2507" spans="11:15" ht="12.75">
      <c r="K2507" s="2"/>
      <c r="L2507" s="2"/>
      <c r="M2507" s="2"/>
      <c r="N2507" s="2"/>
      <c r="O2507" s="2"/>
    </row>
    <row r="2508" spans="11:15" ht="12.75">
      <c r="K2508" s="2"/>
      <c r="L2508" s="2"/>
      <c r="M2508" s="2"/>
      <c r="N2508" s="2"/>
      <c r="O2508" s="2"/>
    </row>
    <row r="2509" spans="11:15" ht="12.75">
      <c r="K2509" s="2"/>
      <c r="L2509" s="2"/>
      <c r="M2509" s="2"/>
      <c r="N2509" s="2"/>
      <c r="O2509" s="2"/>
    </row>
    <row r="2510" spans="11:15" ht="12.75">
      <c r="K2510" s="2"/>
      <c r="L2510" s="2"/>
      <c r="M2510" s="2"/>
      <c r="N2510" s="2"/>
      <c r="O2510" s="2"/>
    </row>
    <row r="2511" spans="11:15" ht="12.75">
      <c r="K2511" s="2"/>
      <c r="L2511" s="2"/>
      <c r="M2511" s="2"/>
      <c r="N2511" s="2"/>
      <c r="O2511" s="2"/>
    </row>
    <row r="2512" spans="11:15" ht="12.75">
      <c r="K2512" s="2"/>
      <c r="L2512" s="2"/>
      <c r="M2512" s="2"/>
      <c r="N2512" s="2"/>
      <c r="O2512" s="2"/>
    </row>
    <row r="2513" spans="11:15" ht="12.75">
      <c r="K2513" s="2"/>
      <c r="L2513" s="2"/>
      <c r="M2513" s="2"/>
      <c r="N2513" s="2"/>
      <c r="O2513" s="2"/>
    </row>
    <row r="2514" spans="11:15" ht="12.75">
      <c r="K2514" s="2"/>
      <c r="L2514" s="2"/>
      <c r="M2514" s="2"/>
      <c r="N2514" s="2"/>
      <c r="O2514" s="2"/>
    </row>
    <row r="2515" spans="11:15" ht="12.75">
      <c r="K2515" s="2"/>
      <c r="L2515" s="2"/>
      <c r="M2515" s="2"/>
      <c r="N2515" s="2"/>
      <c r="O2515" s="2"/>
    </row>
    <row r="2516" spans="11:15" ht="12.75">
      <c r="K2516" s="2"/>
      <c r="L2516" s="2"/>
      <c r="M2516" s="2"/>
      <c r="N2516" s="2"/>
      <c r="O2516" s="2"/>
    </row>
    <row r="2517" spans="11:15" ht="12.75">
      <c r="K2517" s="2"/>
      <c r="L2517" s="2"/>
      <c r="M2517" s="2"/>
      <c r="N2517" s="2"/>
      <c r="O2517" s="2"/>
    </row>
    <row r="2518" spans="11:15" ht="12.75">
      <c r="K2518" s="2"/>
      <c r="L2518" s="2"/>
      <c r="M2518" s="2"/>
      <c r="N2518" s="2"/>
      <c r="O2518" s="2"/>
    </row>
    <row r="2519" spans="11:15" ht="12.75">
      <c r="K2519" s="2"/>
      <c r="L2519" s="2"/>
      <c r="M2519" s="2"/>
      <c r="N2519" s="2"/>
      <c r="O2519" s="2"/>
    </row>
    <row r="2520" spans="11:15" ht="12.75">
      <c r="K2520" s="2"/>
      <c r="L2520" s="2"/>
      <c r="M2520" s="2"/>
      <c r="N2520" s="2"/>
      <c r="O2520" s="2"/>
    </row>
    <row r="2521" spans="11:15" ht="12.75">
      <c r="K2521" s="2"/>
      <c r="L2521" s="2"/>
      <c r="M2521" s="2"/>
      <c r="N2521" s="2"/>
      <c r="O2521" s="2"/>
    </row>
    <row r="2522" spans="11:15" ht="12.75">
      <c r="K2522" s="2"/>
      <c r="L2522" s="2"/>
      <c r="M2522" s="2"/>
      <c r="N2522" s="2"/>
      <c r="O2522" s="2"/>
    </row>
    <row r="2523" spans="11:15" ht="12.75">
      <c r="K2523" s="2"/>
      <c r="L2523" s="2"/>
      <c r="M2523" s="2"/>
      <c r="N2523" s="2"/>
      <c r="O2523" s="2"/>
    </row>
    <row r="2524" spans="11:15" ht="12.75">
      <c r="K2524" s="2"/>
      <c r="L2524" s="2"/>
      <c r="M2524" s="2"/>
      <c r="N2524" s="2"/>
      <c r="O2524" s="2"/>
    </row>
    <row r="2525" spans="11:15" ht="12.75">
      <c r="K2525" s="2"/>
      <c r="L2525" s="2"/>
      <c r="M2525" s="2"/>
      <c r="N2525" s="2"/>
      <c r="O2525" s="2"/>
    </row>
    <row r="2526" spans="11:15" ht="12.75">
      <c r="K2526" s="2"/>
      <c r="L2526" s="2"/>
      <c r="M2526" s="2"/>
      <c r="N2526" s="2"/>
      <c r="O2526" s="2"/>
    </row>
    <row r="2527" spans="11:15" ht="12.75">
      <c r="K2527" s="2"/>
      <c r="L2527" s="2"/>
      <c r="M2527" s="2"/>
      <c r="N2527" s="2"/>
      <c r="O2527" s="2"/>
    </row>
    <row r="2528" spans="11:15" ht="12.75">
      <c r="K2528" s="2"/>
      <c r="L2528" s="2"/>
      <c r="M2528" s="2"/>
      <c r="N2528" s="2"/>
      <c r="O2528" s="2"/>
    </row>
    <row r="2529" spans="11:15" ht="12.75">
      <c r="K2529" s="2"/>
      <c r="L2529" s="2"/>
      <c r="M2529" s="2"/>
      <c r="N2529" s="2"/>
      <c r="O2529" s="2"/>
    </row>
    <row r="2530" spans="11:15" ht="12.75">
      <c r="K2530" s="2"/>
      <c r="L2530" s="2"/>
      <c r="M2530" s="2"/>
      <c r="N2530" s="2"/>
      <c r="O2530" s="2"/>
    </row>
    <row r="2531" spans="11:15" ht="12.75">
      <c r="K2531" s="2"/>
      <c r="L2531" s="2"/>
      <c r="M2531" s="2"/>
      <c r="N2531" s="2"/>
      <c r="O2531" s="2"/>
    </row>
    <row r="2532" spans="11:15" ht="12.75">
      <c r="K2532" s="2"/>
      <c r="L2532" s="2"/>
      <c r="M2532" s="2"/>
      <c r="N2532" s="2"/>
      <c r="O2532" s="2"/>
    </row>
    <row r="2533" spans="11:15" ht="12.75">
      <c r="K2533" s="2"/>
      <c r="L2533" s="2"/>
      <c r="M2533" s="2"/>
      <c r="N2533" s="2"/>
      <c r="O2533" s="2"/>
    </row>
    <row r="2534" spans="11:15" ht="12.75">
      <c r="K2534" s="2"/>
      <c r="L2534" s="2"/>
      <c r="M2534" s="2"/>
      <c r="N2534" s="2"/>
      <c r="O2534" s="2"/>
    </row>
    <row r="2535" spans="11:15" ht="12.75">
      <c r="K2535" s="2"/>
      <c r="L2535" s="2"/>
      <c r="M2535" s="2"/>
      <c r="N2535" s="2"/>
      <c r="O2535" s="2"/>
    </row>
    <row r="2536" spans="11:15" ht="12.75">
      <c r="K2536" s="2"/>
      <c r="L2536" s="2"/>
      <c r="M2536" s="2"/>
      <c r="N2536" s="2"/>
      <c r="O2536" s="2"/>
    </row>
    <row r="2537" spans="11:15" ht="12.75">
      <c r="K2537" s="2"/>
      <c r="L2537" s="2"/>
      <c r="M2537" s="2"/>
      <c r="N2537" s="2"/>
      <c r="O2537" s="2"/>
    </row>
    <row r="2538" spans="11:15" ht="12.75">
      <c r="K2538" s="2"/>
      <c r="L2538" s="2"/>
      <c r="M2538" s="2"/>
      <c r="N2538" s="2"/>
      <c r="O2538" s="2"/>
    </row>
    <row r="2539" spans="11:15" ht="12.75">
      <c r="K2539" s="2"/>
      <c r="L2539" s="2"/>
      <c r="M2539" s="2"/>
      <c r="N2539" s="2"/>
      <c r="O2539" s="2"/>
    </row>
    <row r="2540" spans="11:15" ht="12.75">
      <c r="K2540" s="2"/>
      <c r="L2540" s="2"/>
      <c r="M2540" s="2"/>
      <c r="N2540" s="2"/>
      <c r="O2540" s="2"/>
    </row>
    <row r="2541" spans="11:15" ht="12.75">
      <c r="K2541" s="2"/>
      <c r="L2541" s="2"/>
      <c r="M2541" s="2"/>
      <c r="N2541" s="2"/>
      <c r="O2541" s="2"/>
    </row>
    <row r="2542" spans="11:15" ht="12.75">
      <c r="K2542" s="2"/>
      <c r="L2542" s="2"/>
      <c r="M2542" s="2"/>
      <c r="N2542" s="2"/>
      <c r="O2542" s="2"/>
    </row>
    <row r="2543" spans="11:15" ht="12.75">
      <c r="K2543" s="2"/>
      <c r="L2543" s="2"/>
      <c r="M2543" s="2"/>
      <c r="N2543" s="2"/>
      <c r="O2543" s="2"/>
    </row>
    <row r="2544" spans="11:15" ht="12.75">
      <c r="K2544" s="2"/>
      <c r="L2544" s="2"/>
      <c r="M2544" s="2"/>
      <c r="N2544" s="2"/>
      <c r="O2544" s="2"/>
    </row>
    <row r="2545" spans="11:15" ht="12.75">
      <c r="K2545" s="2"/>
      <c r="L2545" s="2"/>
      <c r="M2545" s="2"/>
      <c r="N2545" s="2"/>
      <c r="O2545" s="2"/>
    </row>
    <row r="2546" spans="11:15" ht="12.75">
      <c r="K2546" s="2"/>
      <c r="L2546" s="2"/>
      <c r="M2546" s="2"/>
      <c r="N2546" s="2"/>
      <c r="O2546" s="2"/>
    </row>
    <row r="2547" spans="11:15" ht="12.75">
      <c r="K2547" s="2"/>
      <c r="L2547" s="2"/>
      <c r="M2547" s="2"/>
      <c r="N2547" s="2"/>
      <c r="O2547" s="2"/>
    </row>
    <row r="2548" spans="11:15" ht="12.75">
      <c r="K2548" s="2"/>
      <c r="L2548" s="2"/>
      <c r="M2548" s="2"/>
      <c r="N2548" s="2"/>
      <c r="O2548" s="2"/>
    </row>
    <row r="2549" spans="11:15" ht="12.75">
      <c r="K2549" s="2"/>
      <c r="L2549" s="2"/>
      <c r="M2549" s="2"/>
      <c r="N2549" s="2"/>
      <c r="O2549" s="2"/>
    </row>
    <row r="2550" spans="11:15" ht="12.75">
      <c r="K2550" s="2"/>
      <c r="L2550" s="2"/>
      <c r="M2550" s="2"/>
      <c r="N2550" s="2"/>
      <c r="O2550" s="2"/>
    </row>
    <row r="2551" spans="11:15" ht="12.75">
      <c r="K2551" s="2"/>
      <c r="L2551" s="2"/>
      <c r="M2551" s="2"/>
      <c r="N2551" s="2"/>
      <c r="O2551" s="2"/>
    </row>
    <row r="2552" spans="11:15" ht="12.75">
      <c r="K2552" s="2"/>
      <c r="L2552" s="2"/>
      <c r="M2552" s="2"/>
      <c r="N2552" s="2"/>
      <c r="O2552" s="2"/>
    </row>
    <row r="2553" spans="11:15" ht="12.75">
      <c r="K2553" s="2"/>
      <c r="L2553" s="2"/>
      <c r="M2553" s="2"/>
      <c r="N2553" s="2"/>
      <c r="O2553" s="2"/>
    </row>
    <row r="2554" spans="11:15" ht="12.75">
      <c r="K2554" s="2"/>
      <c r="L2554" s="2"/>
      <c r="M2554" s="2"/>
      <c r="N2554" s="2"/>
      <c r="O2554" s="2"/>
    </row>
    <row r="2555" spans="11:15" ht="12.75">
      <c r="K2555" s="2"/>
      <c r="L2555" s="2"/>
      <c r="M2555" s="2"/>
      <c r="N2555" s="2"/>
      <c r="O2555" s="2"/>
    </row>
    <row r="2556" spans="11:15" ht="12.75">
      <c r="K2556" s="2"/>
      <c r="L2556" s="2"/>
      <c r="M2556" s="2"/>
      <c r="N2556" s="2"/>
      <c r="O2556" s="2"/>
    </row>
    <row r="2557" spans="11:15" ht="12.75">
      <c r="K2557" s="2"/>
      <c r="L2557" s="2"/>
      <c r="M2557" s="2"/>
      <c r="N2557" s="2"/>
      <c r="O2557" s="2"/>
    </row>
    <row r="2558" spans="11:15" ht="12.75">
      <c r="K2558" s="2"/>
      <c r="L2558" s="2"/>
      <c r="M2558" s="2"/>
      <c r="N2558" s="2"/>
      <c r="O2558" s="2"/>
    </row>
    <row r="2559" spans="11:15" ht="12.75">
      <c r="K2559" s="2"/>
      <c r="L2559" s="2"/>
      <c r="M2559" s="2"/>
      <c r="N2559" s="2"/>
      <c r="O2559" s="2"/>
    </row>
    <row r="2560" spans="11:15" ht="12.75">
      <c r="K2560" s="2"/>
      <c r="L2560" s="2"/>
      <c r="M2560" s="2"/>
      <c r="N2560" s="2"/>
      <c r="O2560" s="2"/>
    </row>
    <row r="2561" spans="11:15" ht="12.75">
      <c r="K2561" s="2"/>
      <c r="L2561" s="2"/>
      <c r="M2561" s="2"/>
      <c r="N2561" s="2"/>
      <c r="O2561" s="2"/>
    </row>
    <row r="2562" spans="11:15" ht="12.75">
      <c r="K2562" s="2"/>
      <c r="L2562" s="2"/>
      <c r="M2562" s="2"/>
      <c r="N2562" s="2"/>
      <c r="O2562" s="2"/>
    </row>
    <row r="2563" spans="11:15" ht="12.75">
      <c r="K2563" s="2"/>
      <c r="L2563" s="2"/>
      <c r="M2563" s="2"/>
      <c r="N2563" s="2"/>
      <c r="O2563" s="2"/>
    </row>
    <row r="2564" spans="11:15" ht="12.75">
      <c r="K2564" s="2"/>
      <c r="L2564" s="2"/>
      <c r="M2564" s="2"/>
      <c r="N2564" s="2"/>
      <c r="O2564" s="2"/>
    </row>
    <row r="2565" spans="11:15" ht="12.75">
      <c r="K2565" s="2"/>
      <c r="L2565" s="2"/>
      <c r="M2565" s="2"/>
      <c r="N2565" s="2"/>
      <c r="O2565" s="2"/>
    </row>
    <row r="2566" spans="11:15" ht="12.75">
      <c r="K2566" s="2"/>
      <c r="L2566" s="2"/>
      <c r="M2566" s="2"/>
      <c r="N2566" s="2"/>
      <c r="O2566" s="2"/>
    </row>
    <row r="2567" spans="11:15" ht="12.75">
      <c r="K2567" s="2"/>
      <c r="L2567" s="2"/>
      <c r="M2567" s="2"/>
      <c r="N2567" s="2"/>
      <c r="O2567" s="2"/>
    </row>
    <row r="2568" spans="11:15" ht="12.75">
      <c r="K2568" s="2"/>
      <c r="L2568" s="2"/>
      <c r="M2568" s="2"/>
      <c r="N2568" s="2"/>
      <c r="O2568" s="2"/>
    </row>
    <row r="2569" spans="11:15" ht="12.75">
      <c r="K2569" s="2"/>
      <c r="L2569" s="2"/>
      <c r="M2569" s="2"/>
      <c r="N2569" s="2"/>
      <c r="O2569" s="2"/>
    </row>
    <row r="2570" spans="11:15" ht="12.75">
      <c r="K2570" s="2"/>
      <c r="L2570" s="2"/>
      <c r="M2570" s="2"/>
      <c r="N2570" s="2"/>
      <c r="O2570" s="2"/>
    </row>
    <row r="2571" spans="11:15" ht="12.75">
      <c r="K2571" s="2"/>
      <c r="L2571" s="2"/>
      <c r="M2571" s="2"/>
      <c r="N2571" s="2"/>
      <c r="O2571" s="2"/>
    </row>
    <row r="2572" spans="11:15" ht="12.75">
      <c r="K2572" s="2"/>
      <c r="L2572" s="2"/>
      <c r="M2572" s="2"/>
      <c r="N2572" s="2"/>
      <c r="O2572" s="2"/>
    </row>
    <row r="2573" spans="11:15" ht="12.75">
      <c r="K2573" s="2"/>
      <c r="L2573" s="2"/>
      <c r="M2573" s="2"/>
      <c r="N2573" s="2"/>
      <c r="O2573" s="2"/>
    </row>
    <row r="2574" spans="11:15" ht="12.75">
      <c r="K2574" s="2"/>
      <c r="L2574" s="2"/>
      <c r="M2574" s="2"/>
      <c r="N2574" s="2"/>
      <c r="O2574" s="2"/>
    </row>
    <row r="2575" spans="11:15" ht="12.75">
      <c r="K2575" s="2"/>
      <c r="L2575" s="2"/>
      <c r="M2575" s="2"/>
      <c r="N2575" s="2"/>
      <c r="O2575" s="2"/>
    </row>
    <row r="2576" spans="11:15" ht="12.75">
      <c r="K2576" s="2"/>
      <c r="L2576" s="2"/>
      <c r="M2576" s="2"/>
      <c r="N2576" s="2"/>
      <c r="O2576" s="2"/>
    </row>
    <row r="2577" spans="11:15" ht="12.75">
      <c r="K2577" s="2"/>
      <c r="L2577" s="2"/>
      <c r="M2577" s="2"/>
      <c r="N2577" s="2"/>
      <c r="O2577" s="2"/>
    </row>
    <row r="2578" spans="11:15" ht="12.75">
      <c r="K2578" s="2"/>
      <c r="L2578" s="2"/>
      <c r="M2578" s="2"/>
      <c r="N2578" s="2"/>
      <c r="O2578" s="2"/>
    </row>
    <row r="2579" spans="11:15" ht="12.75">
      <c r="K2579" s="2"/>
      <c r="L2579" s="2"/>
      <c r="M2579" s="2"/>
      <c r="N2579" s="2"/>
      <c r="O2579" s="2"/>
    </row>
    <row r="2580" spans="11:15" ht="12.75">
      <c r="K2580" s="2"/>
      <c r="L2580" s="2"/>
      <c r="M2580" s="2"/>
      <c r="N2580" s="2"/>
      <c r="O2580" s="2"/>
    </row>
    <row r="2581" spans="11:15" ht="12.75">
      <c r="K2581" s="2"/>
      <c r="L2581" s="2"/>
      <c r="M2581" s="2"/>
      <c r="N2581" s="2"/>
      <c r="O2581" s="2"/>
    </row>
    <row r="2582" spans="11:15" ht="12.75">
      <c r="K2582" s="2"/>
      <c r="L2582" s="2"/>
      <c r="M2582" s="2"/>
      <c r="N2582" s="2"/>
      <c r="O2582" s="2"/>
    </row>
    <row r="2583" spans="11:15" ht="12.75">
      <c r="K2583" s="2"/>
      <c r="L2583" s="2"/>
      <c r="M2583" s="2"/>
      <c r="N2583" s="2"/>
      <c r="O2583" s="2"/>
    </row>
    <row r="2584" spans="11:15" ht="12.75">
      <c r="K2584" s="2"/>
      <c r="L2584" s="2"/>
      <c r="M2584" s="2"/>
      <c r="N2584" s="2"/>
      <c r="O2584" s="2"/>
    </row>
    <row r="2585" spans="11:15" ht="12.75">
      <c r="K2585" s="2"/>
      <c r="L2585" s="2"/>
      <c r="M2585" s="2"/>
      <c r="N2585" s="2"/>
      <c r="O2585" s="2"/>
    </row>
    <row r="2586" spans="11:15" ht="12.75">
      <c r="K2586" s="2"/>
      <c r="L2586" s="2"/>
      <c r="M2586" s="2"/>
      <c r="N2586" s="2"/>
      <c r="O2586" s="2"/>
    </row>
    <row r="2587" spans="11:15" ht="12.75">
      <c r="K2587" s="2"/>
      <c r="L2587" s="2"/>
      <c r="M2587" s="2"/>
      <c r="N2587" s="2"/>
      <c r="O2587" s="2"/>
    </row>
    <row r="2588" spans="11:15" ht="12.75">
      <c r="K2588" s="2"/>
      <c r="L2588" s="2"/>
      <c r="M2588" s="2"/>
      <c r="N2588" s="2"/>
      <c r="O2588" s="2"/>
    </row>
    <row r="2589" spans="11:15" ht="12.75">
      <c r="K2589" s="2"/>
      <c r="L2589" s="2"/>
      <c r="M2589" s="2"/>
      <c r="N2589" s="2"/>
      <c r="O2589" s="2"/>
    </row>
    <row r="2590" spans="11:15" ht="12.75">
      <c r="K2590" s="2"/>
      <c r="L2590" s="2"/>
      <c r="M2590" s="2"/>
      <c r="N2590" s="2"/>
      <c r="O2590" s="2"/>
    </row>
    <row r="2591" spans="11:15" ht="12.75">
      <c r="K2591" s="2"/>
      <c r="L2591" s="2"/>
      <c r="M2591" s="2"/>
      <c r="N2591" s="2"/>
      <c r="O2591" s="2"/>
    </row>
    <row r="2592" spans="11:15" ht="12.75">
      <c r="K2592" s="2"/>
      <c r="L2592" s="2"/>
      <c r="M2592" s="2"/>
      <c r="N2592" s="2"/>
      <c r="O2592" s="2"/>
    </row>
    <row r="2593" spans="11:15" ht="12.75">
      <c r="K2593" s="2"/>
      <c r="L2593" s="2"/>
      <c r="M2593" s="2"/>
      <c r="N2593" s="2"/>
      <c r="O2593" s="2"/>
    </row>
    <row r="2594" spans="11:15" ht="12.75">
      <c r="K2594" s="2"/>
      <c r="L2594" s="2"/>
      <c r="M2594" s="2"/>
      <c r="N2594" s="2"/>
      <c r="O2594" s="2"/>
    </row>
    <row r="2595" spans="11:15" ht="12.75">
      <c r="K2595" s="2"/>
      <c r="L2595" s="2"/>
      <c r="M2595" s="2"/>
      <c r="N2595" s="2"/>
      <c r="O2595" s="2"/>
    </row>
    <row r="2596" spans="11:15" ht="12.75">
      <c r="K2596" s="2"/>
      <c r="L2596" s="2"/>
      <c r="M2596" s="2"/>
      <c r="N2596" s="2"/>
      <c r="O2596" s="2"/>
    </row>
    <row r="2597" spans="11:15" ht="12.75">
      <c r="K2597" s="2"/>
      <c r="L2597" s="2"/>
      <c r="M2597" s="2"/>
      <c r="N2597" s="2"/>
      <c r="O2597" s="2"/>
    </row>
    <row r="2598" spans="11:15" ht="12.75">
      <c r="K2598" s="2"/>
      <c r="L2598" s="2"/>
      <c r="M2598" s="2"/>
      <c r="N2598" s="2"/>
      <c r="O2598" s="2"/>
    </row>
    <row r="2599" spans="11:15" ht="12.75">
      <c r="K2599" s="2"/>
      <c r="L2599" s="2"/>
      <c r="M2599" s="2"/>
      <c r="N2599" s="2"/>
      <c r="O2599" s="2"/>
    </row>
    <row r="2600" spans="11:15" ht="12.75">
      <c r="K2600" s="2"/>
      <c r="L2600" s="2"/>
      <c r="M2600" s="2"/>
      <c r="N2600" s="2"/>
      <c r="O2600" s="2"/>
    </row>
    <row r="2601" spans="11:15" ht="12.75">
      <c r="K2601" s="2"/>
      <c r="L2601" s="2"/>
      <c r="M2601" s="2"/>
      <c r="N2601" s="2"/>
      <c r="O2601" s="2"/>
    </row>
    <row r="2602" spans="11:15" ht="12.75">
      <c r="K2602" s="2"/>
      <c r="L2602" s="2"/>
      <c r="M2602" s="2"/>
      <c r="N2602" s="2"/>
      <c r="O2602" s="2"/>
    </row>
    <row r="2603" spans="11:15" ht="12.75">
      <c r="K2603" s="2"/>
      <c r="L2603" s="2"/>
      <c r="M2603" s="2"/>
      <c r="N2603" s="2"/>
      <c r="O2603" s="2"/>
    </row>
    <row r="2604" spans="11:15" ht="12.75">
      <c r="K2604" s="2"/>
      <c r="L2604" s="2"/>
      <c r="M2604" s="2"/>
      <c r="N2604" s="2"/>
      <c r="O2604" s="2"/>
    </row>
    <row r="2605" spans="11:15" ht="12.75">
      <c r="K2605" s="2"/>
      <c r="L2605" s="2"/>
      <c r="M2605" s="2"/>
      <c r="N2605" s="2"/>
      <c r="O2605" s="2"/>
    </row>
    <row r="2606" spans="11:15" ht="12.75">
      <c r="K2606" s="2"/>
      <c r="L2606" s="2"/>
      <c r="M2606" s="2"/>
      <c r="N2606" s="2"/>
      <c r="O2606" s="2"/>
    </row>
    <row r="2607" spans="11:15" ht="12.75">
      <c r="K2607" s="2"/>
      <c r="L2607" s="2"/>
      <c r="M2607" s="2"/>
      <c r="N2607" s="2"/>
      <c r="O2607" s="2"/>
    </row>
    <row r="2608" spans="11:15" ht="12.75">
      <c r="K2608" s="2"/>
      <c r="L2608" s="2"/>
      <c r="M2608" s="2"/>
      <c r="N2608" s="2"/>
      <c r="O2608" s="2"/>
    </row>
    <row r="2609" spans="11:15" ht="12.75">
      <c r="K2609" s="2"/>
      <c r="L2609" s="2"/>
      <c r="M2609" s="2"/>
      <c r="N2609" s="2"/>
      <c r="O2609" s="2"/>
    </row>
    <row r="2610" spans="11:15" ht="12.75">
      <c r="K2610" s="2"/>
      <c r="L2610" s="2"/>
      <c r="M2610" s="2"/>
      <c r="N2610" s="2"/>
      <c r="O2610" s="2"/>
    </row>
    <row r="2611" spans="11:15" ht="12.75">
      <c r="K2611" s="2"/>
      <c r="L2611" s="2"/>
      <c r="M2611" s="2"/>
      <c r="N2611" s="2"/>
      <c r="O2611" s="2"/>
    </row>
    <row r="2612" spans="11:15" ht="12.75">
      <c r="K2612" s="2"/>
      <c r="L2612" s="2"/>
      <c r="M2612" s="2"/>
      <c r="N2612" s="2"/>
      <c r="O2612" s="2"/>
    </row>
    <row r="2613" spans="11:15" ht="12.75">
      <c r="K2613" s="2"/>
      <c r="L2613" s="2"/>
      <c r="M2613" s="2"/>
      <c r="N2613" s="2"/>
      <c r="O2613" s="2"/>
    </row>
    <row r="2614" spans="11:15" ht="12.75">
      <c r="K2614" s="2"/>
      <c r="L2614" s="2"/>
      <c r="M2614" s="2"/>
      <c r="N2614" s="2"/>
      <c r="O2614" s="2"/>
    </row>
    <row r="2615" spans="11:15" ht="12.75">
      <c r="K2615" s="2"/>
      <c r="L2615" s="2"/>
      <c r="M2615" s="2"/>
      <c r="N2615" s="2"/>
      <c r="O2615" s="2"/>
    </row>
    <row r="2616" spans="11:15" ht="12.75">
      <c r="K2616" s="2"/>
      <c r="L2616" s="2"/>
      <c r="M2616" s="2"/>
      <c r="N2616" s="2"/>
      <c r="O2616" s="2"/>
    </row>
    <row r="2617" spans="11:15" ht="12.75">
      <c r="K2617" s="2"/>
      <c r="L2617" s="2"/>
      <c r="M2617" s="2"/>
      <c r="N2617" s="2"/>
      <c r="O2617" s="2"/>
    </row>
    <row r="2618" spans="11:15" ht="12.75">
      <c r="K2618" s="2"/>
      <c r="L2618" s="2"/>
      <c r="M2618" s="2"/>
      <c r="N2618" s="2"/>
      <c r="O2618" s="2"/>
    </row>
    <row r="2619" spans="11:15" ht="12.75">
      <c r="K2619" s="2"/>
      <c r="L2619" s="2"/>
      <c r="M2619" s="2"/>
      <c r="N2619" s="2"/>
      <c r="O2619" s="2"/>
    </row>
    <row r="2620" spans="11:15" ht="12.75">
      <c r="K2620" s="2"/>
      <c r="L2620" s="2"/>
      <c r="M2620" s="2"/>
      <c r="N2620" s="2"/>
      <c r="O2620" s="2"/>
    </row>
    <row r="2621" spans="11:15" ht="12.75">
      <c r="K2621" s="2"/>
      <c r="L2621" s="2"/>
      <c r="M2621" s="2"/>
      <c r="N2621" s="2"/>
      <c r="O2621" s="2"/>
    </row>
    <row r="2622" spans="11:15" ht="12.75">
      <c r="K2622" s="2"/>
      <c r="L2622" s="2"/>
      <c r="M2622" s="2"/>
      <c r="N2622" s="2"/>
      <c r="O2622" s="2"/>
    </row>
    <row r="2623" spans="11:15" ht="12.75">
      <c r="K2623" s="2"/>
      <c r="L2623" s="2"/>
      <c r="M2623" s="2"/>
      <c r="N2623" s="2"/>
      <c r="O2623" s="2"/>
    </row>
    <row r="2624" spans="11:15" ht="12.75">
      <c r="K2624" s="2"/>
      <c r="L2624" s="2"/>
      <c r="M2624" s="2"/>
      <c r="N2624" s="2"/>
      <c r="O2624" s="2"/>
    </row>
    <row r="2625" spans="11:15" ht="12.75">
      <c r="K2625" s="2"/>
      <c r="L2625" s="2"/>
      <c r="M2625" s="2"/>
      <c r="N2625" s="2"/>
      <c r="O2625" s="2"/>
    </row>
    <row r="2626" spans="11:15" ht="12.75">
      <c r="K2626" s="2"/>
      <c r="L2626" s="2"/>
      <c r="M2626" s="2"/>
      <c r="N2626" s="2"/>
      <c r="O2626" s="2"/>
    </row>
    <row r="2627" spans="11:15" ht="12.75">
      <c r="K2627" s="2"/>
      <c r="L2627" s="2"/>
      <c r="M2627" s="2"/>
      <c r="N2627" s="2"/>
      <c r="O2627" s="2"/>
    </row>
    <row r="2628" spans="11:15" ht="12.75">
      <c r="K2628" s="2"/>
      <c r="L2628" s="2"/>
      <c r="M2628" s="2"/>
      <c r="N2628" s="2"/>
      <c r="O2628" s="2"/>
    </row>
    <row r="2629" spans="11:15" ht="12.75">
      <c r="K2629" s="2"/>
      <c r="L2629" s="2"/>
      <c r="M2629" s="2"/>
      <c r="N2629" s="2"/>
      <c r="O2629" s="2"/>
    </row>
    <row r="2630" spans="11:15" ht="12.75">
      <c r="K2630" s="2"/>
      <c r="L2630" s="2"/>
      <c r="M2630" s="2"/>
      <c r="N2630" s="2"/>
      <c r="O2630" s="2"/>
    </row>
    <row r="2631" spans="11:15" ht="12.75">
      <c r="K2631" s="2"/>
      <c r="L2631" s="2"/>
      <c r="M2631" s="2"/>
      <c r="N2631" s="2"/>
      <c r="O2631" s="2"/>
    </row>
    <row r="2632" spans="11:15" ht="12.75">
      <c r="K2632" s="2"/>
      <c r="L2632" s="2"/>
      <c r="M2632" s="2"/>
      <c r="N2632" s="2"/>
      <c r="O2632" s="2"/>
    </row>
    <row r="2633" spans="11:15" ht="12.75">
      <c r="K2633" s="2"/>
      <c r="L2633" s="2"/>
      <c r="M2633" s="2"/>
      <c r="N2633" s="2"/>
      <c r="O2633" s="2"/>
    </row>
    <row r="2634" spans="11:15" ht="12.75">
      <c r="K2634" s="2"/>
      <c r="L2634" s="2"/>
      <c r="M2634" s="2"/>
      <c r="N2634" s="2"/>
      <c r="O2634" s="2"/>
    </row>
    <row r="2635" spans="11:15" ht="12.75">
      <c r="K2635" s="2"/>
      <c r="L2635" s="2"/>
      <c r="M2635" s="2"/>
      <c r="N2635" s="2"/>
      <c r="O2635" s="2"/>
    </row>
    <row r="2636" spans="11:15" ht="12.75">
      <c r="K2636" s="2"/>
      <c r="L2636" s="2"/>
      <c r="M2636" s="2"/>
      <c r="N2636" s="2"/>
      <c r="O2636" s="2"/>
    </row>
    <row r="2637" spans="11:15" ht="12.75">
      <c r="K2637" s="2"/>
      <c r="L2637" s="2"/>
      <c r="M2637" s="2"/>
      <c r="N2637" s="2"/>
      <c r="O2637" s="2"/>
    </row>
    <row r="2638" spans="11:15" ht="12.75">
      <c r="K2638" s="2"/>
      <c r="L2638" s="2"/>
      <c r="M2638" s="2"/>
      <c r="N2638" s="2"/>
      <c r="O2638" s="2"/>
    </row>
    <row r="2639" spans="11:15" ht="12.75">
      <c r="K2639" s="2"/>
      <c r="L2639" s="2"/>
      <c r="M2639" s="2"/>
      <c r="N2639" s="2"/>
      <c r="O2639" s="2"/>
    </row>
    <row r="2640" spans="11:15" ht="12.75">
      <c r="K2640" s="2"/>
      <c r="L2640" s="2"/>
      <c r="M2640" s="2"/>
      <c r="N2640" s="2"/>
      <c r="O2640" s="2"/>
    </row>
    <row r="2641" spans="11:15" ht="12.75">
      <c r="K2641" s="2"/>
      <c r="L2641" s="2"/>
      <c r="M2641" s="2"/>
      <c r="N2641" s="2"/>
      <c r="O2641" s="2"/>
    </row>
    <row r="2642" spans="11:15" ht="12.75">
      <c r="K2642" s="2"/>
      <c r="L2642" s="2"/>
      <c r="M2642" s="2"/>
      <c r="N2642" s="2"/>
      <c r="O2642" s="2"/>
    </row>
    <row r="2643" spans="11:15" ht="12.75">
      <c r="K2643" s="2"/>
      <c r="L2643" s="2"/>
      <c r="M2643" s="2"/>
      <c r="N2643" s="2"/>
      <c r="O2643" s="2"/>
    </row>
    <row r="2644" spans="11:15" ht="12.75">
      <c r="K2644" s="2"/>
      <c r="L2644" s="2"/>
      <c r="M2644" s="2"/>
      <c r="N2644" s="2"/>
      <c r="O2644" s="2"/>
    </row>
    <row r="2645" spans="11:15" ht="12.75">
      <c r="K2645" s="2"/>
      <c r="L2645" s="2"/>
      <c r="M2645" s="2"/>
      <c r="N2645" s="2"/>
      <c r="O2645" s="2"/>
    </row>
    <row r="2646" spans="11:15" ht="12.75">
      <c r="K2646" s="2"/>
      <c r="L2646" s="2"/>
      <c r="M2646" s="2"/>
      <c r="N2646" s="2"/>
      <c r="O2646" s="2"/>
    </row>
    <row r="2647" spans="11:15" ht="12.75">
      <c r="K2647" s="2"/>
      <c r="L2647" s="2"/>
      <c r="M2647" s="2"/>
      <c r="N2647" s="2"/>
      <c r="O2647" s="2"/>
    </row>
    <row r="2648" spans="11:15" ht="12.75">
      <c r="K2648" s="2"/>
      <c r="L2648" s="2"/>
      <c r="M2648" s="2"/>
      <c r="N2648" s="2"/>
      <c r="O2648" s="2"/>
    </row>
    <row r="2649" spans="11:15" ht="12.75">
      <c r="K2649" s="2"/>
      <c r="L2649" s="2"/>
      <c r="M2649" s="2"/>
      <c r="N2649" s="2"/>
      <c r="O2649" s="2"/>
    </row>
    <row r="2650" spans="11:15" ht="12.75">
      <c r="K2650" s="2"/>
      <c r="L2650" s="2"/>
      <c r="M2650" s="2"/>
      <c r="N2650" s="2"/>
      <c r="O2650" s="2"/>
    </row>
    <row r="2651" spans="11:15" ht="12.75">
      <c r="K2651" s="2"/>
      <c r="L2651" s="2"/>
      <c r="M2651" s="2"/>
      <c r="N2651" s="2"/>
      <c r="O2651" s="2"/>
    </row>
    <row r="2652" spans="11:15" ht="12.75">
      <c r="K2652" s="2"/>
      <c r="L2652" s="2"/>
      <c r="M2652" s="2"/>
      <c r="N2652" s="2"/>
      <c r="O2652" s="2"/>
    </row>
    <row r="2653" spans="11:15" ht="12.75">
      <c r="K2653" s="2"/>
      <c r="L2653" s="2"/>
      <c r="M2653" s="2"/>
      <c r="N2653" s="2"/>
      <c r="O2653" s="2"/>
    </row>
    <row r="2654" spans="11:15" ht="12.75">
      <c r="K2654" s="2"/>
      <c r="L2654" s="2"/>
      <c r="M2654" s="2"/>
      <c r="N2654" s="2"/>
      <c r="O2654" s="2"/>
    </row>
    <row r="2655" spans="11:15" ht="12.75">
      <c r="K2655" s="2"/>
      <c r="L2655" s="2"/>
      <c r="M2655" s="2"/>
      <c r="N2655" s="2"/>
      <c r="O2655" s="2"/>
    </row>
    <row r="2656" spans="11:15" ht="12.75">
      <c r="K2656" s="2"/>
      <c r="L2656" s="2"/>
      <c r="M2656" s="2"/>
      <c r="N2656" s="2"/>
      <c r="O2656" s="2"/>
    </row>
    <row r="2657" spans="11:15" ht="12.75">
      <c r="K2657" s="2"/>
      <c r="L2657" s="2"/>
      <c r="M2657" s="2"/>
      <c r="N2657" s="2"/>
      <c r="O2657" s="2"/>
    </row>
    <row r="2658" spans="11:15" ht="12.75">
      <c r="K2658" s="2"/>
      <c r="L2658" s="2"/>
      <c r="M2658" s="2"/>
      <c r="N2658" s="2"/>
      <c r="O2658" s="2"/>
    </row>
    <row r="2659" spans="11:15" ht="12.75">
      <c r="K2659" s="2"/>
      <c r="L2659" s="2"/>
      <c r="M2659" s="2"/>
      <c r="N2659" s="2"/>
      <c r="O2659" s="2"/>
    </row>
    <row r="2660" spans="11:15" ht="12.75">
      <c r="K2660" s="2"/>
      <c r="L2660" s="2"/>
      <c r="M2660" s="2"/>
      <c r="N2660" s="2"/>
      <c r="O2660" s="2"/>
    </row>
    <row r="2661" spans="11:15" ht="12.75">
      <c r="K2661" s="2"/>
      <c r="L2661" s="2"/>
      <c r="M2661" s="2"/>
      <c r="N2661" s="2"/>
      <c r="O2661" s="2"/>
    </row>
    <row r="2662" spans="11:15" ht="12.75">
      <c r="K2662" s="2"/>
      <c r="L2662" s="2"/>
      <c r="M2662" s="2"/>
      <c r="N2662" s="2"/>
      <c r="O2662" s="2"/>
    </row>
    <row r="2663" spans="11:15" ht="12.75">
      <c r="K2663" s="2"/>
      <c r="L2663" s="2"/>
      <c r="M2663" s="2"/>
      <c r="N2663" s="2"/>
      <c r="O2663" s="2"/>
    </row>
    <row r="2664" spans="11:15" ht="12.75">
      <c r="K2664" s="2"/>
      <c r="L2664" s="2"/>
      <c r="M2664" s="2"/>
      <c r="N2664" s="2"/>
      <c r="O2664" s="2"/>
    </row>
    <row r="2665" spans="11:15" ht="12.75">
      <c r="K2665" s="2"/>
      <c r="L2665" s="2"/>
      <c r="M2665" s="2"/>
      <c r="N2665" s="2"/>
      <c r="O2665" s="2"/>
    </row>
    <row r="2666" spans="11:15" ht="12.75">
      <c r="K2666" s="2"/>
      <c r="L2666" s="2"/>
      <c r="M2666" s="2"/>
      <c r="N2666" s="2"/>
      <c r="O2666" s="2"/>
    </row>
    <row r="2667" spans="11:15" ht="12.75">
      <c r="K2667" s="2"/>
      <c r="L2667" s="2"/>
      <c r="M2667" s="2"/>
      <c r="N2667" s="2"/>
      <c r="O2667" s="2"/>
    </row>
    <row r="2668" spans="11:15" ht="12.75">
      <c r="K2668" s="2"/>
      <c r="L2668" s="2"/>
      <c r="M2668" s="2"/>
      <c r="N2668" s="2"/>
      <c r="O2668" s="2"/>
    </row>
    <row r="2669" spans="11:15" ht="12.75">
      <c r="K2669" s="2"/>
      <c r="L2669" s="2"/>
      <c r="M2669" s="2"/>
      <c r="N2669" s="2"/>
      <c r="O2669" s="2"/>
    </row>
    <row r="2670" spans="11:15" ht="12.75">
      <c r="K2670" s="2"/>
      <c r="L2670" s="2"/>
      <c r="M2670" s="2"/>
      <c r="N2670" s="2"/>
      <c r="O2670" s="2"/>
    </row>
    <row r="2671" spans="11:15" ht="12.75">
      <c r="K2671" s="2"/>
      <c r="L2671" s="2"/>
      <c r="M2671" s="2"/>
      <c r="N2671" s="2"/>
      <c r="O2671" s="2"/>
    </row>
    <row r="2672" spans="11:15" ht="12.75">
      <c r="K2672" s="2"/>
      <c r="L2672" s="2"/>
      <c r="M2672" s="2"/>
      <c r="N2672" s="2"/>
      <c r="O2672" s="2"/>
    </row>
    <row r="2673" spans="11:15" ht="12.75">
      <c r="K2673" s="2"/>
      <c r="L2673" s="2"/>
      <c r="M2673" s="2"/>
      <c r="N2673" s="2"/>
      <c r="O2673" s="2"/>
    </row>
    <row r="2674" spans="11:15" ht="12.75">
      <c r="K2674" s="2"/>
      <c r="L2674" s="2"/>
      <c r="M2674" s="2"/>
      <c r="N2674" s="2"/>
      <c r="O2674" s="2"/>
    </row>
    <row r="2675" spans="11:15" ht="12.75">
      <c r="K2675" s="2"/>
      <c r="L2675" s="2"/>
      <c r="M2675" s="2"/>
      <c r="N2675" s="2"/>
      <c r="O2675" s="2"/>
    </row>
    <row r="2676" spans="11:15" ht="12.75">
      <c r="K2676" s="2"/>
      <c r="L2676" s="2"/>
      <c r="M2676" s="2"/>
      <c r="N2676" s="2"/>
      <c r="O2676" s="2"/>
    </row>
    <row r="2677" spans="11:15" ht="12.75">
      <c r="K2677" s="2"/>
      <c r="L2677" s="2"/>
      <c r="M2677" s="2"/>
      <c r="N2677" s="2"/>
      <c r="O2677" s="2"/>
    </row>
    <row r="2678" spans="11:15" ht="12.75">
      <c r="K2678" s="2"/>
      <c r="L2678" s="2"/>
      <c r="M2678" s="2"/>
      <c r="N2678" s="2"/>
      <c r="O2678" s="2"/>
    </row>
    <row r="2679" spans="11:15" ht="12.75">
      <c r="K2679" s="2"/>
      <c r="L2679" s="2"/>
      <c r="M2679" s="2"/>
      <c r="N2679" s="2"/>
      <c r="O2679" s="2"/>
    </row>
    <row r="2680" spans="11:15" ht="12.75">
      <c r="K2680" s="2"/>
      <c r="L2680" s="2"/>
      <c r="M2680" s="2"/>
      <c r="N2680" s="2"/>
      <c r="O2680" s="2"/>
    </row>
    <row r="2681" spans="11:15" ht="12.75">
      <c r="K2681" s="2"/>
      <c r="L2681" s="2"/>
      <c r="M2681" s="2"/>
      <c r="N2681" s="2"/>
      <c r="O2681" s="2"/>
    </row>
    <row r="2682" spans="11:15" ht="12.75">
      <c r="K2682" s="2"/>
      <c r="L2682" s="2"/>
      <c r="M2682" s="2"/>
      <c r="N2682" s="2"/>
      <c r="O2682" s="2"/>
    </row>
    <row r="2683" spans="11:15" ht="12.75">
      <c r="K2683" s="2"/>
      <c r="L2683" s="2"/>
      <c r="M2683" s="2"/>
      <c r="N2683" s="2"/>
      <c r="O2683" s="2"/>
    </row>
    <row r="2684" spans="11:15" ht="12.75">
      <c r="K2684" s="2"/>
      <c r="L2684" s="2"/>
      <c r="M2684" s="2"/>
      <c r="N2684" s="2"/>
      <c r="O2684" s="2"/>
    </row>
    <row r="2685" spans="11:15" ht="12.75">
      <c r="K2685" s="2"/>
      <c r="L2685" s="2"/>
      <c r="M2685" s="2"/>
      <c r="N2685" s="2"/>
      <c r="O2685" s="2"/>
    </row>
    <row r="2686" spans="11:15" ht="12.75">
      <c r="K2686" s="2"/>
      <c r="L2686" s="2"/>
      <c r="M2686" s="2"/>
      <c r="N2686" s="2"/>
      <c r="O2686" s="2"/>
    </row>
    <row r="2687" spans="11:15" ht="12.75">
      <c r="K2687" s="2"/>
      <c r="L2687" s="2"/>
      <c r="M2687" s="2"/>
      <c r="N2687" s="2"/>
      <c r="O2687" s="2"/>
    </row>
    <row r="2688" spans="11:15" ht="12.75">
      <c r="K2688" s="2"/>
      <c r="L2688" s="2"/>
      <c r="M2688" s="2"/>
      <c r="N2688" s="2"/>
      <c r="O2688" s="2"/>
    </row>
    <row r="2689" spans="11:15" ht="12.75">
      <c r="K2689" s="2"/>
      <c r="L2689" s="2"/>
      <c r="M2689" s="2"/>
      <c r="N2689" s="2"/>
      <c r="O2689" s="2"/>
    </row>
    <row r="2690" spans="11:15" ht="12.75">
      <c r="K2690" s="2"/>
      <c r="L2690" s="2"/>
      <c r="M2690" s="2"/>
      <c r="N2690" s="2"/>
      <c r="O2690" s="2"/>
    </row>
    <row r="2691" spans="11:15" ht="12.75">
      <c r="K2691" s="2"/>
      <c r="L2691" s="2"/>
      <c r="M2691" s="2"/>
      <c r="N2691" s="2"/>
      <c r="O2691" s="2"/>
    </row>
    <row r="2692" spans="11:15" ht="12.75">
      <c r="K2692" s="2"/>
      <c r="L2692" s="2"/>
      <c r="M2692" s="2"/>
      <c r="N2692" s="2"/>
      <c r="O2692" s="2"/>
    </row>
    <row r="2693" spans="11:15" ht="12.75">
      <c r="K2693" s="2"/>
      <c r="L2693" s="2"/>
      <c r="M2693" s="2"/>
      <c r="N2693" s="2"/>
      <c r="O2693" s="2"/>
    </row>
    <row r="2694" spans="11:15" ht="12.75">
      <c r="K2694" s="2"/>
      <c r="L2694" s="2"/>
      <c r="M2694" s="2"/>
      <c r="N2694" s="2"/>
      <c r="O2694" s="2"/>
    </row>
    <row r="2695" spans="11:15" ht="12.75">
      <c r="K2695" s="2"/>
      <c r="L2695" s="2"/>
      <c r="M2695" s="2"/>
      <c r="N2695" s="2"/>
      <c r="O2695" s="2"/>
    </row>
    <row r="2696" spans="11:15" ht="12.75">
      <c r="K2696" s="2"/>
      <c r="L2696" s="2"/>
      <c r="M2696" s="2"/>
      <c r="N2696" s="2"/>
      <c r="O2696" s="2"/>
    </row>
    <row r="2697" spans="11:15" ht="12.75">
      <c r="K2697" s="2"/>
      <c r="L2697" s="2"/>
      <c r="M2697" s="2"/>
      <c r="N2697" s="2"/>
      <c r="O2697" s="2"/>
    </row>
    <row r="2698" spans="11:15" ht="12.75">
      <c r="K2698" s="2"/>
      <c r="L2698" s="2"/>
      <c r="M2698" s="2"/>
      <c r="N2698" s="2"/>
      <c r="O2698" s="2"/>
    </row>
    <row r="2699" spans="11:15" ht="12.75">
      <c r="K2699" s="2"/>
      <c r="L2699" s="2"/>
      <c r="M2699" s="2"/>
      <c r="N2699" s="2"/>
      <c r="O2699" s="2"/>
    </row>
    <row r="2700" spans="11:15" ht="12.75">
      <c r="K2700" s="2"/>
      <c r="L2700" s="2"/>
      <c r="M2700" s="2"/>
      <c r="N2700" s="2"/>
      <c r="O2700" s="2"/>
    </row>
    <row r="2701" spans="11:15" ht="12.75">
      <c r="K2701" s="2"/>
      <c r="L2701" s="2"/>
      <c r="M2701" s="2"/>
      <c r="N2701" s="2"/>
      <c r="O2701" s="2"/>
    </row>
    <row r="2702" spans="11:15" ht="12.75">
      <c r="K2702" s="2"/>
      <c r="L2702" s="2"/>
      <c r="M2702" s="2"/>
      <c r="N2702" s="2"/>
      <c r="O2702" s="2"/>
    </row>
    <row r="2703" spans="11:15" ht="12.75">
      <c r="K2703" s="2"/>
      <c r="L2703" s="2"/>
      <c r="M2703" s="2"/>
      <c r="N2703" s="2"/>
      <c r="O2703" s="2"/>
    </row>
    <row r="2704" spans="11:15" ht="12.75">
      <c r="K2704" s="2"/>
      <c r="L2704" s="2"/>
      <c r="M2704" s="2"/>
      <c r="N2704" s="2"/>
      <c r="O2704" s="2"/>
    </row>
    <row r="2705" spans="11:15" ht="12.75">
      <c r="K2705" s="2"/>
      <c r="L2705" s="2"/>
      <c r="M2705" s="2"/>
      <c r="N2705" s="2"/>
      <c r="O2705" s="2"/>
    </row>
    <row r="2706" spans="11:15" ht="12.75">
      <c r="K2706" s="2"/>
      <c r="L2706" s="2"/>
      <c r="M2706" s="2"/>
      <c r="N2706" s="2"/>
      <c r="O2706" s="2"/>
    </row>
    <row r="2707" spans="11:15" ht="12.75">
      <c r="K2707" s="2"/>
      <c r="L2707" s="2"/>
      <c r="M2707" s="2"/>
      <c r="N2707" s="2"/>
      <c r="O2707" s="2"/>
    </row>
    <row r="2708" spans="11:15" ht="12.75">
      <c r="K2708" s="2"/>
      <c r="L2708" s="2"/>
      <c r="M2708" s="2"/>
      <c r="N2708" s="2"/>
      <c r="O2708" s="2"/>
    </row>
    <row r="2709" spans="11:15" ht="12.75">
      <c r="K2709" s="2"/>
      <c r="L2709" s="2"/>
      <c r="M2709" s="2"/>
      <c r="N2709" s="2"/>
      <c r="O2709" s="2"/>
    </row>
    <row r="2710" spans="11:15" ht="12.75">
      <c r="K2710" s="2"/>
      <c r="L2710" s="2"/>
      <c r="M2710" s="2"/>
      <c r="N2710" s="2"/>
      <c r="O2710" s="2"/>
    </row>
    <row r="2711" spans="11:15" ht="12.75">
      <c r="K2711" s="2"/>
      <c r="L2711" s="2"/>
      <c r="M2711" s="2"/>
      <c r="N2711" s="2"/>
      <c r="O2711" s="2"/>
    </row>
    <row r="2712" spans="11:15" ht="12.75">
      <c r="K2712" s="2"/>
      <c r="L2712" s="2"/>
      <c r="M2712" s="2"/>
      <c r="N2712" s="2"/>
      <c r="O2712" s="2"/>
    </row>
    <row r="2713" spans="11:15" ht="12.75">
      <c r="K2713" s="2"/>
      <c r="L2713" s="2"/>
      <c r="M2713" s="2"/>
      <c r="N2713" s="2"/>
      <c r="O2713" s="2"/>
    </row>
    <row r="2714" spans="11:15" ht="12.75">
      <c r="K2714" s="2"/>
      <c r="L2714" s="2"/>
      <c r="M2714" s="2"/>
      <c r="N2714" s="2"/>
      <c r="O2714" s="2"/>
    </row>
    <row r="2715" spans="11:15" ht="12.75">
      <c r="K2715" s="2"/>
      <c r="L2715" s="2"/>
      <c r="M2715" s="2"/>
      <c r="N2715" s="2"/>
      <c r="O2715" s="2"/>
    </row>
    <row r="2716" spans="11:15" ht="12.75">
      <c r="K2716" s="2"/>
      <c r="L2716" s="2"/>
      <c r="M2716" s="2"/>
      <c r="N2716" s="2"/>
      <c r="O2716" s="2"/>
    </row>
    <row r="2717" spans="11:15" ht="12.75">
      <c r="K2717" s="2"/>
      <c r="L2717" s="2"/>
      <c r="M2717" s="2"/>
      <c r="N2717" s="2"/>
      <c r="O2717" s="2"/>
    </row>
    <row r="2718" spans="11:15" ht="12.75">
      <c r="K2718" s="2"/>
      <c r="L2718" s="2"/>
      <c r="M2718" s="2"/>
      <c r="N2718" s="2"/>
      <c r="O2718" s="2"/>
    </row>
    <row r="2719" spans="11:15" ht="12.75">
      <c r="K2719" s="2"/>
      <c r="L2719" s="2"/>
      <c r="M2719" s="2"/>
      <c r="N2719" s="2"/>
      <c r="O2719" s="2"/>
    </row>
    <row r="2720" spans="11:15" ht="12.75">
      <c r="K2720" s="2"/>
      <c r="L2720" s="2"/>
      <c r="M2720" s="2"/>
      <c r="N2720" s="2"/>
      <c r="O2720" s="2"/>
    </row>
    <row r="2721" spans="11:15" ht="12.75">
      <c r="K2721" s="2"/>
      <c r="L2721" s="2"/>
      <c r="M2721" s="2"/>
      <c r="N2721" s="2"/>
      <c r="O2721" s="2"/>
    </row>
    <row r="2722" spans="11:15" ht="12.75">
      <c r="K2722" s="2"/>
      <c r="L2722" s="2"/>
      <c r="M2722" s="2"/>
      <c r="N2722" s="2"/>
      <c r="O2722" s="2"/>
    </row>
    <row r="2723" spans="11:15" ht="12.75">
      <c r="K2723" s="2"/>
      <c r="L2723" s="2"/>
      <c r="M2723" s="2"/>
      <c r="N2723" s="2"/>
      <c r="O2723" s="2"/>
    </row>
    <row r="2724" spans="11:15" ht="12.75">
      <c r="K2724" s="2"/>
      <c r="L2724" s="2"/>
      <c r="M2724" s="2"/>
      <c r="N2724" s="2"/>
      <c r="O2724" s="2"/>
    </row>
    <row r="2725" spans="11:15" ht="12.75">
      <c r="K2725" s="2"/>
      <c r="L2725" s="2"/>
      <c r="M2725" s="2"/>
      <c r="N2725" s="2"/>
      <c r="O2725" s="2"/>
    </row>
    <row r="2726" spans="11:15" ht="12.75">
      <c r="K2726" s="2"/>
      <c r="L2726" s="2"/>
      <c r="M2726" s="2"/>
      <c r="N2726" s="2"/>
      <c r="O2726" s="2"/>
    </row>
    <row r="2727" spans="11:15" ht="12.75">
      <c r="K2727" s="2"/>
      <c r="L2727" s="2"/>
      <c r="M2727" s="2"/>
      <c r="N2727" s="2"/>
      <c r="O2727" s="2"/>
    </row>
    <row r="2728" spans="11:15" ht="12.75">
      <c r="K2728" s="2"/>
      <c r="L2728" s="2"/>
      <c r="M2728" s="2"/>
      <c r="N2728" s="2"/>
      <c r="O2728" s="2"/>
    </row>
    <row r="2729" spans="11:15" ht="12.75">
      <c r="K2729" s="2"/>
      <c r="L2729" s="2"/>
      <c r="M2729" s="2"/>
      <c r="N2729" s="2"/>
      <c r="O2729" s="2"/>
    </row>
    <row r="2730" spans="11:15" ht="12.75">
      <c r="K2730" s="2"/>
      <c r="L2730" s="2"/>
      <c r="M2730" s="2"/>
      <c r="N2730" s="2"/>
      <c r="O2730" s="2"/>
    </row>
    <row r="2731" spans="11:15" ht="12.75">
      <c r="K2731" s="2"/>
      <c r="L2731" s="2"/>
      <c r="M2731" s="2"/>
      <c r="N2731" s="2"/>
      <c r="O2731" s="2"/>
    </row>
    <row r="2732" spans="11:15" ht="12.75">
      <c r="K2732" s="2"/>
      <c r="L2732" s="2"/>
      <c r="M2732" s="2"/>
      <c r="N2732" s="2"/>
      <c r="O2732" s="2"/>
    </row>
    <row r="2733" spans="11:15" ht="12.75">
      <c r="K2733" s="2"/>
      <c r="L2733" s="2"/>
      <c r="M2733" s="2"/>
      <c r="N2733" s="2"/>
      <c r="O2733" s="2"/>
    </row>
    <row r="2734" spans="11:15" ht="12.75">
      <c r="K2734" s="2"/>
      <c r="L2734" s="2"/>
      <c r="M2734" s="2"/>
      <c r="N2734" s="2"/>
      <c r="O2734" s="2"/>
    </row>
    <row r="2735" spans="11:15" ht="12.75">
      <c r="K2735" s="2"/>
      <c r="L2735" s="2"/>
      <c r="M2735" s="2"/>
      <c r="N2735" s="2"/>
      <c r="O2735" s="2"/>
    </row>
    <row r="2736" spans="11:15" ht="12.75">
      <c r="K2736" s="2"/>
      <c r="L2736" s="2"/>
      <c r="M2736" s="2"/>
      <c r="N2736" s="2"/>
      <c r="O2736" s="2"/>
    </row>
    <row r="2737" spans="11:15" ht="12.75">
      <c r="K2737" s="2"/>
      <c r="L2737" s="2"/>
      <c r="M2737" s="2"/>
      <c r="N2737" s="2"/>
      <c r="O2737" s="2"/>
    </row>
    <row r="2738" spans="11:15" ht="12.75">
      <c r="K2738" s="2"/>
      <c r="L2738" s="2"/>
      <c r="M2738" s="2"/>
      <c r="N2738" s="2"/>
      <c r="O2738" s="2"/>
    </row>
    <row r="2739" spans="11:15" ht="12.75">
      <c r="K2739" s="2"/>
      <c r="L2739" s="2"/>
      <c r="M2739" s="2"/>
      <c r="N2739" s="2"/>
      <c r="O2739" s="2"/>
    </row>
    <row r="2740" spans="11:15" ht="12.75">
      <c r="K2740" s="2"/>
      <c r="L2740" s="2"/>
      <c r="M2740" s="2"/>
      <c r="N2740" s="2"/>
      <c r="O2740" s="2"/>
    </row>
    <row r="2741" spans="11:15" ht="12.75">
      <c r="K2741" s="2"/>
      <c r="L2741" s="2"/>
      <c r="M2741" s="2"/>
      <c r="N2741" s="2"/>
      <c r="O2741" s="2"/>
    </row>
    <row r="2742" spans="11:15" ht="12.75">
      <c r="K2742" s="2"/>
      <c r="L2742" s="2"/>
      <c r="M2742" s="2"/>
      <c r="N2742" s="2"/>
      <c r="O2742" s="2"/>
    </row>
    <row r="2743" spans="11:15" ht="12.75">
      <c r="K2743" s="2"/>
      <c r="L2743" s="2"/>
      <c r="M2743" s="2"/>
      <c r="N2743" s="2"/>
      <c r="O2743" s="2"/>
    </row>
    <row r="2744" spans="11:15" ht="12.75">
      <c r="K2744" s="2"/>
      <c r="L2744" s="2"/>
      <c r="M2744" s="2"/>
      <c r="N2744" s="2"/>
      <c r="O2744" s="2"/>
    </row>
    <row r="2745" spans="11:15" ht="12.75">
      <c r="K2745" s="2"/>
      <c r="L2745" s="2"/>
      <c r="M2745" s="2"/>
      <c r="N2745" s="2"/>
      <c r="O2745" s="2"/>
    </row>
    <row r="2746" spans="11:15" ht="12.75">
      <c r="K2746" s="2"/>
      <c r="L2746" s="2"/>
      <c r="M2746" s="2"/>
      <c r="N2746" s="2"/>
      <c r="O2746" s="2"/>
    </row>
    <row r="2747" spans="11:15" ht="12.75">
      <c r="K2747" s="2"/>
      <c r="L2747" s="2"/>
      <c r="M2747" s="2"/>
      <c r="N2747" s="2"/>
      <c r="O2747" s="2"/>
    </row>
    <row r="2748" spans="11:15" ht="12.75">
      <c r="K2748" s="2"/>
      <c r="L2748" s="2"/>
      <c r="M2748" s="2"/>
      <c r="N2748" s="2"/>
      <c r="O2748" s="2"/>
    </row>
    <row r="2749" spans="11:15" ht="12.75">
      <c r="K2749" s="2"/>
      <c r="L2749" s="2"/>
      <c r="M2749" s="2"/>
      <c r="N2749" s="2"/>
      <c r="O2749" s="2"/>
    </row>
    <row r="2750" spans="11:15" ht="12.75">
      <c r="K2750" s="2"/>
      <c r="L2750" s="2"/>
      <c r="M2750" s="2"/>
      <c r="N2750" s="2"/>
      <c r="O2750" s="2"/>
    </row>
    <row r="2751" spans="11:15" ht="12.75">
      <c r="K2751" s="2"/>
      <c r="L2751" s="2"/>
      <c r="M2751" s="2"/>
      <c r="N2751" s="2"/>
      <c r="O2751" s="2"/>
    </row>
    <row r="2752" spans="11:15" ht="12.75">
      <c r="K2752" s="2"/>
      <c r="L2752" s="2"/>
      <c r="M2752" s="2"/>
      <c r="N2752" s="2"/>
      <c r="O2752" s="2"/>
    </row>
    <row r="2753" spans="11:15" ht="12.75">
      <c r="K2753" s="2"/>
      <c r="L2753" s="2"/>
      <c r="M2753" s="2"/>
      <c r="N2753" s="2"/>
      <c r="O2753" s="2"/>
    </row>
    <row r="2754" spans="11:15" ht="12.75">
      <c r="K2754" s="2"/>
      <c r="L2754" s="2"/>
      <c r="M2754" s="2"/>
      <c r="N2754" s="2"/>
      <c r="O2754" s="2"/>
    </row>
    <row r="2755" spans="11:15" ht="12.75">
      <c r="K2755" s="2"/>
      <c r="L2755" s="2"/>
      <c r="M2755" s="2"/>
      <c r="N2755" s="2"/>
      <c r="O2755" s="2"/>
    </row>
    <row r="2756" spans="11:15" ht="12.75">
      <c r="K2756" s="2"/>
      <c r="L2756" s="2"/>
      <c r="M2756" s="2"/>
      <c r="N2756" s="2"/>
      <c r="O2756" s="2"/>
    </row>
    <row r="2757" spans="11:15" ht="12.75">
      <c r="K2757" s="2"/>
      <c r="L2757" s="2"/>
      <c r="M2757" s="2"/>
      <c r="N2757" s="2"/>
      <c r="O2757" s="2"/>
    </row>
    <row r="2758" spans="11:15" ht="12.75">
      <c r="K2758" s="2"/>
      <c r="L2758" s="2"/>
      <c r="M2758" s="2"/>
      <c r="N2758" s="2"/>
      <c r="O2758" s="2"/>
    </row>
    <row r="2759" spans="11:15" ht="12.75">
      <c r="K2759" s="2"/>
      <c r="L2759" s="2"/>
      <c r="M2759" s="2"/>
      <c r="N2759" s="2"/>
      <c r="O2759" s="2"/>
    </row>
    <row r="2760" spans="11:15" ht="12.75">
      <c r="K2760" s="2"/>
      <c r="L2760" s="2"/>
      <c r="M2760" s="2"/>
      <c r="N2760" s="2"/>
      <c r="O2760" s="2"/>
    </row>
    <row r="2761" spans="11:15" ht="12.75">
      <c r="K2761" s="2"/>
      <c r="L2761" s="2"/>
      <c r="M2761" s="2"/>
      <c r="N2761" s="2"/>
      <c r="O2761" s="2"/>
    </row>
    <row r="2762" spans="11:15" ht="12.75">
      <c r="K2762" s="2"/>
      <c r="L2762" s="2"/>
      <c r="M2762" s="2"/>
      <c r="N2762" s="2"/>
      <c r="O2762" s="2"/>
    </row>
    <row r="2763" spans="11:15" ht="12.75">
      <c r="K2763" s="2"/>
      <c r="L2763" s="2"/>
      <c r="M2763" s="2"/>
      <c r="N2763" s="2"/>
      <c r="O2763" s="2"/>
    </row>
    <row r="2764" spans="11:15" ht="12.75">
      <c r="K2764" s="2"/>
      <c r="L2764" s="2"/>
      <c r="M2764" s="2"/>
      <c r="N2764" s="2"/>
      <c r="O2764" s="2"/>
    </row>
    <row r="2765" spans="11:15" ht="12.75">
      <c r="K2765" s="2"/>
      <c r="L2765" s="2"/>
      <c r="M2765" s="2"/>
      <c r="N2765" s="2"/>
      <c r="O2765" s="2"/>
    </row>
    <row r="2766" spans="11:15" ht="12.75">
      <c r="K2766" s="2"/>
      <c r="L2766" s="2"/>
      <c r="M2766" s="2"/>
      <c r="N2766" s="2"/>
      <c r="O2766" s="2"/>
    </row>
    <row r="2767" spans="11:15" ht="12.75">
      <c r="K2767" s="2"/>
      <c r="L2767" s="2"/>
      <c r="M2767" s="2"/>
      <c r="N2767" s="2"/>
      <c r="O2767" s="2"/>
    </row>
    <row r="2768" spans="11:15" ht="12.75">
      <c r="K2768" s="2"/>
      <c r="L2768" s="2"/>
      <c r="M2768" s="2"/>
      <c r="N2768" s="2"/>
      <c r="O2768" s="2"/>
    </row>
    <row r="2769" spans="11:15" ht="12.75">
      <c r="K2769" s="2"/>
      <c r="L2769" s="2"/>
      <c r="M2769" s="2"/>
      <c r="N2769" s="2"/>
      <c r="O2769" s="2"/>
    </row>
    <row r="2770" spans="11:15" ht="12.75">
      <c r="K2770" s="2"/>
      <c r="L2770" s="2"/>
      <c r="M2770" s="2"/>
      <c r="N2770" s="2"/>
      <c r="O2770" s="2"/>
    </row>
    <row r="2771" spans="11:15" ht="12.75">
      <c r="K2771" s="2"/>
      <c r="L2771" s="2"/>
      <c r="M2771" s="2"/>
      <c r="N2771" s="2"/>
      <c r="O2771" s="2"/>
    </row>
    <row r="2772" spans="11:15" ht="12.75">
      <c r="K2772" s="2"/>
      <c r="L2772" s="2"/>
      <c r="M2772" s="2"/>
      <c r="N2772" s="2"/>
      <c r="O2772" s="2"/>
    </row>
    <row r="2773" spans="11:15" ht="12.75">
      <c r="K2773" s="2"/>
      <c r="L2773" s="2"/>
      <c r="M2773" s="2"/>
      <c r="N2773" s="2"/>
      <c r="O2773" s="2"/>
    </row>
    <row r="2774" spans="11:15" ht="12.75">
      <c r="K2774" s="2"/>
      <c r="L2774" s="2"/>
      <c r="M2774" s="2"/>
      <c r="N2774" s="2"/>
      <c r="O2774" s="2"/>
    </row>
    <row r="2775" spans="11:15" ht="12.75">
      <c r="K2775" s="2"/>
      <c r="L2775" s="2"/>
      <c r="M2775" s="2"/>
      <c r="N2775" s="2"/>
      <c r="O2775" s="2"/>
    </row>
    <row r="2776" spans="11:15" ht="12.75">
      <c r="K2776" s="2"/>
      <c r="L2776" s="2"/>
      <c r="M2776" s="2"/>
      <c r="N2776" s="2"/>
      <c r="O2776" s="2"/>
    </row>
    <row r="2777" spans="11:15" ht="12.75">
      <c r="K2777" s="2"/>
      <c r="L2777" s="2"/>
      <c r="M2777" s="2"/>
      <c r="N2777" s="2"/>
      <c r="O2777" s="2"/>
    </row>
    <row r="2778" spans="11:15" ht="12.75">
      <c r="K2778" s="2"/>
      <c r="L2778" s="2"/>
      <c r="M2778" s="2"/>
      <c r="N2778" s="2"/>
      <c r="O2778" s="2"/>
    </row>
    <row r="2779" spans="11:15" ht="12.75">
      <c r="K2779" s="2"/>
      <c r="L2779" s="2"/>
      <c r="M2779" s="2"/>
      <c r="N2779" s="2"/>
      <c r="O2779" s="2"/>
    </row>
    <row r="2780" spans="11:15" ht="12.75">
      <c r="K2780" s="2"/>
      <c r="L2780" s="2"/>
      <c r="M2780" s="2"/>
      <c r="N2780" s="2"/>
      <c r="O2780" s="2"/>
    </row>
    <row r="2781" spans="11:15" ht="12.75">
      <c r="K2781" s="2"/>
      <c r="L2781" s="2"/>
      <c r="M2781" s="2"/>
      <c r="N2781" s="2"/>
      <c r="O2781" s="2"/>
    </row>
    <row r="2782" spans="11:15" ht="12.75">
      <c r="K2782" s="2"/>
      <c r="L2782" s="2"/>
      <c r="M2782" s="2"/>
      <c r="N2782" s="2"/>
      <c r="O2782" s="2"/>
    </row>
    <row r="2783" spans="11:15" ht="12.75">
      <c r="K2783" s="2"/>
      <c r="L2783" s="2"/>
      <c r="M2783" s="2"/>
      <c r="N2783" s="2"/>
      <c r="O2783" s="2"/>
    </row>
    <row r="2784" spans="11:15" ht="12.75">
      <c r="K2784" s="2"/>
      <c r="L2784" s="2"/>
      <c r="M2784" s="2"/>
      <c r="N2784" s="2"/>
      <c r="O2784" s="2"/>
    </row>
    <row r="2785" spans="11:15" ht="12.75">
      <c r="K2785" s="2"/>
      <c r="L2785" s="2"/>
      <c r="M2785" s="2"/>
      <c r="N2785" s="2"/>
      <c r="O2785" s="2"/>
    </row>
    <row r="2786" spans="11:15" ht="12.75">
      <c r="K2786" s="2"/>
      <c r="L2786" s="2"/>
      <c r="M2786" s="2"/>
      <c r="N2786" s="2"/>
      <c r="O2786" s="2"/>
    </row>
    <row r="2787" spans="11:15" ht="12.75">
      <c r="K2787" s="2"/>
      <c r="L2787" s="2"/>
      <c r="M2787" s="2"/>
      <c r="N2787" s="2"/>
      <c r="O2787" s="2"/>
    </row>
    <row r="2788" spans="11:15" ht="12.75">
      <c r="K2788" s="2"/>
      <c r="L2788" s="2"/>
      <c r="M2788" s="2"/>
      <c r="N2788" s="2"/>
      <c r="O2788" s="2"/>
    </row>
    <row r="2789" spans="11:15" ht="12.75">
      <c r="K2789" s="2"/>
      <c r="L2789" s="2"/>
      <c r="M2789" s="2"/>
      <c r="N2789" s="2"/>
      <c r="O2789" s="2"/>
    </row>
    <row r="2790" spans="11:15" ht="12.75">
      <c r="K2790" s="2"/>
      <c r="L2790" s="2"/>
      <c r="M2790" s="2"/>
      <c r="N2790" s="2"/>
      <c r="O2790" s="2"/>
    </row>
    <row r="2791" spans="11:15" ht="12.75">
      <c r="K2791" s="2"/>
      <c r="L2791" s="2"/>
      <c r="M2791" s="2"/>
      <c r="N2791" s="2"/>
      <c r="O2791" s="2"/>
    </row>
    <row r="2792" spans="11:15" ht="12.75">
      <c r="K2792" s="2"/>
      <c r="L2792" s="2"/>
      <c r="M2792" s="2"/>
      <c r="N2792" s="2"/>
      <c r="O2792" s="2"/>
    </row>
    <row r="2793" spans="11:15" ht="12.75">
      <c r="K2793" s="2"/>
      <c r="L2793" s="2"/>
      <c r="M2793" s="2"/>
      <c r="N2793" s="2"/>
      <c r="O2793" s="2"/>
    </row>
    <row r="2794" spans="11:15" ht="12.75">
      <c r="K2794" s="2"/>
      <c r="L2794" s="2"/>
      <c r="M2794" s="2"/>
      <c r="N2794" s="2"/>
      <c r="O2794" s="2"/>
    </row>
    <row r="2795" spans="11:15" ht="12.75">
      <c r="K2795" s="2"/>
      <c r="L2795" s="2"/>
      <c r="M2795" s="2"/>
      <c r="N2795" s="2"/>
      <c r="O2795" s="2"/>
    </row>
    <row r="2796" spans="11:15" ht="12.75">
      <c r="K2796" s="2"/>
      <c r="L2796" s="2"/>
      <c r="M2796" s="2"/>
      <c r="N2796" s="2"/>
      <c r="O2796" s="2"/>
    </row>
    <row r="2797" spans="11:15" ht="12.75">
      <c r="K2797" s="2"/>
      <c r="L2797" s="2"/>
      <c r="M2797" s="2"/>
      <c r="N2797" s="2"/>
      <c r="O2797" s="2"/>
    </row>
    <row r="2798" spans="11:15" ht="12.75">
      <c r="K2798" s="2"/>
      <c r="L2798" s="2"/>
      <c r="M2798" s="2"/>
      <c r="N2798" s="2"/>
      <c r="O2798" s="2"/>
    </row>
    <row r="2799" spans="11:15" ht="12.75">
      <c r="K2799" s="2"/>
      <c r="L2799" s="2"/>
      <c r="M2799" s="2"/>
      <c r="N2799" s="2"/>
      <c r="O2799" s="2"/>
    </row>
    <row r="2800" spans="11:15" ht="12.75">
      <c r="K2800" s="2"/>
      <c r="L2800" s="2"/>
      <c r="M2800" s="2"/>
      <c r="N2800" s="2"/>
      <c r="O2800" s="2"/>
    </row>
    <row r="2801" spans="11:15" ht="12.75">
      <c r="K2801" s="2"/>
      <c r="L2801" s="2"/>
      <c r="M2801" s="2"/>
      <c r="N2801" s="2"/>
      <c r="O2801" s="2"/>
    </row>
    <row r="2802" spans="11:15" ht="12.75">
      <c r="K2802" s="2"/>
      <c r="L2802" s="2"/>
      <c r="M2802" s="2"/>
      <c r="N2802" s="2"/>
      <c r="O2802" s="2"/>
    </row>
    <row r="2803" spans="11:15" ht="12.75">
      <c r="K2803" s="2"/>
      <c r="L2803" s="2"/>
      <c r="M2803" s="2"/>
      <c r="N2803" s="2"/>
      <c r="O2803" s="2"/>
    </row>
    <row r="2804" spans="11:15" ht="12.75">
      <c r="K2804" s="2"/>
      <c r="L2804" s="2"/>
      <c r="M2804" s="2"/>
      <c r="N2804" s="2"/>
      <c r="O2804" s="2"/>
    </row>
    <row r="2805" spans="11:15" ht="12.75">
      <c r="K2805" s="2"/>
      <c r="L2805" s="2"/>
      <c r="M2805" s="2"/>
      <c r="N2805" s="2"/>
      <c r="O2805" s="2"/>
    </row>
    <row r="2806" spans="11:15" ht="12.75">
      <c r="K2806" s="2"/>
      <c r="L2806" s="2"/>
      <c r="M2806" s="2"/>
      <c r="N2806" s="2"/>
      <c r="O2806" s="2"/>
    </row>
    <row r="2807" spans="11:15" ht="12.75">
      <c r="K2807" s="2"/>
      <c r="L2807" s="2"/>
      <c r="M2807" s="2"/>
      <c r="N2807" s="2"/>
      <c r="O2807" s="2"/>
    </row>
    <row r="2808" spans="11:15" ht="12.75">
      <c r="K2808" s="2"/>
      <c r="L2808" s="2"/>
      <c r="M2808" s="2"/>
      <c r="N2808" s="2"/>
      <c r="O2808" s="2"/>
    </row>
    <row r="2809" spans="11:15" ht="12.75">
      <c r="K2809" s="2"/>
      <c r="L2809" s="2"/>
      <c r="M2809" s="2"/>
      <c r="N2809" s="2"/>
      <c r="O2809" s="2"/>
    </row>
    <row r="2810" spans="11:15" ht="12.75">
      <c r="K2810" s="2"/>
      <c r="L2810" s="2"/>
      <c r="M2810" s="2"/>
      <c r="N2810" s="2"/>
      <c r="O2810" s="2"/>
    </row>
    <row r="2811" spans="11:15" ht="12.75">
      <c r="K2811" s="2"/>
      <c r="L2811" s="2"/>
      <c r="M2811" s="2"/>
      <c r="N2811" s="2"/>
      <c r="O2811" s="2"/>
    </row>
    <row r="2812" spans="11:15" ht="12.75">
      <c r="K2812" s="2"/>
      <c r="L2812" s="2"/>
      <c r="M2812" s="2"/>
      <c r="N2812" s="2"/>
      <c r="O2812" s="2"/>
    </row>
    <row r="2813" spans="11:15" ht="12.75">
      <c r="K2813" s="2"/>
      <c r="L2813" s="2"/>
      <c r="M2813" s="2"/>
      <c r="N2813" s="2"/>
      <c r="O2813" s="2"/>
    </row>
    <row r="2814" spans="11:15" ht="12.75">
      <c r="K2814" s="2"/>
      <c r="L2814" s="2"/>
      <c r="M2814" s="2"/>
      <c r="N2814" s="2"/>
      <c r="O2814" s="2"/>
    </row>
    <row r="2815" spans="11:15" ht="12.75">
      <c r="K2815" s="2"/>
      <c r="L2815" s="2"/>
      <c r="M2815" s="2"/>
      <c r="N2815" s="2"/>
      <c r="O2815" s="2"/>
    </row>
    <row r="2816" spans="11:15" ht="12.75">
      <c r="K2816" s="2"/>
      <c r="L2816" s="2"/>
      <c r="M2816" s="2"/>
      <c r="N2816" s="2"/>
      <c r="O2816" s="2"/>
    </row>
    <row r="2817" spans="11:15" ht="12.75">
      <c r="K2817" s="2"/>
      <c r="L2817" s="2"/>
      <c r="M2817" s="2"/>
      <c r="N2817" s="2"/>
      <c r="O2817" s="2"/>
    </row>
    <row r="2818" spans="11:15" ht="12.75">
      <c r="K2818" s="2"/>
      <c r="L2818" s="2"/>
      <c r="M2818" s="2"/>
      <c r="N2818" s="2"/>
      <c r="O2818" s="2"/>
    </row>
    <row r="2819" spans="11:15" ht="12.75">
      <c r="K2819" s="2"/>
      <c r="L2819" s="2"/>
      <c r="M2819" s="2"/>
      <c r="N2819" s="2"/>
      <c r="O2819" s="2"/>
    </row>
    <row r="2820" spans="11:15" ht="12.75">
      <c r="K2820" s="2"/>
      <c r="L2820" s="2"/>
      <c r="M2820" s="2"/>
      <c r="N2820" s="2"/>
      <c r="O2820" s="2"/>
    </row>
    <row r="2821" spans="11:15" ht="12.75">
      <c r="K2821" s="2"/>
      <c r="L2821" s="2"/>
      <c r="M2821" s="2"/>
      <c r="N2821" s="2"/>
      <c r="O2821" s="2"/>
    </row>
    <row r="2822" spans="11:15" ht="12.75">
      <c r="K2822" s="2"/>
      <c r="L2822" s="2"/>
      <c r="M2822" s="2"/>
      <c r="N2822" s="2"/>
      <c r="O2822" s="2"/>
    </row>
    <row r="2823" spans="11:15" ht="12.75">
      <c r="K2823" s="2"/>
      <c r="L2823" s="2"/>
      <c r="M2823" s="2"/>
      <c r="N2823" s="2"/>
      <c r="O2823" s="2"/>
    </row>
    <row r="2824" spans="11:15" ht="12.75">
      <c r="K2824" s="2"/>
      <c r="L2824" s="2"/>
      <c r="M2824" s="2"/>
      <c r="N2824" s="2"/>
      <c r="O2824" s="2"/>
    </row>
    <row r="2825" spans="11:15" ht="12.75">
      <c r="K2825" s="2"/>
      <c r="L2825" s="2"/>
      <c r="M2825" s="2"/>
      <c r="N2825" s="2"/>
      <c r="O2825" s="2"/>
    </row>
    <row r="2826" spans="11:15" ht="12.75">
      <c r="K2826" s="2"/>
      <c r="L2826" s="2"/>
      <c r="M2826" s="2"/>
      <c r="N2826" s="2"/>
      <c r="O2826" s="2"/>
    </row>
    <row r="2827" spans="11:15" ht="12.75">
      <c r="K2827" s="2"/>
      <c r="L2827" s="2"/>
      <c r="M2827" s="2"/>
      <c r="N2827" s="2"/>
      <c r="O2827" s="2"/>
    </row>
    <row r="2828" spans="11:15" ht="12.75">
      <c r="K2828" s="2"/>
      <c r="L2828" s="2"/>
      <c r="M2828" s="2"/>
      <c r="N2828" s="2"/>
      <c r="O2828" s="2"/>
    </row>
    <row r="2829" spans="11:15" ht="12.75">
      <c r="K2829" s="2"/>
      <c r="L2829" s="2"/>
      <c r="M2829" s="2"/>
      <c r="N2829" s="2"/>
      <c r="O2829" s="2"/>
    </row>
    <row r="2830" spans="11:15" ht="12.75">
      <c r="K2830" s="2"/>
      <c r="L2830" s="2"/>
      <c r="M2830" s="2"/>
      <c r="N2830" s="2"/>
      <c r="O2830" s="2"/>
    </row>
    <row r="2831" spans="11:15" ht="12.75">
      <c r="K2831" s="2"/>
      <c r="L2831" s="2"/>
      <c r="M2831" s="2"/>
      <c r="N2831" s="2"/>
      <c r="O2831" s="2"/>
    </row>
    <row r="2832" spans="11:15" ht="12.75">
      <c r="K2832" s="2"/>
      <c r="L2832" s="2"/>
      <c r="M2832" s="2"/>
      <c r="N2832" s="2"/>
      <c r="O2832" s="2"/>
    </row>
    <row r="2833" spans="11:15" ht="12.75">
      <c r="K2833" s="2"/>
      <c r="L2833" s="2"/>
      <c r="M2833" s="2"/>
      <c r="N2833" s="2"/>
      <c r="O2833" s="2"/>
    </row>
    <row r="2834" spans="11:15" ht="12.75">
      <c r="K2834" s="2"/>
      <c r="L2834" s="2"/>
      <c r="M2834" s="2"/>
      <c r="N2834" s="2"/>
      <c r="O2834" s="2"/>
    </row>
    <row r="2835" spans="11:15" ht="12.75">
      <c r="K2835" s="2"/>
      <c r="L2835" s="2"/>
      <c r="M2835" s="2"/>
      <c r="N2835" s="2"/>
      <c r="O2835" s="2"/>
    </row>
    <row r="2836" spans="11:15" ht="12.75">
      <c r="K2836" s="2"/>
      <c r="L2836" s="2"/>
      <c r="M2836" s="2"/>
      <c r="N2836" s="2"/>
      <c r="O2836" s="2"/>
    </row>
    <row r="2837" spans="11:15" ht="12.75">
      <c r="K2837" s="2"/>
      <c r="L2837" s="2"/>
      <c r="M2837" s="2"/>
      <c r="N2837" s="2"/>
      <c r="O2837" s="2"/>
    </row>
    <row r="2838" spans="11:15" ht="12.75">
      <c r="K2838" s="2"/>
      <c r="L2838" s="2"/>
      <c r="M2838" s="2"/>
      <c r="N2838" s="2"/>
      <c r="O2838" s="2"/>
    </row>
    <row r="2839" spans="11:15" ht="12.75">
      <c r="K2839" s="2"/>
      <c r="L2839" s="2"/>
      <c r="M2839" s="2"/>
      <c r="N2839" s="2"/>
      <c r="O2839" s="2"/>
    </row>
    <row r="2840" spans="11:15" ht="12.75">
      <c r="K2840" s="2"/>
      <c r="L2840" s="2"/>
      <c r="M2840" s="2"/>
      <c r="N2840" s="2"/>
      <c r="O2840" s="2"/>
    </row>
    <row r="2841" spans="11:15" ht="12.75">
      <c r="K2841" s="2"/>
      <c r="L2841" s="2"/>
      <c r="M2841" s="2"/>
      <c r="N2841" s="2"/>
      <c r="O2841" s="2"/>
    </row>
    <row r="2842" spans="11:15" ht="12.75">
      <c r="K2842" s="2"/>
      <c r="L2842" s="2"/>
      <c r="M2842" s="2"/>
      <c r="N2842" s="2"/>
      <c r="O2842" s="2"/>
    </row>
    <row r="2843" spans="11:15" ht="12.75">
      <c r="K2843" s="2"/>
      <c r="L2843" s="2"/>
      <c r="M2843" s="2"/>
      <c r="N2843" s="2"/>
      <c r="O2843" s="2"/>
    </row>
    <row r="2844" spans="11:15" ht="12.75">
      <c r="K2844" s="2"/>
      <c r="L2844" s="2"/>
      <c r="M2844" s="2"/>
      <c r="N2844" s="2"/>
      <c r="O2844" s="2"/>
    </row>
    <row r="2845" spans="11:15" ht="12.75">
      <c r="K2845" s="2"/>
      <c r="L2845" s="2"/>
      <c r="M2845" s="2"/>
      <c r="N2845" s="2"/>
      <c r="O2845" s="2"/>
    </row>
    <row r="2846" spans="11:15" ht="12.75">
      <c r="K2846" s="2"/>
      <c r="L2846" s="2"/>
      <c r="M2846" s="2"/>
      <c r="N2846" s="2"/>
      <c r="O2846" s="2"/>
    </row>
    <row r="2847" spans="11:15" ht="12.75">
      <c r="K2847" s="2"/>
      <c r="L2847" s="2"/>
      <c r="M2847" s="2"/>
      <c r="N2847" s="2"/>
      <c r="O2847" s="2"/>
    </row>
    <row r="2848" spans="11:15" ht="12.75">
      <c r="K2848" s="2"/>
      <c r="L2848" s="2"/>
      <c r="M2848" s="2"/>
      <c r="N2848" s="2"/>
      <c r="O2848" s="2"/>
    </row>
    <row r="2849" spans="11:15" ht="12.75">
      <c r="K2849" s="2"/>
      <c r="L2849" s="2"/>
      <c r="M2849" s="2"/>
      <c r="N2849" s="2"/>
      <c r="O2849" s="2"/>
    </row>
    <row r="2850" spans="11:15" ht="12.75">
      <c r="K2850" s="2"/>
      <c r="L2850" s="2"/>
      <c r="M2850" s="2"/>
      <c r="N2850" s="2"/>
      <c r="O2850" s="2"/>
    </row>
    <row r="2851" spans="11:15" ht="12.75">
      <c r="K2851" s="2"/>
      <c r="L2851" s="2"/>
      <c r="M2851" s="2"/>
      <c r="N2851" s="2"/>
      <c r="O2851" s="2"/>
    </row>
    <row r="2852" spans="11:15" ht="12.75">
      <c r="K2852" s="2"/>
      <c r="L2852" s="2"/>
      <c r="M2852" s="2"/>
      <c r="N2852" s="2"/>
      <c r="O2852" s="2"/>
    </row>
    <row r="2853" spans="11:15" ht="12.75">
      <c r="K2853" s="2"/>
      <c r="L2853" s="2"/>
      <c r="M2853" s="2"/>
      <c r="N2853" s="2"/>
      <c r="O2853" s="2"/>
    </row>
    <row r="2854" spans="11:15" ht="12.75">
      <c r="K2854" s="2"/>
      <c r="L2854" s="2"/>
      <c r="M2854" s="2"/>
      <c r="N2854" s="2"/>
      <c r="O2854" s="2"/>
    </row>
    <row r="2855" spans="11:15" ht="12.75">
      <c r="K2855" s="2"/>
      <c r="L2855" s="2"/>
      <c r="M2855" s="2"/>
      <c r="N2855" s="2"/>
      <c r="O2855" s="2"/>
    </row>
    <row r="2856" spans="11:15" ht="12.75">
      <c r="K2856" s="2"/>
      <c r="L2856" s="2"/>
      <c r="M2856" s="2"/>
      <c r="N2856" s="2"/>
      <c r="O2856" s="2"/>
    </row>
    <row r="2857" spans="11:15" ht="12.75">
      <c r="K2857" s="2"/>
      <c r="L2857" s="2"/>
      <c r="M2857" s="2"/>
      <c r="N2857" s="2"/>
      <c r="O2857" s="2"/>
    </row>
    <row r="2858" spans="11:15" ht="12.75">
      <c r="K2858" s="2"/>
      <c r="L2858" s="2"/>
      <c r="M2858" s="2"/>
      <c r="N2858" s="2"/>
      <c r="O2858" s="2"/>
    </row>
    <row r="2859" spans="11:15" ht="12.75">
      <c r="K2859" s="2"/>
      <c r="L2859" s="2"/>
      <c r="M2859" s="2"/>
      <c r="N2859" s="2"/>
      <c r="O2859" s="2"/>
    </row>
    <row r="2860" spans="11:15" ht="12.75">
      <c r="K2860" s="2"/>
      <c r="L2860" s="2"/>
      <c r="M2860" s="2"/>
      <c r="N2860" s="2"/>
      <c r="O2860" s="2"/>
    </row>
    <row r="2861" spans="11:15" ht="12.75">
      <c r="K2861" s="2"/>
      <c r="L2861" s="2"/>
      <c r="M2861" s="2"/>
      <c r="N2861" s="2"/>
      <c r="O2861" s="2"/>
    </row>
    <row r="2862" spans="11:15" ht="12.75">
      <c r="K2862" s="2"/>
      <c r="L2862" s="2"/>
      <c r="M2862" s="2"/>
      <c r="N2862" s="2"/>
      <c r="O2862" s="2"/>
    </row>
    <row r="2863" spans="11:15" ht="12.75">
      <c r="K2863" s="2"/>
      <c r="L2863" s="2"/>
      <c r="M2863" s="2"/>
      <c r="N2863" s="2"/>
      <c r="O2863" s="2"/>
    </row>
    <row r="2864" spans="11:15" ht="12.75">
      <c r="K2864" s="2"/>
      <c r="L2864" s="2"/>
      <c r="M2864" s="2"/>
      <c r="N2864" s="2"/>
      <c r="O2864" s="2"/>
    </row>
    <row r="2865" spans="11:15" ht="12.75">
      <c r="K2865" s="2"/>
      <c r="L2865" s="2"/>
      <c r="M2865" s="2"/>
      <c r="N2865" s="2"/>
      <c r="O2865" s="2"/>
    </row>
    <row r="2866" spans="11:15" ht="12.75">
      <c r="K2866" s="2"/>
      <c r="L2866" s="2"/>
      <c r="M2866" s="2"/>
      <c r="N2866" s="2"/>
      <c r="O2866" s="2"/>
    </row>
    <row r="2867" spans="11:15" ht="12.75">
      <c r="K2867" s="2"/>
      <c r="L2867" s="2"/>
      <c r="M2867" s="2"/>
      <c r="N2867" s="2"/>
      <c r="O2867" s="2"/>
    </row>
    <row r="2868" spans="11:15" ht="12.75">
      <c r="K2868" s="2"/>
      <c r="L2868" s="2"/>
      <c r="M2868" s="2"/>
      <c r="N2868" s="2"/>
      <c r="O2868" s="2"/>
    </row>
    <row r="2869" spans="11:15" ht="12.75">
      <c r="K2869" s="2"/>
      <c r="L2869" s="2"/>
      <c r="M2869" s="2"/>
      <c r="N2869" s="2"/>
      <c r="O2869" s="2"/>
    </row>
    <row r="2870" spans="11:15" ht="12.75">
      <c r="K2870" s="2"/>
      <c r="L2870" s="2"/>
      <c r="M2870" s="2"/>
      <c r="N2870" s="2"/>
      <c r="O2870" s="2"/>
    </row>
    <row r="2871" spans="11:15" ht="12.75">
      <c r="K2871" s="2"/>
      <c r="L2871" s="2"/>
      <c r="M2871" s="2"/>
      <c r="N2871" s="2"/>
      <c r="O2871" s="2"/>
    </row>
    <row r="2872" spans="11:15" ht="12.75">
      <c r="K2872" s="2"/>
      <c r="L2872" s="2"/>
      <c r="M2872" s="2"/>
      <c r="N2872" s="2"/>
      <c r="O2872" s="2"/>
    </row>
    <row r="2873" spans="11:15" ht="12.75">
      <c r="K2873" s="2"/>
      <c r="L2873" s="2"/>
      <c r="M2873" s="2"/>
      <c r="N2873" s="2"/>
      <c r="O2873" s="2"/>
    </row>
    <row r="2874" spans="11:15" ht="12.75">
      <c r="K2874" s="2"/>
      <c r="L2874" s="2"/>
      <c r="M2874" s="2"/>
      <c r="N2874" s="2"/>
      <c r="O2874" s="2"/>
    </row>
    <row r="2875" spans="11:15" ht="12.75">
      <c r="K2875" s="2"/>
      <c r="L2875" s="2"/>
      <c r="M2875" s="2"/>
      <c r="N2875" s="2"/>
      <c r="O2875" s="2"/>
    </row>
    <row r="2876" spans="11:15" ht="12.75">
      <c r="K2876" s="2"/>
      <c r="L2876" s="2"/>
      <c r="M2876" s="2"/>
      <c r="N2876" s="2"/>
      <c r="O2876" s="2"/>
    </row>
    <row r="2877" spans="11:15" ht="12.75">
      <c r="K2877" s="2"/>
      <c r="L2877" s="2"/>
      <c r="M2877" s="2"/>
      <c r="N2877" s="2"/>
      <c r="O2877" s="2"/>
    </row>
    <row r="2878" spans="11:15" ht="12.75">
      <c r="K2878" s="2"/>
      <c r="L2878" s="2"/>
      <c r="M2878" s="2"/>
      <c r="N2878" s="2"/>
      <c r="O2878" s="2"/>
    </row>
    <row r="2879" spans="11:15" ht="12.75">
      <c r="K2879" s="2"/>
      <c r="L2879" s="2"/>
      <c r="M2879" s="2"/>
      <c r="N2879" s="2"/>
      <c r="O2879" s="2"/>
    </row>
    <row r="2880" spans="11:15" ht="12.75">
      <c r="K2880" s="2"/>
      <c r="L2880" s="2"/>
      <c r="M2880" s="2"/>
      <c r="N2880" s="2"/>
      <c r="O2880" s="2"/>
    </row>
    <row r="2881" spans="11:15" ht="12.75">
      <c r="K2881" s="2"/>
      <c r="L2881" s="2"/>
      <c r="M2881" s="2"/>
      <c r="N2881" s="2"/>
      <c r="O2881" s="2"/>
    </row>
    <row r="2882" spans="11:15" ht="12.75">
      <c r="K2882" s="2"/>
      <c r="L2882" s="2"/>
      <c r="M2882" s="2"/>
      <c r="N2882" s="2"/>
      <c r="O2882" s="2"/>
    </row>
    <row r="2883" spans="11:15" ht="12.75">
      <c r="K2883" s="2"/>
      <c r="L2883" s="2"/>
      <c r="M2883" s="2"/>
      <c r="N2883" s="2"/>
      <c r="O2883" s="2"/>
    </row>
    <row r="2884" spans="11:15" ht="12.75">
      <c r="K2884" s="2"/>
      <c r="L2884" s="2"/>
      <c r="M2884" s="2"/>
      <c r="N2884" s="2"/>
      <c r="O2884" s="2"/>
    </row>
    <row r="2885" spans="11:15" ht="12.75">
      <c r="K2885" s="2"/>
      <c r="L2885" s="2"/>
      <c r="M2885" s="2"/>
      <c r="N2885" s="2"/>
      <c r="O2885" s="2"/>
    </row>
    <row r="2886" spans="11:15" ht="12.75">
      <c r="K2886" s="2"/>
      <c r="L2886" s="2"/>
      <c r="M2886" s="2"/>
      <c r="N2886" s="2"/>
      <c r="O2886" s="2"/>
    </row>
    <row r="2887" spans="11:15" ht="12.75">
      <c r="K2887" s="2"/>
      <c r="L2887" s="2"/>
      <c r="M2887" s="2"/>
      <c r="N2887" s="2"/>
      <c r="O2887" s="2"/>
    </row>
    <row r="2888" spans="11:15" ht="12.75">
      <c r="K2888" s="2"/>
      <c r="L2888" s="2"/>
      <c r="M2888" s="2"/>
      <c r="N2888" s="2"/>
      <c r="O2888" s="2"/>
    </row>
    <row r="2889" spans="11:15" ht="12.75">
      <c r="K2889" s="2"/>
      <c r="L2889" s="2"/>
      <c r="M2889" s="2"/>
      <c r="N2889" s="2"/>
      <c r="O2889" s="2"/>
    </row>
    <row r="2890" spans="11:15" ht="12.75">
      <c r="K2890" s="2"/>
      <c r="L2890" s="2"/>
      <c r="M2890" s="2"/>
      <c r="N2890" s="2"/>
      <c r="O2890" s="2"/>
    </row>
    <row r="2891" spans="11:15" ht="12.75">
      <c r="K2891" s="2"/>
      <c r="L2891" s="2"/>
      <c r="M2891" s="2"/>
      <c r="N2891" s="2"/>
      <c r="O2891" s="2"/>
    </row>
    <row r="2892" spans="11:15" ht="12.75">
      <c r="K2892" s="2"/>
      <c r="L2892" s="2"/>
      <c r="M2892" s="2"/>
      <c r="N2892" s="2"/>
      <c r="O2892" s="2"/>
    </row>
    <row r="2893" spans="11:15" ht="12.75">
      <c r="K2893" s="2"/>
      <c r="L2893" s="2"/>
      <c r="M2893" s="2"/>
      <c r="N2893" s="2"/>
      <c r="O2893" s="2"/>
    </row>
    <row r="2894" spans="11:15" ht="12.75">
      <c r="K2894" s="2"/>
      <c r="L2894" s="2"/>
      <c r="M2894" s="2"/>
      <c r="N2894" s="2"/>
      <c r="O2894" s="2"/>
    </row>
    <row r="2895" spans="11:15" ht="12.75">
      <c r="K2895" s="2"/>
      <c r="L2895" s="2"/>
      <c r="M2895" s="2"/>
      <c r="N2895" s="2"/>
      <c r="O2895" s="2"/>
    </row>
    <row r="2896" spans="11:15" ht="12.75">
      <c r="K2896" s="2"/>
      <c r="L2896" s="2"/>
      <c r="M2896" s="2"/>
      <c r="N2896" s="2"/>
      <c r="O2896" s="2"/>
    </row>
    <row r="2897" spans="11:15" ht="12.75">
      <c r="K2897" s="2"/>
      <c r="L2897" s="2"/>
      <c r="M2897" s="2"/>
      <c r="N2897" s="2"/>
      <c r="O2897" s="2"/>
    </row>
    <row r="2898" spans="11:15" ht="12.75">
      <c r="K2898" s="2"/>
      <c r="L2898" s="2"/>
      <c r="M2898" s="2"/>
      <c r="N2898" s="2"/>
      <c r="O2898" s="2"/>
    </row>
    <row r="2899" spans="11:15" ht="12.75">
      <c r="K2899" s="2"/>
      <c r="L2899" s="2"/>
      <c r="M2899" s="2"/>
      <c r="N2899" s="2"/>
      <c r="O2899" s="2"/>
    </row>
    <row r="2900" spans="11:15" ht="12.75">
      <c r="K2900" s="2"/>
      <c r="L2900" s="2"/>
      <c r="M2900" s="2"/>
      <c r="N2900" s="2"/>
      <c r="O2900" s="2"/>
    </row>
    <row r="2901" spans="11:15" ht="12.75">
      <c r="K2901" s="2"/>
      <c r="L2901" s="2"/>
      <c r="M2901" s="2"/>
      <c r="N2901" s="2"/>
      <c r="O2901" s="2"/>
    </row>
    <row r="2902" spans="11:15" ht="12.75">
      <c r="K2902" s="2"/>
      <c r="L2902" s="2"/>
      <c r="M2902" s="2"/>
      <c r="N2902" s="2"/>
      <c r="O2902" s="2"/>
    </row>
    <row r="2903" spans="11:15" ht="12.75">
      <c r="K2903" s="2"/>
      <c r="L2903" s="2"/>
      <c r="M2903" s="2"/>
      <c r="N2903" s="2"/>
      <c r="O2903" s="2"/>
    </row>
    <row r="2904" spans="11:15" ht="12.75">
      <c r="K2904" s="2"/>
      <c r="L2904" s="2"/>
      <c r="M2904" s="2"/>
      <c r="N2904" s="2"/>
      <c r="O2904" s="2"/>
    </row>
    <row r="2905" spans="11:15" ht="12.75">
      <c r="K2905" s="2"/>
      <c r="L2905" s="2"/>
      <c r="M2905" s="2"/>
      <c r="N2905" s="2"/>
      <c r="O2905" s="2"/>
    </row>
    <row r="2906" spans="11:15" ht="12.75">
      <c r="K2906" s="2"/>
      <c r="L2906" s="2"/>
      <c r="M2906" s="2"/>
      <c r="N2906" s="2"/>
      <c r="O2906" s="2"/>
    </row>
    <row r="2907" spans="11:15" ht="12.75">
      <c r="K2907" s="2"/>
      <c r="L2907" s="2"/>
      <c r="M2907" s="2"/>
      <c r="N2907" s="2"/>
      <c r="O2907" s="2"/>
    </row>
    <row r="2908" spans="11:15" ht="12.75">
      <c r="K2908" s="2"/>
      <c r="L2908" s="2"/>
      <c r="M2908" s="2"/>
      <c r="N2908" s="2"/>
      <c r="O2908" s="2"/>
    </row>
    <row r="2909" spans="11:15" ht="12.75">
      <c r="K2909" s="2"/>
      <c r="L2909" s="2"/>
      <c r="M2909" s="2"/>
      <c r="N2909" s="2"/>
      <c r="O2909" s="2"/>
    </row>
    <row r="2910" spans="11:15" ht="12.75">
      <c r="K2910" s="2"/>
      <c r="L2910" s="2"/>
      <c r="M2910" s="2"/>
      <c r="N2910" s="2"/>
      <c r="O2910" s="2"/>
    </row>
    <row r="2911" spans="11:15" ht="12.75">
      <c r="K2911" s="2"/>
      <c r="L2911" s="2"/>
      <c r="M2911" s="2"/>
      <c r="N2911" s="2"/>
      <c r="O2911" s="2"/>
    </row>
    <row r="2912" spans="11:15" ht="12.75">
      <c r="K2912" s="2"/>
      <c r="L2912" s="2"/>
      <c r="M2912" s="2"/>
      <c r="N2912" s="2"/>
      <c r="O2912" s="2"/>
    </row>
    <row r="2913" spans="11:15" ht="12.75">
      <c r="K2913" s="2"/>
      <c r="L2913" s="2"/>
      <c r="M2913" s="2"/>
      <c r="N2913" s="2"/>
      <c r="O2913" s="2"/>
    </row>
    <row r="2914" spans="11:15" ht="12.75">
      <c r="K2914" s="2"/>
      <c r="L2914" s="2"/>
      <c r="M2914" s="2"/>
      <c r="N2914" s="2"/>
      <c r="O2914" s="2"/>
    </row>
    <row r="2915" spans="11:15" ht="12.75">
      <c r="K2915" s="2"/>
      <c r="L2915" s="2"/>
      <c r="M2915" s="2"/>
      <c r="N2915" s="2"/>
      <c r="O2915" s="2"/>
    </row>
    <row r="2916" spans="11:15" ht="12.75">
      <c r="K2916" s="2"/>
      <c r="L2916" s="2"/>
      <c r="M2916" s="2"/>
      <c r="N2916" s="2"/>
      <c r="O2916" s="2"/>
    </row>
    <row r="2917" spans="11:15" ht="12.75">
      <c r="K2917" s="2"/>
      <c r="L2917" s="2"/>
      <c r="M2917" s="2"/>
      <c r="N2917" s="2"/>
      <c r="O2917" s="2"/>
    </row>
    <row r="2918" spans="11:15" ht="12.75">
      <c r="K2918" s="2"/>
      <c r="L2918" s="2"/>
      <c r="M2918" s="2"/>
      <c r="N2918" s="2"/>
      <c r="O2918" s="2"/>
    </row>
    <row r="2919" spans="11:15" ht="12.75">
      <c r="K2919" s="2"/>
      <c r="L2919" s="2"/>
      <c r="M2919" s="2"/>
      <c r="N2919" s="2"/>
      <c r="O2919" s="2"/>
    </row>
    <row r="2920" spans="11:15" ht="12.75">
      <c r="K2920" s="2"/>
      <c r="L2920" s="2"/>
      <c r="M2920" s="2"/>
      <c r="N2920" s="2"/>
      <c r="O2920" s="2"/>
    </row>
    <row r="2921" spans="11:15" ht="12.75">
      <c r="K2921" s="2"/>
      <c r="L2921" s="2"/>
      <c r="M2921" s="2"/>
      <c r="N2921" s="2"/>
      <c r="O2921" s="2"/>
    </row>
    <row r="2922" spans="11:15" ht="12.75">
      <c r="K2922" s="2"/>
      <c r="L2922" s="2"/>
      <c r="M2922" s="2"/>
      <c r="N2922" s="2"/>
      <c r="O2922" s="2"/>
    </row>
    <row r="2923" spans="11:15" ht="12.75">
      <c r="K2923" s="2"/>
      <c r="L2923" s="2"/>
      <c r="M2923" s="2"/>
      <c r="N2923" s="2"/>
      <c r="O2923" s="2"/>
    </row>
    <row r="2924" spans="11:15" ht="12.75">
      <c r="K2924" s="2"/>
      <c r="L2924" s="2"/>
      <c r="M2924" s="2"/>
      <c r="N2924" s="2"/>
      <c r="O2924" s="2"/>
    </row>
    <row r="2925" spans="11:15" ht="12.75">
      <c r="K2925" s="2"/>
      <c r="L2925" s="2"/>
      <c r="M2925" s="2"/>
      <c r="N2925" s="2"/>
      <c r="O2925" s="2"/>
    </row>
    <row r="2926" spans="11:15" ht="12.75">
      <c r="K2926" s="2"/>
      <c r="L2926" s="2"/>
      <c r="M2926" s="2"/>
      <c r="N2926" s="2"/>
      <c r="O2926" s="2"/>
    </row>
    <row r="2927" spans="11:15" ht="12.75">
      <c r="K2927" s="2"/>
      <c r="L2927" s="2"/>
      <c r="M2927" s="2"/>
      <c r="N2927" s="2"/>
      <c r="O2927" s="2"/>
    </row>
    <row r="2928" spans="11:15" ht="12.75">
      <c r="K2928" s="2"/>
      <c r="L2928" s="2"/>
      <c r="M2928" s="2"/>
      <c r="N2928" s="2"/>
      <c r="O2928" s="2"/>
    </row>
    <row r="2929" spans="11:15" ht="12.75">
      <c r="K2929" s="2"/>
      <c r="L2929" s="2"/>
      <c r="M2929" s="2"/>
      <c r="N2929" s="2"/>
      <c r="O2929" s="2"/>
    </row>
    <row r="2930" spans="11:15" ht="12.75">
      <c r="K2930" s="2"/>
      <c r="L2930" s="2"/>
      <c r="M2930" s="2"/>
      <c r="N2930" s="2"/>
      <c r="O2930" s="2"/>
    </row>
    <row r="2931" spans="11:15" ht="12.75">
      <c r="K2931" s="2"/>
      <c r="L2931" s="2"/>
      <c r="M2931" s="2"/>
      <c r="N2931" s="2"/>
      <c r="O2931" s="2"/>
    </row>
    <row r="2932" spans="11:15" ht="12.75">
      <c r="K2932" s="2"/>
      <c r="L2932" s="2"/>
      <c r="M2932" s="2"/>
      <c r="N2932" s="2"/>
      <c r="O2932" s="2"/>
    </row>
    <row r="2933" spans="11:15" ht="12.75">
      <c r="K2933" s="2"/>
      <c r="L2933" s="2"/>
      <c r="M2933" s="2"/>
      <c r="N2933" s="2"/>
      <c r="O2933" s="2"/>
    </row>
    <row r="2934" spans="11:15" ht="12.75">
      <c r="K2934" s="2"/>
      <c r="L2934" s="2"/>
      <c r="M2934" s="2"/>
      <c r="N2934" s="2"/>
      <c r="O2934" s="2"/>
    </row>
    <row r="2935" spans="11:15" ht="12.75">
      <c r="K2935" s="2"/>
      <c r="L2935" s="2"/>
      <c r="M2935" s="2"/>
      <c r="N2935" s="2"/>
      <c r="O2935" s="2"/>
    </row>
    <row r="2936" spans="11:15" ht="12.75">
      <c r="K2936" s="2"/>
      <c r="L2936" s="2"/>
      <c r="M2936" s="2"/>
      <c r="N2936" s="2"/>
      <c r="O2936" s="2"/>
    </row>
    <row r="2937" spans="11:15" ht="12.75">
      <c r="K2937" s="2"/>
      <c r="L2937" s="2"/>
      <c r="M2937" s="2"/>
      <c r="N2937" s="2"/>
      <c r="O2937" s="2"/>
    </row>
    <row r="2938" spans="11:15" ht="12.75">
      <c r="K2938" s="2"/>
      <c r="L2938" s="2"/>
      <c r="M2938" s="2"/>
      <c r="N2938" s="2"/>
      <c r="O2938" s="2"/>
    </row>
    <row r="2939" spans="11:15" ht="12.75">
      <c r="K2939" s="2"/>
      <c r="L2939" s="2"/>
      <c r="M2939" s="2"/>
      <c r="N2939" s="2"/>
      <c r="O2939" s="2"/>
    </row>
    <row r="2940" spans="11:15" ht="12.75">
      <c r="K2940" s="2"/>
      <c r="L2940" s="2"/>
      <c r="M2940" s="2"/>
      <c r="N2940" s="2"/>
      <c r="O2940" s="2"/>
    </row>
    <row r="2941" spans="11:15" ht="12.75">
      <c r="K2941" s="2"/>
      <c r="L2941" s="2"/>
      <c r="M2941" s="2"/>
      <c r="N2941" s="2"/>
      <c r="O2941" s="2"/>
    </row>
    <row r="2942" spans="11:15" ht="12.75">
      <c r="K2942" s="2"/>
      <c r="L2942" s="2"/>
      <c r="M2942" s="2"/>
      <c r="N2942" s="2"/>
      <c r="O2942" s="2"/>
    </row>
    <row r="2943" spans="11:15" ht="12.75">
      <c r="K2943" s="2"/>
      <c r="L2943" s="2"/>
      <c r="M2943" s="2"/>
      <c r="N2943" s="2"/>
      <c r="O2943" s="2"/>
    </row>
    <row r="2944" spans="11:15" ht="12.75">
      <c r="K2944" s="2"/>
      <c r="L2944" s="2"/>
      <c r="M2944" s="2"/>
      <c r="N2944" s="2"/>
      <c r="O2944" s="2"/>
    </row>
    <row r="2945" spans="11:15" ht="12.75">
      <c r="K2945" s="2"/>
      <c r="L2945" s="2"/>
      <c r="M2945" s="2"/>
      <c r="N2945" s="2"/>
      <c r="O2945" s="2"/>
    </row>
    <row r="2946" spans="11:15" ht="12.75">
      <c r="K2946" s="2"/>
      <c r="L2946" s="2"/>
      <c r="M2946" s="2"/>
      <c r="N2946" s="2"/>
      <c r="O2946" s="2"/>
    </row>
    <row r="2947" spans="11:15" ht="12.75">
      <c r="K2947" s="2"/>
      <c r="L2947" s="2"/>
      <c r="M2947" s="2"/>
      <c r="N2947" s="2"/>
      <c r="O2947" s="2"/>
    </row>
    <row r="2948" spans="11:15" ht="12.75">
      <c r="K2948" s="2"/>
      <c r="L2948" s="2"/>
      <c r="M2948" s="2"/>
      <c r="N2948" s="2"/>
      <c r="O2948" s="2"/>
    </row>
    <row r="2949" spans="11:15" ht="12.75">
      <c r="K2949" s="2"/>
      <c r="L2949" s="2"/>
      <c r="M2949" s="2"/>
      <c r="N2949" s="2"/>
      <c r="O2949" s="2"/>
    </row>
    <row r="2950" spans="11:15" ht="12.75">
      <c r="K2950" s="2"/>
      <c r="L2950" s="2"/>
      <c r="M2950" s="2"/>
      <c r="N2950" s="2"/>
      <c r="O2950" s="2"/>
    </row>
    <row r="2951" spans="11:15" ht="12.75">
      <c r="K2951" s="2"/>
      <c r="L2951" s="2"/>
      <c r="M2951" s="2"/>
      <c r="N2951" s="2"/>
      <c r="O2951" s="2"/>
    </row>
    <row r="2952" spans="11:15" ht="12.75">
      <c r="K2952" s="2"/>
      <c r="L2952" s="2"/>
      <c r="M2952" s="2"/>
      <c r="N2952" s="2"/>
      <c r="O2952" s="2"/>
    </row>
    <row r="2953" spans="11:15" ht="12.75">
      <c r="K2953" s="2"/>
      <c r="L2953" s="2"/>
      <c r="M2953" s="2"/>
      <c r="N2953" s="2"/>
      <c r="O2953" s="2"/>
    </row>
    <row r="2954" spans="11:15" ht="12.75">
      <c r="K2954" s="2"/>
      <c r="L2954" s="2"/>
      <c r="M2954" s="2"/>
      <c r="N2954" s="2"/>
      <c r="O2954" s="2"/>
    </row>
    <row r="2955" spans="11:15" ht="12.75">
      <c r="K2955" s="2"/>
      <c r="L2955" s="2"/>
      <c r="M2955" s="2"/>
      <c r="N2955" s="2"/>
      <c r="O2955" s="2"/>
    </row>
    <row r="2956" spans="11:15" ht="12.75">
      <c r="K2956" s="2"/>
      <c r="L2956" s="2"/>
      <c r="M2956" s="2"/>
      <c r="N2956" s="2"/>
      <c r="O2956" s="2"/>
    </row>
    <row r="2957" spans="11:15" ht="12.75">
      <c r="K2957" s="2"/>
      <c r="L2957" s="2"/>
      <c r="M2957" s="2"/>
      <c r="N2957" s="2"/>
      <c r="O2957" s="2"/>
    </row>
    <row r="2958" spans="11:15" ht="12.75">
      <c r="K2958" s="2"/>
      <c r="L2958" s="2"/>
      <c r="M2958" s="2"/>
      <c r="N2958" s="2"/>
      <c r="O2958" s="2"/>
    </row>
    <row r="2959" spans="11:15" ht="12.75">
      <c r="K2959" s="2"/>
      <c r="L2959" s="2"/>
      <c r="M2959" s="2"/>
      <c r="N2959" s="2"/>
      <c r="O2959" s="2"/>
    </row>
    <row r="2960" spans="11:15" ht="12.75">
      <c r="K2960" s="2"/>
      <c r="L2960" s="2"/>
      <c r="M2960" s="2"/>
      <c r="N2960" s="2"/>
      <c r="O2960" s="2"/>
    </row>
    <row r="2961" spans="11:15" ht="12.75">
      <c r="K2961" s="2"/>
      <c r="L2961" s="2"/>
      <c r="M2961" s="2"/>
      <c r="N2961" s="2"/>
      <c r="O2961" s="2"/>
    </row>
    <row r="2962" spans="11:15" ht="12.75">
      <c r="K2962" s="2"/>
      <c r="L2962" s="2"/>
      <c r="M2962" s="2"/>
      <c r="N2962" s="2"/>
      <c r="O2962" s="2"/>
    </row>
    <row r="2963" spans="11:15" ht="12.75">
      <c r="K2963" s="2"/>
      <c r="L2963" s="2"/>
      <c r="M2963" s="2"/>
      <c r="N2963" s="2"/>
      <c r="O2963" s="2"/>
    </row>
    <row r="2964" spans="11:15" ht="12.75">
      <c r="K2964" s="2"/>
      <c r="L2964" s="2"/>
      <c r="M2964" s="2"/>
      <c r="N2964" s="2"/>
      <c r="O2964" s="2"/>
    </row>
    <row r="2965" spans="11:15" ht="12.75">
      <c r="K2965" s="2"/>
      <c r="L2965" s="2"/>
      <c r="M2965" s="2"/>
      <c r="N2965" s="2"/>
      <c r="O2965" s="2"/>
    </row>
    <row r="2966" spans="11:15" ht="12.75">
      <c r="K2966" s="2"/>
      <c r="L2966" s="2"/>
      <c r="M2966" s="2"/>
      <c r="N2966" s="2"/>
      <c r="O2966" s="2"/>
    </row>
    <row r="2967" spans="11:15" ht="12.75">
      <c r="K2967" s="2"/>
      <c r="L2967" s="2"/>
      <c r="M2967" s="2"/>
      <c r="N2967" s="2"/>
      <c r="O2967" s="2"/>
    </row>
    <row r="2968" spans="11:15" ht="12.75">
      <c r="K2968" s="2"/>
      <c r="L2968" s="2"/>
      <c r="M2968" s="2"/>
      <c r="N2968" s="2"/>
      <c r="O2968" s="2"/>
    </row>
    <row r="2969" spans="11:15" ht="12.75">
      <c r="K2969" s="2"/>
      <c r="L2969" s="2"/>
      <c r="M2969" s="2"/>
      <c r="N2969" s="2"/>
      <c r="O2969" s="2"/>
    </row>
    <row r="2970" spans="11:15" ht="12.75">
      <c r="K2970" s="2"/>
      <c r="L2970" s="2"/>
      <c r="M2970" s="2"/>
      <c r="N2970" s="2"/>
      <c r="O2970" s="2"/>
    </row>
    <row r="2971" spans="11:15" ht="12.75">
      <c r="K2971" s="2"/>
      <c r="L2971" s="2"/>
      <c r="M2971" s="2"/>
      <c r="N2971" s="2"/>
      <c r="O2971" s="2"/>
    </row>
    <row r="2972" spans="11:15" ht="12.75">
      <c r="K2972" s="2"/>
      <c r="L2972" s="2"/>
      <c r="M2972" s="2"/>
      <c r="N2972" s="2"/>
      <c r="O2972" s="2"/>
    </row>
    <row r="2973" spans="11:15" ht="12.75">
      <c r="K2973" s="2"/>
      <c r="L2973" s="2"/>
      <c r="M2973" s="2"/>
      <c r="N2973" s="2"/>
      <c r="O2973" s="2"/>
    </row>
    <row r="2974" spans="11:15" ht="12.75">
      <c r="K2974" s="2"/>
      <c r="L2974" s="2"/>
      <c r="M2974" s="2"/>
      <c r="N2974" s="2"/>
      <c r="O2974" s="2"/>
    </row>
    <row r="2975" spans="11:15" ht="12.75">
      <c r="K2975" s="2"/>
      <c r="L2975" s="2"/>
      <c r="M2975" s="2"/>
      <c r="N2975" s="2"/>
      <c r="O2975" s="2"/>
    </row>
    <row r="2976" spans="11:15" ht="12.75">
      <c r="K2976" s="2"/>
      <c r="L2976" s="2"/>
      <c r="M2976" s="2"/>
      <c r="N2976" s="2"/>
      <c r="O2976" s="2"/>
    </row>
    <row r="2977" spans="11:15" ht="12.75">
      <c r="K2977" s="2"/>
      <c r="L2977" s="2"/>
      <c r="M2977" s="2"/>
      <c r="N2977" s="2"/>
      <c r="O2977" s="2"/>
    </row>
    <row r="2978" spans="11:15" ht="12.75">
      <c r="K2978" s="2"/>
      <c r="L2978" s="2"/>
      <c r="M2978" s="2"/>
      <c r="N2978" s="2"/>
      <c r="O2978" s="2"/>
    </row>
    <row r="2979" spans="11:15" ht="12.75">
      <c r="K2979" s="2"/>
      <c r="L2979" s="2"/>
      <c r="M2979" s="2"/>
      <c r="N2979" s="2"/>
      <c r="O2979" s="2"/>
    </row>
    <row r="2980" spans="11:15" ht="12.75">
      <c r="K2980" s="2"/>
      <c r="L2980" s="2"/>
      <c r="M2980" s="2"/>
      <c r="N2980" s="2"/>
      <c r="O2980" s="2"/>
    </row>
    <row r="2981" spans="11:15" ht="12.75">
      <c r="K2981" s="2"/>
      <c r="L2981" s="2"/>
      <c r="M2981" s="2"/>
      <c r="N2981" s="2"/>
      <c r="O2981" s="2"/>
    </row>
    <row r="2982" spans="11:15" ht="12.75">
      <c r="K2982" s="2"/>
      <c r="L2982" s="2"/>
      <c r="M2982" s="2"/>
      <c r="N2982" s="2"/>
      <c r="O2982" s="2"/>
    </row>
    <row r="2983" spans="11:15" ht="12.75">
      <c r="K2983" s="2"/>
      <c r="L2983" s="2"/>
      <c r="M2983" s="2"/>
      <c r="N2983" s="2"/>
      <c r="O2983" s="2"/>
    </row>
    <row r="2984" spans="11:15" ht="12.75">
      <c r="K2984" s="2"/>
      <c r="L2984" s="2"/>
      <c r="M2984" s="2"/>
      <c r="N2984" s="2"/>
      <c r="O2984" s="2"/>
    </row>
    <row r="2985" spans="11:15" ht="12.75">
      <c r="K2985" s="2"/>
      <c r="L2985" s="2"/>
      <c r="M2985" s="2"/>
      <c r="N2985" s="2"/>
      <c r="O2985" s="2"/>
    </row>
    <row r="2986" spans="11:15" ht="12.75">
      <c r="K2986" s="2"/>
      <c r="L2986" s="2"/>
      <c r="M2986" s="2"/>
      <c r="N2986" s="2"/>
      <c r="O2986" s="2"/>
    </row>
    <row r="2987" spans="11:15" ht="12.75">
      <c r="K2987" s="2"/>
      <c r="L2987" s="2"/>
      <c r="M2987" s="2"/>
      <c r="N2987" s="2"/>
      <c r="O2987" s="2"/>
    </row>
    <row r="2988" spans="11:15" ht="12.75">
      <c r="K2988" s="2"/>
      <c r="L2988" s="2"/>
      <c r="M2988" s="2"/>
      <c r="N2988" s="2"/>
      <c r="O2988" s="2"/>
    </row>
    <row r="2989" spans="11:15" ht="12.75">
      <c r="K2989" s="2"/>
      <c r="L2989" s="2"/>
      <c r="M2989" s="2"/>
      <c r="N2989" s="2"/>
      <c r="O2989" s="2"/>
    </row>
    <row r="2990" spans="11:15" ht="12.75">
      <c r="K2990" s="2"/>
      <c r="L2990" s="2"/>
      <c r="M2990" s="2"/>
      <c r="N2990" s="2"/>
      <c r="O2990" s="2"/>
    </row>
    <row r="2991" spans="11:15" ht="12.75">
      <c r="K2991" s="2"/>
      <c r="L2991" s="2"/>
      <c r="M2991" s="2"/>
      <c r="N2991" s="2"/>
      <c r="O2991" s="2"/>
    </row>
    <row r="2992" spans="11:15" ht="12.75">
      <c r="K2992" s="2"/>
      <c r="L2992" s="2"/>
      <c r="M2992" s="2"/>
      <c r="N2992" s="2"/>
      <c r="O2992" s="2"/>
    </row>
    <row r="2993" spans="11:15" ht="12.75">
      <c r="K2993" s="2"/>
      <c r="L2993" s="2"/>
      <c r="M2993" s="2"/>
      <c r="N2993" s="2"/>
      <c r="O2993" s="2"/>
    </row>
    <row r="2994" spans="11:15" ht="12.75">
      <c r="K2994" s="2"/>
      <c r="L2994" s="2"/>
      <c r="M2994" s="2"/>
      <c r="N2994" s="2"/>
      <c r="O2994" s="2"/>
    </row>
    <row r="2995" spans="11:15" ht="12.75">
      <c r="K2995" s="2"/>
      <c r="L2995" s="2"/>
      <c r="M2995" s="2"/>
      <c r="N2995" s="2"/>
      <c r="O2995" s="2"/>
    </row>
    <row r="2996" spans="11:15" ht="12.75">
      <c r="K2996" s="2"/>
      <c r="L2996" s="2"/>
      <c r="M2996" s="2"/>
      <c r="N2996" s="2"/>
      <c r="O2996" s="2"/>
    </row>
    <row r="2997" spans="11:15" ht="12.75">
      <c r="K2997" s="2"/>
      <c r="L2997" s="2"/>
      <c r="M2997" s="2"/>
      <c r="N2997" s="2"/>
      <c r="O2997" s="2"/>
    </row>
    <row r="2998" spans="11:15" ht="12.75">
      <c r="K2998" s="2"/>
      <c r="L2998" s="2"/>
      <c r="M2998" s="2"/>
      <c r="N2998" s="2"/>
      <c r="O2998" s="2"/>
    </row>
    <row r="2999" spans="11:15" ht="12.75">
      <c r="K2999" s="2"/>
      <c r="L2999" s="2"/>
      <c r="M2999" s="2"/>
      <c r="N2999" s="2"/>
      <c r="O2999" s="2"/>
    </row>
    <row r="3000" spans="11:15" ht="12.75">
      <c r="K3000" s="2"/>
      <c r="L3000" s="2"/>
      <c r="M3000" s="2"/>
      <c r="N3000" s="2"/>
      <c r="O3000" s="2"/>
    </row>
    <row r="3001" spans="11:15" ht="12.75">
      <c r="K3001" s="2"/>
      <c r="L3001" s="2"/>
      <c r="M3001" s="2"/>
      <c r="N3001" s="2"/>
      <c r="O3001" s="2"/>
    </row>
    <row r="3002" spans="11:15" ht="12.75">
      <c r="K3002" s="2"/>
      <c r="L3002" s="2"/>
      <c r="M3002" s="2"/>
      <c r="N3002" s="2"/>
      <c r="O3002" s="2"/>
    </row>
    <row r="3003" spans="11:15" ht="12.75">
      <c r="K3003" s="2"/>
      <c r="L3003" s="2"/>
      <c r="M3003" s="2"/>
      <c r="N3003" s="2"/>
      <c r="O3003" s="2"/>
    </row>
    <row r="3004" spans="11:15" ht="12.75">
      <c r="K3004" s="2"/>
      <c r="L3004" s="2"/>
      <c r="M3004" s="2"/>
      <c r="N3004" s="2"/>
      <c r="O3004" s="2"/>
    </row>
    <row r="3005" spans="11:15" ht="12.75">
      <c r="K3005" s="2"/>
      <c r="L3005" s="2"/>
      <c r="M3005" s="2"/>
      <c r="N3005" s="2"/>
      <c r="O3005" s="2"/>
    </row>
    <row r="3006" spans="11:15" ht="12.75">
      <c r="K3006" s="2"/>
      <c r="L3006" s="2"/>
      <c r="M3006" s="2"/>
      <c r="N3006" s="2"/>
      <c r="O3006" s="2"/>
    </row>
    <row r="3007" spans="11:15" ht="12.75">
      <c r="K3007" s="2"/>
      <c r="L3007" s="2"/>
      <c r="M3007" s="2"/>
      <c r="N3007" s="2"/>
      <c r="O3007" s="2"/>
    </row>
    <row r="3008" spans="11:15" ht="12.75">
      <c r="K3008" s="2"/>
      <c r="L3008" s="2"/>
      <c r="M3008" s="2"/>
      <c r="N3008" s="2"/>
      <c r="O3008" s="2"/>
    </row>
    <row r="3009" spans="11:15" ht="12.75">
      <c r="K3009" s="2"/>
      <c r="L3009" s="2"/>
      <c r="M3009" s="2"/>
      <c r="N3009" s="2"/>
      <c r="O3009" s="2"/>
    </row>
    <row r="3010" spans="11:15" ht="12.75">
      <c r="K3010" s="2"/>
      <c r="L3010" s="2"/>
      <c r="M3010" s="2"/>
      <c r="N3010" s="2"/>
      <c r="O3010" s="2"/>
    </row>
    <row r="3011" spans="11:15" ht="12.75">
      <c r="K3011" s="2"/>
      <c r="L3011" s="2"/>
      <c r="M3011" s="2"/>
      <c r="N3011" s="2"/>
      <c r="O3011" s="2"/>
    </row>
    <row r="3012" spans="11:15" ht="12.75">
      <c r="K3012" s="2"/>
      <c r="L3012" s="2"/>
      <c r="M3012" s="2"/>
      <c r="N3012" s="2"/>
      <c r="O3012" s="2"/>
    </row>
    <row r="3013" spans="11:15" ht="12.75">
      <c r="K3013" s="2"/>
      <c r="L3013" s="2"/>
      <c r="M3013" s="2"/>
      <c r="N3013" s="2"/>
      <c r="O3013" s="2"/>
    </row>
    <row r="3014" spans="11:15" ht="12.75">
      <c r="K3014" s="2"/>
      <c r="L3014" s="2"/>
      <c r="M3014" s="2"/>
      <c r="N3014" s="2"/>
      <c r="O3014" s="2"/>
    </row>
    <row r="3015" spans="11:15" ht="12.75">
      <c r="K3015" s="2"/>
      <c r="L3015" s="2"/>
      <c r="M3015" s="2"/>
      <c r="N3015" s="2"/>
      <c r="O3015" s="2"/>
    </row>
    <row r="3016" spans="11:15" ht="12.75">
      <c r="K3016" s="2"/>
      <c r="L3016" s="2"/>
      <c r="M3016" s="2"/>
      <c r="N3016" s="2"/>
      <c r="O3016" s="2"/>
    </row>
    <row r="3017" spans="11:15" ht="12.75">
      <c r="K3017" s="2"/>
      <c r="L3017" s="2"/>
      <c r="M3017" s="2"/>
      <c r="N3017" s="2"/>
      <c r="O3017" s="2"/>
    </row>
    <row r="3018" spans="11:15" ht="12.75">
      <c r="K3018" s="2"/>
      <c r="L3018" s="2"/>
      <c r="M3018" s="2"/>
      <c r="N3018" s="2"/>
      <c r="O3018" s="2"/>
    </row>
    <row r="3019" spans="11:15" ht="12.75">
      <c r="K3019" s="2"/>
      <c r="L3019" s="2"/>
      <c r="M3019" s="2"/>
      <c r="N3019" s="2"/>
      <c r="O3019" s="2"/>
    </row>
    <row r="3020" spans="11:15" ht="12.75">
      <c r="K3020" s="2"/>
      <c r="L3020" s="2"/>
      <c r="M3020" s="2"/>
      <c r="N3020" s="2"/>
      <c r="O3020" s="2"/>
    </row>
    <row r="3021" spans="11:15" ht="12.75">
      <c r="K3021" s="2"/>
      <c r="L3021" s="2"/>
      <c r="M3021" s="2"/>
      <c r="N3021" s="2"/>
      <c r="O3021" s="2"/>
    </row>
    <row r="3022" spans="11:15" ht="12.75">
      <c r="K3022" s="2"/>
      <c r="L3022" s="2"/>
      <c r="M3022" s="2"/>
      <c r="N3022" s="2"/>
      <c r="O3022" s="2"/>
    </row>
    <row r="3023" spans="11:15" ht="12.75">
      <c r="K3023" s="2"/>
      <c r="L3023" s="2"/>
      <c r="M3023" s="2"/>
      <c r="N3023" s="2"/>
      <c r="O3023" s="2"/>
    </row>
    <row r="3024" spans="11:15" ht="12.75">
      <c r="K3024" s="2"/>
      <c r="L3024" s="2"/>
      <c r="M3024" s="2"/>
      <c r="N3024" s="2"/>
      <c r="O3024" s="2"/>
    </row>
    <row r="3025" spans="11:15" ht="12.75">
      <c r="K3025" s="2"/>
      <c r="L3025" s="2"/>
      <c r="M3025" s="2"/>
      <c r="N3025" s="2"/>
      <c r="O3025" s="2"/>
    </row>
    <row r="3026" spans="11:15" ht="12.75">
      <c r="K3026" s="2"/>
      <c r="L3026" s="2"/>
      <c r="M3026" s="2"/>
      <c r="N3026" s="2"/>
      <c r="O3026" s="2"/>
    </row>
    <row r="3027" spans="11:15" ht="12.75">
      <c r="K3027" s="2"/>
      <c r="L3027" s="2"/>
      <c r="M3027" s="2"/>
      <c r="N3027" s="2"/>
      <c r="O3027" s="2"/>
    </row>
    <row r="3028" spans="11:15" ht="12.75">
      <c r="K3028" s="2"/>
      <c r="L3028" s="2"/>
      <c r="M3028" s="2"/>
      <c r="N3028" s="2"/>
      <c r="O3028" s="2"/>
    </row>
    <row r="3029" spans="11:15" ht="12.75">
      <c r="K3029" s="2"/>
      <c r="L3029" s="2"/>
      <c r="M3029" s="2"/>
      <c r="N3029" s="2"/>
      <c r="O3029" s="2"/>
    </row>
    <row r="3030" spans="11:15" ht="12.75">
      <c r="K3030" s="2"/>
      <c r="L3030" s="2"/>
      <c r="M3030" s="2"/>
      <c r="N3030" s="2"/>
      <c r="O3030" s="2"/>
    </row>
    <row r="3031" spans="11:15" ht="12.75">
      <c r="K3031" s="2"/>
      <c r="L3031" s="2"/>
      <c r="M3031" s="2"/>
      <c r="N3031" s="2"/>
      <c r="O3031" s="2"/>
    </row>
    <row r="3032" spans="11:15" ht="12.75">
      <c r="K3032" s="2"/>
      <c r="L3032" s="2"/>
      <c r="M3032" s="2"/>
      <c r="N3032" s="2"/>
      <c r="O3032" s="2"/>
    </row>
    <row r="3033" spans="11:15" ht="12.75">
      <c r="K3033" s="2"/>
      <c r="L3033" s="2"/>
      <c r="M3033" s="2"/>
      <c r="N3033" s="2"/>
      <c r="O3033" s="2"/>
    </row>
    <row r="3034" spans="11:15" ht="12.75">
      <c r="K3034" s="2"/>
      <c r="L3034" s="2"/>
      <c r="M3034" s="2"/>
      <c r="N3034" s="2"/>
      <c r="O3034" s="2"/>
    </row>
    <row r="3035" spans="11:15" ht="12.75">
      <c r="K3035" s="2"/>
      <c r="L3035" s="2"/>
      <c r="M3035" s="2"/>
      <c r="N3035" s="2"/>
      <c r="O3035" s="2"/>
    </row>
    <row r="3036" spans="11:15" ht="12.75">
      <c r="K3036" s="2"/>
      <c r="L3036" s="2"/>
      <c r="M3036" s="2"/>
      <c r="N3036" s="2"/>
      <c r="O3036" s="2"/>
    </row>
    <row r="3037" spans="11:15" ht="12.75">
      <c r="K3037" s="2"/>
      <c r="L3037" s="2"/>
      <c r="M3037" s="2"/>
      <c r="N3037" s="2"/>
      <c r="O3037" s="2"/>
    </row>
    <row r="3038" spans="11:15" ht="12.75">
      <c r="K3038" s="2"/>
      <c r="L3038" s="2"/>
      <c r="M3038" s="2"/>
      <c r="N3038" s="2"/>
      <c r="O3038" s="2"/>
    </row>
    <row r="3039" spans="11:15" ht="12.75">
      <c r="K3039" s="2"/>
      <c r="L3039" s="2"/>
      <c r="M3039" s="2"/>
      <c r="N3039" s="2"/>
      <c r="O3039" s="2"/>
    </row>
    <row r="3040" spans="11:15" ht="12.75">
      <c r="K3040" s="2"/>
      <c r="L3040" s="2"/>
      <c r="M3040" s="2"/>
      <c r="N3040" s="2"/>
      <c r="O3040" s="2"/>
    </row>
    <row r="3041" spans="11:15" ht="12.75">
      <c r="K3041" s="2"/>
      <c r="L3041" s="2"/>
      <c r="M3041" s="2"/>
      <c r="N3041" s="2"/>
      <c r="O3041" s="2"/>
    </row>
    <row r="3042" spans="11:15" ht="12.75">
      <c r="K3042" s="2"/>
      <c r="L3042" s="2"/>
      <c r="M3042" s="2"/>
      <c r="N3042" s="2"/>
      <c r="O3042" s="2"/>
    </row>
    <row r="3043" spans="11:15" ht="12.75">
      <c r="K3043" s="2"/>
      <c r="L3043" s="2"/>
      <c r="M3043" s="2"/>
      <c r="N3043" s="2"/>
      <c r="O3043" s="2"/>
    </row>
    <row r="3044" spans="11:15" ht="12.75">
      <c r="K3044" s="2"/>
      <c r="L3044" s="2"/>
      <c r="M3044" s="2"/>
      <c r="N3044" s="2"/>
      <c r="O3044" s="2"/>
    </row>
    <row r="3045" spans="11:15" ht="12.75">
      <c r="K3045" s="2"/>
      <c r="L3045" s="2"/>
      <c r="M3045" s="2"/>
      <c r="N3045" s="2"/>
      <c r="O3045" s="2"/>
    </row>
    <row r="3046" spans="11:15" ht="12.75">
      <c r="K3046" s="2"/>
      <c r="L3046" s="2"/>
      <c r="M3046" s="2"/>
      <c r="N3046" s="2"/>
      <c r="O3046" s="2"/>
    </row>
    <row r="3047" spans="11:15" ht="12.75">
      <c r="K3047" s="2"/>
      <c r="L3047" s="2"/>
      <c r="M3047" s="2"/>
      <c r="N3047" s="2"/>
      <c r="O3047" s="2"/>
    </row>
    <row r="3048" spans="11:15" ht="12.75">
      <c r="K3048" s="2"/>
      <c r="L3048" s="2"/>
      <c r="M3048" s="2"/>
      <c r="N3048" s="2"/>
      <c r="O3048" s="2"/>
    </row>
    <row r="3049" spans="11:15" ht="12.75">
      <c r="K3049" s="2"/>
      <c r="L3049" s="2"/>
      <c r="M3049" s="2"/>
      <c r="N3049" s="2"/>
      <c r="O3049" s="2"/>
    </row>
    <row r="3050" spans="11:15" ht="12.75">
      <c r="K3050" s="2"/>
      <c r="L3050" s="2"/>
      <c r="M3050" s="2"/>
      <c r="N3050" s="2"/>
      <c r="O3050" s="2"/>
    </row>
    <row r="3051" spans="11:15" ht="12.75">
      <c r="K3051" s="2"/>
      <c r="L3051" s="2"/>
      <c r="M3051" s="2"/>
      <c r="N3051" s="2"/>
      <c r="O3051" s="2"/>
    </row>
    <row r="3052" spans="11:15" ht="12.75">
      <c r="K3052" s="2"/>
      <c r="L3052" s="2"/>
      <c r="M3052" s="2"/>
      <c r="N3052" s="2"/>
      <c r="O3052" s="2"/>
    </row>
    <row r="3053" spans="11:15" ht="12.75">
      <c r="K3053" s="2"/>
      <c r="L3053" s="2"/>
      <c r="M3053" s="2"/>
      <c r="N3053" s="2"/>
      <c r="O3053" s="2"/>
    </row>
    <row r="3054" spans="11:15" ht="12.75">
      <c r="K3054" s="2"/>
      <c r="L3054" s="2"/>
      <c r="M3054" s="2"/>
      <c r="N3054" s="2"/>
      <c r="O3054" s="2"/>
    </row>
    <row r="3055" spans="11:15" ht="12.75">
      <c r="K3055" s="2"/>
      <c r="L3055" s="2"/>
      <c r="M3055" s="2"/>
      <c r="N3055" s="2"/>
      <c r="O3055" s="2"/>
    </row>
    <row r="3056" spans="11:15" ht="12.75">
      <c r="K3056" s="2"/>
      <c r="L3056" s="2"/>
      <c r="M3056" s="2"/>
      <c r="N3056" s="2"/>
      <c r="O3056" s="2"/>
    </row>
    <row r="3057" spans="11:15" ht="12.75">
      <c r="K3057" s="2"/>
      <c r="L3057" s="2"/>
      <c r="M3057" s="2"/>
      <c r="N3057" s="2"/>
      <c r="O3057" s="2"/>
    </row>
    <row r="3058" spans="11:15" ht="12.75">
      <c r="K3058" s="2"/>
      <c r="L3058" s="2"/>
      <c r="M3058" s="2"/>
      <c r="N3058" s="2"/>
      <c r="O3058" s="2"/>
    </row>
    <row r="3059" spans="11:15" ht="12.75">
      <c r="K3059" s="2"/>
      <c r="L3059" s="2"/>
      <c r="M3059" s="2"/>
      <c r="N3059" s="2"/>
      <c r="O3059" s="2"/>
    </row>
    <row r="3060" spans="11:15" ht="12.75">
      <c r="K3060" s="2"/>
      <c r="L3060" s="2"/>
      <c r="M3060" s="2"/>
      <c r="N3060" s="2"/>
      <c r="O3060" s="2"/>
    </row>
    <row r="3061" spans="11:15" ht="12.75">
      <c r="K3061" s="2"/>
      <c r="L3061" s="2"/>
      <c r="M3061" s="2"/>
      <c r="N3061" s="2"/>
      <c r="O3061" s="2"/>
    </row>
    <row r="3062" spans="11:15" ht="12.75">
      <c r="K3062" s="2"/>
      <c r="L3062" s="2"/>
      <c r="M3062" s="2"/>
      <c r="N3062" s="2"/>
      <c r="O3062" s="2"/>
    </row>
    <row r="3063" spans="11:15" ht="12.75">
      <c r="K3063" s="2"/>
      <c r="L3063" s="2"/>
      <c r="M3063" s="2"/>
      <c r="N3063" s="2"/>
      <c r="O3063" s="2"/>
    </row>
    <row r="3064" spans="11:15" ht="12.75">
      <c r="K3064" s="2"/>
      <c r="L3064" s="2"/>
      <c r="M3064" s="2"/>
      <c r="N3064" s="2"/>
      <c r="O3064" s="2"/>
    </row>
    <row r="3065" spans="11:15" ht="12.75">
      <c r="K3065" s="2"/>
      <c r="L3065" s="2"/>
      <c r="M3065" s="2"/>
      <c r="N3065" s="2"/>
      <c r="O3065" s="2"/>
    </row>
    <row r="3066" spans="11:15" ht="12.75">
      <c r="K3066" s="2"/>
      <c r="L3066" s="2"/>
      <c r="M3066" s="2"/>
      <c r="N3066" s="2"/>
      <c r="O3066" s="2"/>
    </row>
    <row r="3067" spans="11:15" ht="12.75">
      <c r="K3067" s="2"/>
      <c r="L3067" s="2"/>
      <c r="M3067" s="2"/>
      <c r="N3067" s="2"/>
      <c r="O3067" s="2"/>
    </row>
    <row r="3068" spans="11:15" ht="12.75">
      <c r="K3068" s="2"/>
      <c r="L3068" s="2"/>
      <c r="M3068" s="2"/>
      <c r="N3068" s="2"/>
      <c r="O3068" s="2"/>
    </row>
    <row r="3069" spans="11:15" ht="12.75">
      <c r="K3069" s="2"/>
      <c r="L3069" s="2"/>
      <c r="M3069" s="2"/>
      <c r="N3069" s="2"/>
      <c r="O3069" s="2"/>
    </row>
    <row r="3070" spans="11:15" ht="12.75">
      <c r="K3070" s="2"/>
      <c r="L3070" s="2"/>
      <c r="M3070" s="2"/>
      <c r="N3070" s="2"/>
      <c r="O3070" s="2"/>
    </row>
    <row r="3071" spans="11:15" ht="12.75">
      <c r="K3071" s="2"/>
      <c r="L3071" s="2"/>
      <c r="M3071" s="2"/>
      <c r="N3071" s="2"/>
      <c r="O3071" s="2"/>
    </row>
    <row r="3072" spans="11:15" ht="12.75">
      <c r="K3072" s="2"/>
      <c r="L3072" s="2"/>
      <c r="M3072" s="2"/>
      <c r="N3072" s="2"/>
      <c r="O3072" s="2"/>
    </row>
    <row r="3073" spans="11:15" ht="12.75">
      <c r="K3073" s="2"/>
      <c r="L3073" s="2"/>
      <c r="M3073" s="2"/>
      <c r="N3073" s="2"/>
      <c r="O3073" s="2"/>
    </row>
    <row r="3074" spans="11:15" ht="12.75">
      <c r="K3074" s="2"/>
      <c r="L3074" s="2"/>
      <c r="M3074" s="2"/>
      <c r="N3074" s="2"/>
      <c r="O3074" s="2"/>
    </row>
    <row r="3075" spans="11:15" ht="12.75">
      <c r="K3075" s="2"/>
      <c r="L3075" s="2"/>
      <c r="M3075" s="2"/>
      <c r="N3075" s="2"/>
      <c r="O3075" s="2"/>
    </row>
    <row r="3076" spans="11:15" ht="12.75">
      <c r="K3076" s="2"/>
      <c r="L3076" s="2"/>
      <c r="M3076" s="2"/>
      <c r="N3076" s="2"/>
      <c r="O3076" s="2"/>
    </row>
    <row r="3077" spans="11:15" ht="12.75">
      <c r="K3077" s="2"/>
      <c r="L3077" s="2"/>
      <c r="M3077" s="2"/>
      <c r="N3077" s="2"/>
      <c r="O3077" s="2"/>
    </row>
    <row r="3078" spans="11:15" ht="12.75">
      <c r="K3078" s="2"/>
      <c r="L3078" s="2"/>
      <c r="M3078" s="2"/>
      <c r="N3078" s="2"/>
      <c r="O3078" s="2"/>
    </row>
    <row r="3079" spans="11:15" ht="12.75">
      <c r="K3079" s="2"/>
      <c r="L3079" s="2"/>
      <c r="M3079" s="2"/>
      <c r="N3079" s="2"/>
      <c r="O3079" s="2"/>
    </row>
    <row r="3080" spans="11:15" ht="12.75">
      <c r="K3080" s="2"/>
      <c r="L3080" s="2"/>
      <c r="M3080" s="2"/>
      <c r="N3080" s="2"/>
      <c r="O3080" s="2"/>
    </row>
    <row r="3081" spans="11:15" ht="12.75">
      <c r="K3081" s="2"/>
      <c r="L3081" s="2"/>
      <c r="M3081" s="2"/>
      <c r="N3081" s="2"/>
      <c r="O3081" s="2"/>
    </row>
    <row r="3082" spans="11:15" ht="12.75">
      <c r="K3082" s="2"/>
      <c r="L3082" s="2"/>
      <c r="M3082" s="2"/>
      <c r="N3082" s="2"/>
      <c r="O3082" s="2"/>
    </row>
    <row r="3083" spans="11:15" ht="12.75">
      <c r="K3083" s="2"/>
      <c r="L3083" s="2"/>
      <c r="M3083" s="2"/>
      <c r="N3083" s="2"/>
      <c r="O3083" s="2"/>
    </row>
    <row r="3084" spans="11:15" ht="12.75">
      <c r="K3084" s="2"/>
      <c r="L3084" s="2"/>
      <c r="M3084" s="2"/>
      <c r="N3084" s="2"/>
      <c r="O3084" s="2"/>
    </row>
    <row r="3085" spans="11:15" ht="12.75">
      <c r="K3085" s="2"/>
      <c r="L3085" s="2"/>
      <c r="M3085" s="2"/>
      <c r="N3085" s="2"/>
      <c r="O3085" s="2"/>
    </row>
    <row r="3086" spans="11:15" ht="12.75">
      <c r="K3086" s="2"/>
      <c r="L3086" s="2"/>
      <c r="M3086" s="2"/>
      <c r="N3086" s="2"/>
      <c r="O3086" s="2"/>
    </row>
    <row r="3087" spans="11:15" ht="12.75">
      <c r="K3087" s="2"/>
      <c r="L3087" s="2"/>
      <c r="M3087" s="2"/>
      <c r="N3087" s="2"/>
      <c r="O3087" s="2"/>
    </row>
    <row r="3088" spans="11:15" ht="12.75">
      <c r="K3088" s="2"/>
      <c r="L3088" s="2"/>
      <c r="M3088" s="2"/>
      <c r="N3088" s="2"/>
      <c r="O3088" s="2"/>
    </row>
    <row r="3089" spans="11:15" ht="12.75">
      <c r="K3089" s="2"/>
      <c r="L3089" s="2"/>
      <c r="M3089" s="2"/>
      <c r="N3089" s="2"/>
      <c r="O3089" s="2"/>
    </row>
    <row r="3090" spans="11:15" ht="12.75">
      <c r="K3090" s="2"/>
      <c r="L3090" s="2"/>
      <c r="M3090" s="2"/>
      <c r="N3090" s="2"/>
      <c r="O3090" s="2"/>
    </row>
    <row r="3091" spans="11:15" ht="12.75">
      <c r="K3091" s="2"/>
      <c r="L3091" s="2"/>
      <c r="M3091" s="2"/>
      <c r="N3091" s="2"/>
      <c r="O3091" s="2"/>
    </row>
    <row r="3092" spans="11:15" ht="12.75">
      <c r="K3092" s="2"/>
      <c r="L3092" s="2"/>
      <c r="M3092" s="2"/>
      <c r="N3092" s="2"/>
      <c r="O3092" s="2"/>
    </row>
    <row r="3093" spans="11:15" ht="12.75">
      <c r="K3093" s="2"/>
      <c r="L3093" s="2"/>
      <c r="M3093" s="2"/>
      <c r="N3093" s="2"/>
      <c r="O3093" s="2"/>
    </row>
    <row r="3094" spans="11:15" ht="12.75">
      <c r="K3094" s="2"/>
      <c r="L3094" s="2"/>
      <c r="M3094" s="2"/>
      <c r="N3094" s="2"/>
      <c r="O3094" s="2"/>
    </row>
    <row r="3095" spans="11:15" ht="12.75">
      <c r="K3095" s="2"/>
      <c r="L3095" s="2"/>
      <c r="M3095" s="2"/>
      <c r="N3095" s="2"/>
      <c r="O3095" s="2"/>
    </row>
    <row r="3096" spans="11:15" ht="12.75">
      <c r="K3096" s="2"/>
      <c r="L3096" s="2"/>
      <c r="M3096" s="2"/>
      <c r="N3096" s="2"/>
      <c r="O3096" s="2"/>
    </row>
    <row r="3097" spans="11:15" ht="12.75">
      <c r="K3097" s="2"/>
      <c r="L3097" s="2"/>
      <c r="M3097" s="2"/>
      <c r="N3097" s="2"/>
      <c r="O3097" s="2"/>
    </row>
    <row r="3098" spans="11:15" ht="12.75">
      <c r="K3098" s="2"/>
      <c r="L3098" s="2"/>
      <c r="M3098" s="2"/>
      <c r="N3098" s="2"/>
      <c r="O3098" s="2"/>
    </row>
    <row r="3099" spans="11:15" ht="12.75">
      <c r="K3099" s="2"/>
      <c r="L3099" s="2"/>
      <c r="M3099" s="2"/>
      <c r="N3099" s="2"/>
      <c r="O3099" s="2"/>
    </row>
    <row r="3100" spans="11:15" ht="12.75">
      <c r="K3100" s="2"/>
      <c r="L3100" s="2"/>
      <c r="M3100" s="2"/>
      <c r="N3100" s="2"/>
      <c r="O3100" s="2"/>
    </row>
    <row r="3101" spans="11:15" ht="12.75">
      <c r="K3101" s="2"/>
      <c r="L3101" s="2"/>
      <c r="M3101" s="2"/>
      <c r="N3101" s="2"/>
      <c r="O3101" s="2"/>
    </row>
    <row r="3102" spans="11:15" ht="12.75">
      <c r="K3102" s="2"/>
      <c r="L3102" s="2"/>
      <c r="M3102" s="2"/>
      <c r="N3102" s="2"/>
      <c r="O3102" s="2"/>
    </row>
    <row r="3103" spans="11:15" ht="12.75">
      <c r="K3103" s="2"/>
      <c r="L3103" s="2"/>
      <c r="M3103" s="2"/>
      <c r="N3103" s="2"/>
      <c r="O3103" s="2"/>
    </row>
    <row r="3104" spans="11:15" ht="12.75">
      <c r="K3104" s="2"/>
      <c r="L3104" s="2"/>
      <c r="M3104" s="2"/>
      <c r="N3104" s="2"/>
      <c r="O3104" s="2"/>
    </row>
    <row r="3105" spans="11:15" ht="12.75">
      <c r="K3105" s="2"/>
      <c r="L3105" s="2"/>
      <c r="M3105" s="2"/>
      <c r="N3105" s="2"/>
      <c r="O3105" s="2"/>
    </row>
    <row r="3106" spans="11:15" ht="12.75">
      <c r="K3106" s="2"/>
      <c r="L3106" s="2"/>
      <c r="M3106" s="2"/>
      <c r="N3106" s="2"/>
      <c r="O3106" s="2"/>
    </row>
    <row r="3107" spans="11:15" ht="12.75">
      <c r="K3107" s="2"/>
      <c r="L3107" s="2"/>
      <c r="M3107" s="2"/>
      <c r="N3107" s="2"/>
      <c r="O3107" s="2"/>
    </row>
    <row r="3108" spans="11:15" ht="12.75">
      <c r="K3108" s="2"/>
      <c r="L3108" s="2"/>
      <c r="M3108" s="2"/>
      <c r="N3108" s="2"/>
      <c r="O3108" s="2"/>
    </row>
    <row r="3109" spans="11:15" ht="12.75">
      <c r="K3109" s="2"/>
      <c r="L3109" s="2"/>
      <c r="M3109" s="2"/>
      <c r="N3109" s="2"/>
      <c r="O3109" s="2"/>
    </row>
    <row r="3110" spans="11:15" ht="12.75">
      <c r="K3110" s="2"/>
      <c r="L3110" s="2"/>
      <c r="M3110" s="2"/>
      <c r="N3110" s="2"/>
      <c r="O3110" s="2"/>
    </row>
    <row r="3111" spans="11:15" ht="12.75">
      <c r="K3111" s="2"/>
      <c r="L3111" s="2"/>
      <c r="M3111" s="2"/>
      <c r="N3111" s="2"/>
      <c r="O3111" s="2"/>
    </row>
    <row r="3112" spans="11:15" ht="12.75">
      <c r="K3112" s="2"/>
      <c r="L3112" s="2"/>
      <c r="M3112" s="2"/>
      <c r="N3112" s="2"/>
      <c r="O3112" s="2"/>
    </row>
    <row r="3113" spans="11:15" ht="12.75">
      <c r="K3113" s="2"/>
      <c r="L3113" s="2"/>
      <c r="M3113" s="2"/>
      <c r="N3113" s="2"/>
      <c r="O3113" s="2"/>
    </row>
    <row r="3114" spans="11:15" ht="12.75">
      <c r="K3114" s="2"/>
      <c r="L3114" s="2"/>
      <c r="M3114" s="2"/>
      <c r="N3114" s="2"/>
      <c r="O3114" s="2"/>
    </row>
    <row r="3115" spans="11:15" ht="12.75">
      <c r="K3115" s="2"/>
      <c r="L3115" s="2"/>
      <c r="M3115" s="2"/>
      <c r="N3115" s="2"/>
      <c r="O3115" s="2"/>
    </row>
    <row r="3116" spans="11:15" ht="12.75">
      <c r="K3116" s="2"/>
      <c r="L3116" s="2"/>
      <c r="M3116" s="2"/>
      <c r="N3116" s="2"/>
      <c r="O3116" s="2"/>
    </row>
    <row r="3117" spans="11:15" ht="12.75">
      <c r="K3117" s="2"/>
      <c r="L3117" s="2"/>
      <c r="M3117" s="2"/>
      <c r="N3117" s="2"/>
      <c r="O3117" s="2"/>
    </row>
    <row r="3118" spans="11:15" ht="12.75">
      <c r="K3118" s="2"/>
      <c r="L3118" s="2"/>
      <c r="M3118" s="2"/>
      <c r="N3118" s="2"/>
      <c r="O3118" s="2"/>
    </row>
    <row r="3119" spans="11:15" ht="12.75">
      <c r="K3119" s="2"/>
      <c r="L3119" s="2"/>
      <c r="M3119" s="2"/>
      <c r="N3119" s="2"/>
      <c r="O3119" s="2"/>
    </row>
    <row r="3120" spans="11:15" ht="12.75">
      <c r="K3120" s="2"/>
      <c r="L3120" s="2"/>
      <c r="M3120" s="2"/>
      <c r="N3120" s="2"/>
      <c r="O3120" s="2"/>
    </row>
    <row r="3121" spans="11:15" ht="12.75">
      <c r="K3121" s="2"/>
      <c r="L3121" s="2"/>
      <c r="M3121" s="2"/>
      <c r="N3121" s="2"/>
      <c r="O3121" s="2"/>
    </row>
    <row r="3122" spans="11:15" ht="12.75">
      <c r="K3122" s="2"/>
      <c r="L3122" s="2"/>
      <c r="M3122" s="2"/>
      <c r="N3122" s="2"/>
      <c r="O3122" s="2"/>
    </row>
    <row r="3123" spans="11:15" ht="12.75">
      <c r="K3123" s="2"/>
      <c r="L3123" s="2"/>
      <c r="M3123" s="2"/>
      <c r="N3123" s="2"/>
      <c r="O3123" s="2"/>
    </row>
    <row r="3124" spans="11:15" ht="12.75">
      <c r="K3124" s="2"/>
      <c r="L3124" s="2"/>
      <c r="M3124" s="2"/>
      <c r="N3124" s="2"/>
      <c r="O3124" s="2"/>
    </row>
    <row r="3125" spans="11:15" ht="12.75">
      <c r="K3125" s="2"/>
      <c r="L3125" s="2"/>
      <c r="M3125" s="2"/>
      <c r="N3125" s="2"/>
      <c r="O3125" s="2"/>
    </row>
    <row r="3126" spans="11:15" ht="12.75">
      <c r="K3126" s="2"/>
      <c r="L3126" s="2"/>
      <c r="M3126" s="2"/>
      <c r="N3126" s="2"/>
      <c r="O3126" s="2"/>
    </row>
    <row r="3127" spans="11:15" ht="12.75">
      <c r="K3127" s="2"/>
      <c r="L3127" s="2"/>
      <c r="M3127" s="2"/>
      <c r="N3127" s="2"/>
      <c r="O3127" s="2"/>
    </row>
    <row r="3128" spans="11:15" ht="12.75">
      <c r="K3128" s="2"/>
      <c r="L3128" s="2"/>
      <c r="M3128" s="2"/>
      <c r="N3128" s="2"/>
      <c r="O3128" s="2"/>
    </row>
    <row r="3129" spans="11:15" ht="12.75">
      <c r="K3129" s="2"/>
      <c r="L3129" s="2"/>
      <c r="M3129" s="2"/>
      <c r="N3129" s="2"/>
      <c r="O3129" s="2"/>
    </row>
    <row r="3130" spans="11:15" ht="12.75">
      <c r="K3130" s="2"/>
      <c r="L3130" s="2"/>
      <c r="M3130" s="2"/>
      <c r="N3130" s="2"/>
      <c r="O3130" s="2"/>
    </row>
    <row r="3131" spans="11:15" ht="12.75">
      <c r="K3131" s="2"/>
      <c r="L3131" s="2"/>
      <c r="M3131" s="2"/>
      <c r="N3131" s="2"/>
      <c r="O3131" s="2"/>
    </row>
    <row r="3132" spans="11:15" ht="12.75">
      <c r="K3132" s="2"/>
      <c r="L3132" s="2"/>
      <c r="M3132" s="2"/>
      <c r="N3132" s="2"/>
      <c r="O3132" s="2"/>
    </row>
    <row r="3133" spans="11:15" ht="12.75">
      <c r="K3133" s="2"/>
      <c r="L3133" s="2"/>
      <c r="M3133" s="2"/>
      <c r="N3133" s="2"/>
      <c r="O3133" s="2"/>
    </row>
    <row r="3134" spans="11:15" ht="12.75">
      <c r="K3134" s="2"/>
      <c r="L3134" s="2"/>
      <c r="M3134" s="2"/>
      <c r="N3134" s="2"/>
      <c r="O3134" s="2"/>
    </row>
    <row r="3135" spans="11:15" ht="12.75">
      <c r="K3135" s="2"/>
      <c r="L3135" s="2"/>
      <c r="M3135" s="2"/>
      <c r="N3135" s="2"/>
      <c r="O3135" s="2"/>
    </row>
    <row r="3136" spans="11:15" ht="12.75">
      <c r="K3136" s="2"/>
      <c r="L3136" s="2"/>
      <c r="M3136" s="2"/>
      <c r="N3136" s="2"/>
      <c r="O3136" s="2"/>
    </row>
    <row r="3137" spans="11:15" ht="12.75">
      <c r="K3137" s="2"/>
      <c r="L3137" s="2"/>
      <c r="M3137" s="2"/>
      <c r="N3137" s="2"/>
      <c r="O3137" s="2"/>
    </row>
    <row r="3138" spans="11:15" ht="12.75">
      <c r="K3138" s="2"/>
      <c r="L3138" s="2"/>
      <c r="M3138" s="2"/>
      <c r="N3138" s="2"/>
      <c r="O3138" s="2"/>
    </row>
    <row r="3139" spans="11:15" ht="12.75">
      <c r="K3139" s="2"/>
      <c r="L3139" s="2"/>
      <c r="M3139" s="2"/>
      <c r="N3139" s="2"/>
      <c r="O3139" s="2"/>
    </row>
    <row r="3140" spans="11:15" ht="12.75">
      <c r="K3140" s="2"/>
      <c r="L3140" s="2"/>
      <c r="M3140" s="2"/>
      <c r="N3140" s="2"/>
      <c r="O3140" s="2"/>
    </row>
    <row r="3141" spans="11:15" ht="12.75">
      <c r="K3141" s="2"/>
      <c r="L3141" s="2"/>
      <c r="M3141" s="2"/>
      <c r="N3141" s="2"/>
      <c r="O3141" s="2"/>
    </row>
    <row r="3142" spans="11:15" ht="12.75">
      <c r="K3142" s="2"/>
      <c r="L3142" s="2"/>
      <c r="M3142" s="2"/>
      <c r="N3142" s="2"/>
      <c r="O3142" s="2"/>
    </row>
    <row r="3143" spans="11:15" ht="12.75">
      <c r="K3143" s="2"/>
      <c r="L3143" s="2"/>
      <c r="M3143" s="2"/>
      <c r="N3143" s="2"/>
      <c r="O3143" s="2"/>
    </row>
    <row r="3144" spans="11:15" ht="12.75">
      <c r="K3144" s="2"/>
      <c r="L3144" s="2"/>
      <c r="M3144" s="2"/>
      <c r="N3144" s="2"/>
      <c r="O3144" s="2"/>
    </row>
    <row r="3145" spans="11:15" ht="12.75">
      <c r="K3145" s="2"/>
      <c r="L3145" s="2"/>
      <c r="M3145" s="2"/>
      <c r="N3145" s="2"/>
      <c r="O3145" s="2"/>
    </row>
    <row r="3146" spans="11:15" ht="12.75">
      <c r="K3146" s="2"/>
      <c r="L3146" s="2"/>
      <c r="M3146" s="2"/>
      <c r="N3146" s="2"/>
      <c r="O3146" s="2"/>
    </row>
    <row r="3147" spans="11:15" ht="12.75">
      <c r="K3147" s="2"/>
      <c r="L3147" s="2"/>
      <c r="M3147" s="2"/>
      <c r="N3147" s="2"/>
      <c r="O3147" s="2"/>
    </row>
    <row r="3148" spans="11:15" ht="12.75">
      <c r="K3148" s="2"/>
      <c r="L3148" s="2"/>
      <c r="M3148" s="2"/>
      <c r="N3148" s="2"/>
      <c r="O3148" s="2"/>
    </row>
    <row r="3149" spans="11:15" ht="12.75">
      <c r="K3149" s="2"/>
      <c r="L3149" s="2"/>
      <c r="M3149" s="2"/>
      <c r="N3149" s="2"/>
      <c r="O3149" s="2"/>
    </row>
    <row r="3150" spans="11:15" ht="12.75">
      <c r="K3150" s="2"/>
      <c r="L3150" s="2"/>
      <c r="M3150" s="2"/>
      <c r="N3150" s="2"/>
      <c r="O3150" s="2"/>
    </row>
    <row r="3151" spans="11:15" ht="12.75">
      <c r="K3151" s="2"/>
      <c r="L3151" s="2"/>
      <c r="M3151" s="2"/>
      <c r="N3151" s="2"/>
      <c r="O3151" s="2"/>
    </row>
    <row r="3152" spans="11:15" ht="12.75">
      <c r="K3152" s="2"/>
      <c r="L3152" s="2"/>
      <c r="M3152" s="2"/>
      <c r="N3152" s="2"/>
      <c r="O3152" s="2"/>
    </row>
    <row r="3153" spans="11:15" ht="12.75">
      <c r="K3153" s="2"/>
      <c r="L3153" s="2"/>
      <c r="M3153" s="2"/>
      <c r="N3153" s="2"/>
      <c r="O3153" s="2"/>
    </row>
    <row r="3154" spans="11:15" ht="12.75">
      <c r="K3154" s="2"/>
      <c r="L3154" s="2"/>
      <c r="M3154" s="2"/>
      <c r="N3154" s="2"/>
      <c r="O3154" s="2"/>
    </row>
    <row r="3155" spans="11:15" ht="12.75">
      <c r="K3155" s="2"/>
      <c r="L3155" s="2"/>
      <c r="M3155" s="2"/>
      <c r="N3155" s="2"/>
      <c r="O3155" s="2"/>
    </row>
    <row r="3156" spans="11:15" ht="12.75">
      <c r="K3156" s="2"/>
      <c r="L3156" s="2"/>
      <c r="M3156" s="2"/>
      <c r="N3156" s="2"/>
      <c r="O3156" s="2"/>
    </row>
    <row r="3157" spans="11:15" ht="12.75">
      <c r="K3157" s="2"/>
      <c r="L3157" s="2"/>
      <c r="M3157" s="2"/>
      <c r="N3157" s="2"/>
      <c r="O3157" s="2"/>
    </row>
    <row r="3158" spans="11:15" ht="12.75">
      <c r="K3158" s="2"/>
      <c r="L3158" s="2"/>
      <c r="M3158" s="2"/>
      <c r="N3158" s="2"/>
      <c r="O3158" s="2"/>
    </row>
    <row r="3159" spans="11:15" ht="12.75">
      <c r="K3159" s="2"/>
      <c r="L3159" s="2"/>
      <c r="M3159" s="2"/>
      <c r="N3159" s="2"/>
      <c r="O3159" s="2"/>
    </row>
    <row r="3160" spans="11:15" ht="12.75">
      <c r="K3160" s="2"/>
      <c r="L3160" s="2"/>
      <c r="M3160" s="2"/>
      <c r="N3160" s="2"/>
      <c r="O3160" s="2"/>
    </row>
    <row r="3161" spans="11:15" ht="12.75">
      <c r="K3161" s="2"/>
      <c r="L3161" s="2"/>
      <c r="M3161" s="2"/>
      <c r="N3161" s="2"/>
      <c r="O3161" s="2"/>
    </row>
    <row r="3162" spans="11:15" ht="12.75">
      <c r="K3162" s="2"/>
      <c r="L3162" s="2"/>
      <c r="M3162" s="2"/>
      <c r="N3162" s="2"/>
      <c r="O3162" s="2"/>
    </row>
    <row r="3163" spans="11:15" ht="12.75">
      <c r="K3163" s="2"/>
      <c r="L3163" s="2"/>
      <c r="M3163" s="2"/>
      <c r="N3163" s="2"/>
      <c r="O3163" s="2"/>
    </row>
    <row r="3164" spans="11:15" ht="12.75">
      <c r="K3164" s="2"/>
      <c r="L3164" s="2"/>
      <c r="M3164" s="2"/>
      <c r="N3164" s="2"/>
      <c r="O3164" s="2"/>
    </row>
    <row r="3165" spans="11:15" ht="12.75">
      <c r="K3165" s="2"/>
      <c r="L3165" s="2"/>
      <c r="M3165" s="2"/>
      <c r="N3165" s="2"/>
      <c r="O3165" s="2"/>
    </row>
    <row r="3166" spans="11:15" ht="12.75">
      <c r="K3166" s="2"/>
      <c r="L3166" s="2"/>
      <c r="M3166" s="2"/>
      <c r="N3166" s="2"/>
      <c r="O3166" s="2"/>
    </row>
    <row r="3167" spans="11:15" ht="12.75">
      <c r="K3167" s="2"/>
      <c r="L3167" s="2"/>
      <c r="M3167" s="2"/>
      <c r="N3167" s="2"/>
      <c r="O3167" s="2"/>
    </row>
    <row r="3168" spans="11:15" ht="12.75">
      <c r="K3168" s="2"/>
      <c r="L3168" s="2"/>
      <c r="M3168" s="2"/>
      <c r="N3168" s="2"/>
      <c r="O3168" s="2"/>
    </row>
    <row r="3169" spans="11:15" ht="12.75">
      <c r="K3169" s="2"/>
      <c r="L3169" s="2"/>
      <c r="M3169" s="2"/>
      <c r="N3169" s="2"/>
      <c r="O3169" s="2"/>
    </row>
    <row r="3170" spans="11:15" ht="12.75">
      <c r="K3170" s="2"/>
      <c r="L3170" s="2"/>
      <c r="M3170" s="2"/>
      <c r="N3170" s="2"/>
      <c r="O3170" s="2"/>
    </row>
    <row r="3171" spans="11:15" ht="12.75">
      <c r="K3171" s="2"/>
      <c r="L3171" s="2"/>
      <c r="M3171" s="2"/>
      <c r="N3171" s="2"/>
      <c r="O3171" s="2"/>
    </row>
    <row r="3172" spans="11:15" ht="12.75">
      <c r="K3172" s="2"/>
      <c r="L3172" s="2"/>
      <c r="M3172" s="2"/>
      <c r="N3172" s="2"/>
      <c r="O3172" s="2"/>
    </row>
    <row r="3173" spans="11:15" ht="12.75">
      <c r="K3173" s="2"/>
      <c r="L3173" s="2"/>
      <c r="M3173" s="2"/>
      <c r="N3173" s="2"/>
      <c r="O3173" s="2"/>
    </row>
    <row r="3174" spans="11:15" ht="12.75">
      <c r="K3174" s="2"/>
      <c r="L3174" s="2"/>
      <c r="M3174" s="2"/>
      <c r="N3174" s="2"/>
      <c r="O3174" s="2"/>
    </row>
    <row r="3175" spans="11:15" ht="12.75">
      <c r="K3175" s="2"/>
      <c r="L3175" s="2"/>
      <c r="M3175" s="2"/>
      <c r="N3175" s="2"/>
      <c r="O3175" s="2"/>
    </row>
    <row r="3176" spans="11:15" ht="12.75">
      <c r="K3176" s="2"/>
      <c r="L3176" s="2"/>
      <c r="M3176" s="2"/>
      <c r="N3176" s="2"/>
      <c r="O3176" s="2"/>
    </row>
    <row r="3177" spans="11:15" ht="12.75">
      <c r="K3177" s="2"/>
      <c r="L3177" s="2"/>
      <c r="M3177" s="2"/>
      <c r="N3177" s="2"/>
      <c r="O3177" s="2"/>
    </row>
    <row r="3178" spans="11:15" ht="12.75">
      <c r="K3178" s="2"/>
      <c r="L3178" s="2"/>
      <c r="M3178" s="2"/>
      <c r="N3178" s="2"/>
      <c r="O3178" s="2"/>
    </row>
    <row r="3179" spans="11:15" ht="12.75">
      <c r="K3179" s="2"/>
      <c r="L3179" s="2"/>
      <c r="M3179" s="2"/>
      <c r="N3179" s="2"/>
      <c r="O3179" s="2"/>
    </row>
    <row r="3180" spans="11:15" ht="12.75">
      <c r="K3180" s="2"/>
      <c r="L3180" s="2"/>
      <c r="M3180" s="2"/>
      <c r="N3180" s="2"/>
      <c r="O3180" s="2"/>
    </row>
    <row r="3181" spans="11:15" ht="12.75">
      <c r="K3181" s="2"/>
      <c r="L3181" s="2"/>
      <c r="M3181" s="2"/>
      <c r="N3181" s="2"/>
      <c r="O3181" s="2"/>
    </row>
    <row r="3182" spans="11:15" ht="12.75">
      <c r="K3182" s="2"/>
      <c r="L3182" s="2"/>
      <c r="M3182" s="2"/>
      <c r="N3182" s="2"/>
      <c r="O3182" s="2"/>
    </row>
    <row r="3183" spans="11:15" ht="12.75">
      <c r="K3183" s="2"/>
      <c r="L3183" s="2"/>
      <c r="M3183" s="2"/>
      <c r="N3183" s="2"/>
      <c r="O3183" s="2"/>
    </row>
    <row r="3184" spans="11:15" ht="12.75">
      <c r="K3184" s="2"/>
      <c r="L3184" s="2"/>
      <c r="M3184" s="2"/>
      <c r="N3184" s="2"/>
      <c r="O3184" s="2"/>
    </row>
    <row r="3185" spans="11:15" ht="12.75">
      <c r="K3185" s="2"/>
      <c r="L3185" s="2"/>
      <c r="M3185" s="2"/>
      <c r="N3185" s="2"/>
      <c r="O3185" s="2"/>
    </row>
    <row r="3186" spans="11:15" ht="12.75">
      <c r="K3186" s="2"/>
      <c r="L3186" s="2"/>
      <c r="M3186" s="2"/>
      <c r="N3186" s="2"/>
      <c r="O3186" s="2"/>
    </row>
    <row r="3187" spans="11:15" ht="12.75">
      <c r="K3187" s="2"/>
      <c r="L3187" s="2"/>
      <c r="M3187" s="2"/>
      <c r="N3187" s="2"/>
      <c r="O3187" s="2"/>
    </row>
    <row r="3188" spans="11:15" ht="12.75">
      <c r="K3188" s="2"/>
      <c r="L3188" s="2"/>
      <c r="M3188" s="2"/>
      <c r="N3188" s="2"/>
      <c r="O3188" s="2"/>
    </row>
    <row r="3189" spans="11:15" ht="12.75">
      <c r="K3189" s="2"/>
      <c r="L3189" s="2"/>
      <c r="M3189" s="2"/>
      <c r="N3189" s="2"/>
      <c r="O3189" s="2"/>
    </row>
    <row r="3190" spans="11:15" ht="12.75">
      <c r="K3190" s="2"/>
      <c r="L3190" s="2"/>
      <c r="M3190" s="2"/>
      <c r="N3190" s="2"/>
      <c r="O3190" s="2"/>
    </row>
    <row r="3191" spans="11:15" ht="12.75">
      <c r="K3191" s="2"/>
      <c r="L3191" s="2"/>
      <c r="M3191" s="2"/>
      <c r="N3191" s="2"/>
      <c r="O3191" s="2"/>
    </row>
    <row r="3192" spans="11:15" ht="12.75">
      <c r="K3192" s="2"/>
      <c r="L3192" s="2"/>
      <c r="M3192" s="2"/>
      <c r="N3192" s="2"/>
      <c r="O3192" s="2"/>
    </row>
    <row r="3193" spans="11:15" ht="12.75">
      <c r="K3193" s="2"/>
      <c r="L3193" s="2"/>
      <c r="M3193" s="2"/>
      <c r="N3193" s="2"/>
      <c r="O3193" s="2"/>
    </row>
    <row r="3194" spans="11:15" ht="12.75">
      <c r="K3194" s="2"/>
      <c r="L3194" s="2"/>
      <c r="M3194" s="2"/>
      <c r="N3194" s="2"/>
      <c r="O3194" s="2"/>
    </row>
    <row r="3195" spans="11:15" ht="12.75">
      <c r="K3195" s="2"/>
      <c r="L3195" s="2"/>
      <c r="M3195" s="2"/>
      <c r="N3195" s="2"/>
      <c r="O3195" s="2"/>
    </row>
    <row r="3196" spans="11:15" ht="12.75">
      <c r="K3196" s="2"/>
      <c r="L3196" s="2"/>
      <c r="M3196" s="2"/>
      <c r="N3196" s="2"/>
      <c r="O3196" s="2"/>
    </row>
    <row r="3197" spans="11:15" ht="12.75">
      <c r="K3197" s="2"/>
      <c r="L3197" s="2"/>
      <c r="M3197" s="2"/>
      <c r="N3197" s="2"/>
      <c r="O3197" s="2"/>
    </row>
    <row r="3198" spans="11:15" ht="12.75">
      <c r="K3198" s="2"/>
      <c r="L3198" s="2"/>
      <c r="M3198" s="2"/>
      <c r="N3198" s="2"/>
      <c r="O3198" s="2"/>
    </row>
    <row r="3199" spans="11:15" ht="12.75">
      <c r="K3199" s="2"/>
      <c r="L3199" s="2"/>
      <c r="M3199" s="2"/>
      <c r="N3199" s="2"/>
      <c r="O3199" s="2"/>
    </row>
    <row r="3200" spans="11:15" ht="12.75">
      <c r="K3200" s="2"/>
      <c r="L3200" s="2"/>
      <c r="M3200" s="2"/>
      <c r="N3200" s="2"/>
      <c r="O3200" s="2"/>
    </row>
    <row r="3201" spans="11:15" ht="12.75">
      <c r="K3201" s="2"/>
      <c r="L3201" s="2"/>
      <c r="M3201" s="2"/>
      <c r="N3201" s="2"/>
      <c r="O3201" s="2"/>
    </row>
    <row r="3202" spans="11:15" ht="12.75">
      <c r="K3202" s="2"/>
      <c r="L3202" s="2"/>
      <c r="M3202" s="2"/>
      <c r="N3202" s="2"/>
      <c r="O3202" s="2"/>
    </row>
    <row r="3203" spans="11:15" ht="12.75">
      <c r="K3203" s="2"/>
      <c r="L3203" s="2"/>
      <c r="M3203" s="2"/>
      <c r="N3203" s="2"/>
      <c r="O3203" s="2"/>
    </row>
    <row r="3204" spans="11:15" ht="12.75">
      <c r="K3204" s="2"/>
      <c r="L3204" s="2"/>
      <c r="M3204" s="2"/>
      <c r="N3204" s="2"/>
      <c r="O3204" s="2"/>
    </row>
    <row r="3205" spans="11:15" ht="12.75">
      <c r="K3205" s="2"/>
      <c r="L3205" s="2"/>
      <c r="M3205" s="2"/>
      <c r="N3205" s="2"/>
      <c r="O3205" s="2"/>
    </row>
    <row r="3206" spans="11:15" ht="12.75">
      <c r="K3206" s="2"/>
      <c r="L3206" s="2"/>
      <c r="M3206" s="2"/>
      <c r="N3206" s="2"/>
      <c r="O3206" s="2"/>
    </row>
    <row r="3207" spans="11:15" ht="12.75">
      <c r="K3207" s="2"/>
      <c r="L3207" s="2"/>
      <c r="M3207" s="2"/>
      <c r="N3207" s="2"/>
      <c r="O3207" s="2"/>
    </row>
    <row r="3208" spans="11:15" ht="12.75">
      <c r="K3208" s="2"/>
      <c r="L3208" s="2"/>
      <c r="M3208" s="2"/>
      <c r="N3208" s="2"/>
      <c r="O3208" s="2"/>
    </row>
    <row r="3209" spans="11:15" ht="12.75">
      <c r="K3209" s="2"/>
      <c r="L3209" s="2"/>
      <c r="M3209" s="2"/>
      <c r="N3209" s="2"/>
      <c r="O3209" s="2"/>
    </row>
    <row r="3210" spans="11:15" ht="12.75">
      <c r="K3210" s="2"/>
      <c r="L3210" s="2"/>
      <c r="M3210" s="2"/>
      <c r="N3210" s="2"/>
      <c r="O3210" s="2"/>
    </row>
    <row r="3211" spans="11:15" ht="12.75">
      <c r="K3211" s="2"/>
      <c r="L3211" s="2"/>
      <c r="M3211" s="2"/>
      <c r="N3211" s="2"/>
      <c r="O3211" s="2"/>
    </row>
    <row r="3212" spans="11:15" ht="12.75">
      <c r="K3212" s="2"/>
      <c r="L3212" s="2"/>
      <c r="M3212" s="2"/>
      <c r="N3212" s="2"/>
      <c r="O3212" s="2"/>
    </row>
    <row r="3213" spans="11:15" ht="12.75">
      <c r="K3213" s="2"/>
      <c r="L3213" s="2"/>
      <c r="M3213" s="2"/>
      <c r="N3213" s="2"/>
      <c r="O3213" s="2"/>
    </row>
    <row r="3214" spans="11:15" ht="12.75">
      <c r="K3214" s="2"/>
      <c r="L3214" s="2"/>
      <c r="M3214" s="2"/>
      <c r="N3214" s="2"/>
      <c r="O3214" s="2"/>
    </row>
    <row r="3215" spans="11:15" ht="12.75">
      <c r="K3215" s="2"/>
      <c r="L3215" s="2"/>
      <c r="M3215" s="2"/>
      <c r="N3215" s="2"/>
      <c r="O3215" s="2"/>
    </row>
    <row r="3216" spans="11:15" ht="12.75">
      <c r="K3216" s="2"/>
      <c r="L3216" s="2"/>
      <c r="M3216" s="2"/>
      <c r="N3216" s="2"/>
      <c r="O3216" s="2"/>
    </row>
    <row r="3217" spans="11:15" ht="12.75">
      <c r="K3217" s="2"/>
      <c r="L3217" s="2"/>
      <c r="M3217" s="2"/>
      <c r="N3217" s="2"/>
      <c r="O3217" s="2"/>
    </row>
    <row r="3218" spans="11:15" ht="12.75">
      <c r="K3218" s="2"/>
      <c r="L3218" s="2"/>
      <c r="M3218" s="2"/>
      <c r="N3218" s="2"/>
      <c r="O3218" s="2"/>
    </row>
    <row r="3219" spans="11:15" ht="12.75">
      <c r="K3219" s="2"/>
      <c r="L3219" s="2"/>
      <c r="M3219" s="2"/>
      <c r="N3219" s="2"/>
      <c r="O3219" s="2"/>
    </row>
    <row r="3220" spans="11:15" ht="12.75">
      <c r="K3220" s="2"/>
      <c r="L3220" s="2"/>
      <c r="M3220" s="2"/>
      <c r="N3220" s="2"/>
      <c r="O3220" s="2"/>
    </row>
    <row r="3221" spans="11:15" ht="12.75">
      <c r="K3221" s="2"/>
      <c r="L3221" s="2"/>
      <c r="M3221" s="2"/>
      <c r="N3221" s="2"/>
      <c r="O3221" s="2"/>
    </row>
    <row r="3222" spans="11:15" ht="12.75">
      <c r="K3222" s="2"/>
      <c r="L3222" s="2"/>
      <c r="M3222" s="2"/>
      <c r="N3222" s="2"/>
      <c r="O3222" s="2"/>
    </row>
    <row r="3223" spans="11:15" ht="12.75">
      <c r="K3223" s="2"/>
      <c r="L3223" s="2"/>
      <c r="M3223" s="2"/>
      <c r="N3223" s="2"/>
      <c r="O3223" s="2"/>
    </row>
    <row r="3224" spans="11:15" ht="12.75">
      <c r="K3224" s="2"/>
      <c r="L3224" s="2"/>
      <c r="M3224" s="2"/>
      <c r="N3224" s="2"/>
      <c r="O3224" s="2"/>
    </row>
    <row r="3225" spans="11:15" ht="12.75">
      <c r="K3225" s="2"/>
      <c r="L3225" s="2"/>
      <c r="M3225" s="2"/>
      <c r="N3225" s="2"/>
      <c r="O3225" s="2"/>
    </row>
    <row r="3226" spans="11:15" ht="12.75">
      <c r="K3226" s="2"/>
      <c r="L3226" s="2"/>
      <c r="M3226" s="2"/>
      <c r="N3226" s="2"/>
      <c r="O3226" s="2"/>
    </row>
    <row r="3227" spans="11:15" ht="12.75">
      <c r="K3227" s="2"/>
      <c r="L3227" s="2"/>
      <c r="M3227" s="2"/>
      <c r="N3227" s="2"/>
      <c r="O3227" s="2"/>
    </row>
    <row r="3228" spans="11:15" ht="12.75">
      <c r="K3228" s="2"/>
      <c r="L3228" s="2"/>
      <c r="M3228" s="2"/>
      <c r="N3228" s="2"/>
      <c r="O3228" s="2"/>
    </row>
    <row r="3229" spans="11:15" ht="12.75">
      <c r="K3229" s="2"/>
      <c r="L3229" s="2"/>
      <c r="M3229" s="2"/>
      <c r="N3229" s="2"/>
      <c r="O3229" s="2"/>
    </row>
    <row r="3230" spans="11:15" ht="12.75">
      <c r="K3230" s="2"/>
      <c r="L3230" s="2"/>
      <c r="M3230" s="2"/>
      <c r="N3230" s="2"/>
      <c r="O3230" s="2"/>
    </row>
    <row r="3231" spans="11:15" ht="12.75">
      <c r="K3231" s="2"/>
      <c r="L3231" s="2"/>
      <c r="M3231" s="2"/>
      <c r="N3231" s="2"/>
      <c r="O3231" s="2"/>
    </row>
    <row r="3232" spans="11:15" ht="12.75">
      <c r="K3232" s="2"/>
      <c r="L3232" s="2"/>
      <c r="M3232" s="2"/>
      <c r="N3232" s="2"/>
      <c r="O3232" s="2"/>
    </row>
    <row r="3233" spans="11:15" ht="12.75">
      <c r="K3233" s="2"/>
      <c r="L3233" s="2"/>
      <c r="M3233" s="2"/>
      <c r="N3233" s="2"/>
      <c r="O3233" s="2"/>
    </row>
    <row r="3234" spans="11:15" ht="12.75">
      <c r="K3234" s="2"/>
      <c r="L3234" s="2"/>
      <c r="M3234" s="2"/>
      <c r="N3234" s="2"/>
      <c r="O3234" s="2"/>
    </row>
    <row r="3235" spans="11:15" ht="12.75">
      <c r="K3235" s="2"/>
      <c r="L3235" s="2"/>
      <c r="M3235" s="2"/>
      <c r="N3235" s="2"/>
      <c r="O3235" s="2"/>
    </row>
    <row r="3236" spans="11:15" ht="12.75">
      <c r="K3236" s="2"/>
      <c r="L3236" s="2"/>
      <c r="M3236" s="2"/>
      <c r="N3236" s="2"/>
      <c r="O3236" s="2"/>
    </row>
    <row r="3237" spans="11:15" ht="12.75">
      <c r="K3237" s="2"/>
      <c r="L3237" s="2"/>
      <c r="M3237" s="2"/>
      <c r="N3237" s="2"/>
      <c r="O3237" s="2"/>
    </row>
    <row r="3238" spans="11:15" ht="12.75">
      <c r="K3238" s="2"/>
      <c r="L3238" s="2"/>
      <c r="M3238" s="2"/>
      <c r="N3238" s="2"/>
      <c r="O3238" s="2"/>
    </row>
    <row r="3239" spans="11:15" ht="12.75">
      <c r="K3239" s="2"/>
      <c r="L3239" s="2"/>
      <c r="M3239" s="2"/>
      <c r="N3239" s="2"/>
      <c r="O3239" s="2"/>
    </row>
    <row r="3240" spans="11:15" ht="12.75">
      <c r="K3240" s="2"/>
      <c r="L3240" s="2"/>
      <c r="M3240" s="2"/>
      <c r="N3240" s="2"/>
      <c r="O3240" s="2"/>
    </row>
    <row r="3241" spans="11:15" ht="12.75">
      <c r="K3241" s="2"/>
      <c r="L3241" s="2"/>
      <c r="M3241" s="2"/>
      <c r="N3241" s="2"/>
      <c r="O3241" s="2"/>
    </row>
    <row r="3242" spans="11:15" ht="12.75">
      <c r="K3242" s="2"/>
      <c r="L3242" s="2"/>
      <c r="M3242" s="2"/>
      <c r="N3242" s="2"/>
      <c r="O3242" s="2"/>
    </row>
    <row r="3243" spans="11:15" ht="12.75">
      <c r="K3243" s="2"/>
      <c r="L3243" s="2"/>
      <c r="M3243" s="2"/>
      <c r="N3243" s="2"/>
      <c r="O3243" s="2"/>
    </row>
    <row r="3244" spans="11:15" ht="12.75">
      <c r="K3244" s="2"/>
      <c r="L3244" s="2"/>
      <c r="M3244" s="2"/>
      <c r="N3244" s="2"/>
      <c r="O3244" s="2"/>
    </row>
    <row r="3245" spans="11:15" ht="12.75">
      <c r="K3245" s="2"/>
      <c r="L3245" s="2"/>
      <c r="M3245" s="2"/>
      <c r="N3245" s="2"/>
      <c r="O3245" s="2"/>
    </row>
    <row r="3246" spans="11:15" ht="12.75">
      <c r="K3246" s="2"/>
      <c r="L3246" s="2"/>
      <c r="M3246" s="2"/>
      <c r="N3246" s="2"/>
      <c r="O3246" s="2"/>
    </row>
    <row r="3247" spans="11:15" ht="12.75">
      <c r="K3247" s="2"/>
      <c r="L3247" s="2"/>
      <c r="M3247" s="2"/>
      <c r="N3247" s="2"/>
      <c r="O3247" s="2"/>
    </row>
    <row r="3248" spans="11:15" ht="12.75">
      <c r="K3248" s="2"/>
      <c r="L3248" s="2"/>
      <c r="M3248" s="2"/>
      <c r="N3248" s="2"/>
      <c r="O3248" s="2"/>
    </row>
    <row r="3249" spans="11:15" ht="12.75">
      <c r="K3249" s="2"/>
      <c r="L3249" s="2"/>
      <c r="M3249" s="2"/>
      <c r="N3249" s="2"/>
      <c r="O3249" s="2"/>
    </row>
    <row r="3250" spans="11:15" ht="12.75">
      <c r="K3250" s="2"/>
      <c r="L3250" s="2"/>
      <c r="M3250" s="2"/>
      <c r="N3250" s="2"/>
      <c r="O3250" s="2"/>
    </row>
    <row r="3251" spans="11:15" ht="12.75">
      <c r="K3251" s="2"/>
      <c r="L3251" s="2"/>
      <c r="M3251" s="2"/>
      <c r="N3251" s="2"/>
      <c r="O3251" s="2"/>
    </row>
    <row r="3252" spans="11:15" ht="12.75">
      <c r="K3252" s="2"/>
      <c r="L3252" s="2"/>
      <c r="M3252" s="2"/>
      <c r="N3252" s="2"/>
      <c r="O3252" s="2"/>
    </row>
    <row r="3253" spans="11:15" ht="12.75">
      <c r="K3253" s="2"/>
      <c r="L3253" s="2"/>
      <c r="M3253" s="2"/>
      <c r="N3253" s="2"/>
      <c r="O3253" s="2"/>
    </row>
    <row r="3254" spans="11:15" ht="12.75">
      <c r="K3254" s="2"/>
      <c r="L3254" s="2"/>
      <c r="M3254" s="2"/>
      <c r="N3254" s="2"/>
      <c r="O3254" s="2"/>
    </row>
    <row r="3255" spans="11:15" ht="12.75">
      <c r="K3255" s="2"/>
      <c r="L3255" s="2"/>
      <c r="M3255" s="2"/>
      <c r="N3255" s="2"/>
      <c r="O3255" s="2"/>
    </row>
    <row r="3256" spans="11:15" ht="12.75">
      <c r="K3256" s="2"/>
      <c r="L3256" s="2"/>
      <c r="M3256" s="2"/>
      <c r="N3256" s="2"/>
      <c r="O3256" s="2"/>
    </row>
    <row r="3257" spans="11:15" ht="12.75">
      <c r="K3257" s="2"/>
      <c r="L3257" s="2"/>
      <c r="M3257" s="2"/>
      <c r="N3257" s="2"/>
      <c r="O3257" s="2"/>
    </row>
    <row r="3258" spans="11:15" ht="12.75">
      <c r="K3258" s="2"/>
      <c r="L3258" s="2"/>
      <c r="M3258" s="2"/>
      <c r="N3258" s="2"/>
      <c r="O3258" s="2"/>
    </row>
    <row r="3259" spans="11:15" ht="12.75">
      <c r="K3259" s="2"/>
      <c r="L3259" s="2"/>
      <c r="M3259" s="2"/>
      <c r="N3259" s="2"/>
      <c r="O3259" s="2"/>
    </row>
    <row r="3260" spans="11:15" ht="12.75">
      <c r="K3260" s="2"/>
      <c r="L3260" s="2"/>
      <c r="M3260" s="2"/>
      <c r="N3260" s="2"/>
      <c r="O3260" s="2"/>
    </row>
    <row r="3261" spans="11:15" ht="12.75">
      <c r="K3261" s="2"/>
      <c r="L3261" s="2"/>
      <c r="M3261" s="2"/>
      <c r="N3261" s="2"/>
      <c r="O3261" s="2"/>
    </row>
    <row r="3262" spans="11:15" ht="12.75">
      <c r="K3262" s="2"/>
      <c r="L3262" s="2"/>
      <c r="M3262" s="2"/>
      <c r="N3262" s="2"/>
      <c r="O3262" s="2"/>
    </row>
    <row r="3263" spans="11:15" ht="12.75">
      <c r="K3263" s="2"/>
      <c r="L3263" s="2"/>
      <c r="M3263" s="2"/>
      <c r="N3263" s="2"/>
      <c r="O3263" s="2"/>
    </row>
    <row r="3264" spans="11:15" ht="12.75">
      <c r="K3264" s="2"/>
      <c r="L3264" s="2"/>
      <c r="M3264" s="2"/>
      <c r="N3264" s="2"/>
      <c r="O3264" s="2"/>
    </row>
    <row r="3265" spans="11:15" ht="12.75">
      <c r="K3265" s="2"/>
      <c r="L3265" s="2"/>
      <c r="M3265" s="2"/>
      <c r="N3265" s="2"/>
      <c r="O3265" s="2"/>
    </row>
    <row r="3266" spans="11:15" ht="12.75">
      <c r="K3266" s="2"/>
      <c r="L3266" s="2"/>
      <c r="M3266" s="2"/>
      <c r="N3266" s="2"/>
      <c r="O3266" s="2"/>
    </row>
    <row r="3267" spans="11:15" ht="12.75">
      <c r="K3267" s="2"/>
      <c r="L3267" s="2"/>
      <c r="M3267" s="2"/>
      <c r="N3267" s="2"/>
      <c r="O3267" s="2"/>
    </row>
    <row r="3268" spans="11:15" ht="12.75">
      <c r="K3268" s="2"/>
      <c r="L3268" s="2"/>
      <c r="M3268" s="2"/>
      <c r="N3268" s="2"/>
      <c r="O3268" s="2"/>
    </row>
    <row r="3269" spans="11:15" ht="12.75">
      <c r="K3269" s="2"/>
      <c r="L3269" s="2"/>
      <c r="M3269" s="2"/>
      <c r="N3269" s="2"/>
      <c r="O3269" s="2"/>
    </row>
    <row r="3270" spans="11:15" ht="12.75">
      <c r="K3270" s="2"/>
      <c r="L3270" s="2"/>
      <c r="M3270" s="2"/>
      <c r="N3270" s="2"/>
      <c r="O3270" s="2"/>
    </row>
    <row r="3271" spans="11:15" ht="12.75">
      <c r="K3271" s="2"/>
      <c r="L3271" s="2"/>
      <c r="M3271" s="2"/>
      <c r="N3271" s="2"/>
      <c r="O3271" s="2"/>
    </row>
    <row r="3272" spans="11:15" ht="12.75">
      <c r="K3272" s="2"/>
      <c r="L3272" s="2"/>
      <c r="M3272" s="2"/>
      <c r="N3272" s="2"/>
      <c r="O3272" s="2"/>
    </row>
    <row r="3273" spans="11:15" ht="12.75">
      <c r="K3273" s="2"/>
      <c r="L3273" s="2"/>
      <c r="M3273" s="2"/>
      <c r="N3273" s="2"/>
      <c r="O3273" s="2"/>
    </row>
    <row r="3274" spans="11:15" ht="12.75">
      <c r="K3274" s="2"/>
      <c r="L3274" s="2"/>
      <c r="M3274" s="2"/>
      <c r="N3274" s="2"/>
      <c r="O3274" s="2"/>
    </row>
    <row r="3275" spans="11:15" ht="12.75">
      <c r="K3275" s="2"/>
      <c r="L3275" s="2"/>
      <c r="M3275" s="2"/>
      <c r="N3275" s="2"/>
      <c r="O3275" s="2"/>
    </row>
    <row r="3276" spans="11:15" ht="12.75">
      <c r="K3276" s="2"/>
      <c r="L3276" s="2"/>
      <c r="M3276" s="2"/>
      <c r="N3276" s="2"/>
      <c r="O3276" s="2"/>
    </row>
    <row r="3277" spans="11:15" ht="12.75">
      <c r="K3277" s="2"/>
      <c r="L3277" s="2"/>
      <c r="M3277" s="2"/>
      <c r="N3277" s="2"/>
      <c r="O3277" s="2"/>
    </row>
    <row r="3278" spans="11:15" ht="12.75">
      <c r="K3278" s="2"/>
      <c r="L3278" s="2"/>
      <c r="M3278" s="2"/>
      <c r="N3278" s="2"/>
      <c r="O3278" s="2"/>
    </row>
    <row r="3279" spans="11:15" ht="12.75">
      <c r="K3279" s="2"/>
      <c r="L3279" s="2"/>
      <c r="M3279" s="2"/>
      <c r="N3279" s="2"/>
      <c r="O3279" s="2"/>
    </row>
    <row r="3280" spans="11:15" ht="12.75">
      <c r="K3280" s="2"/>
      <c r="L3280" s="2"/>
      <c r="M3280" s="2"/>
      <c r="N3280" s="2"/>
      <c r="O3280" s="2"/>
    </row>
    <row r="3281" spans="11:15" ht="12.75">
      <c r="K3281" s="2"/>
      <c r="L3281" s="2"/>
      <c r="M3281" s="2"/>
      <c r="N3281" s="2"/>
      <c r="O3281" s="2"/>
    </row>
    <row r="3282" spans="11:15" ht="12.75">
      <c r="K3282" s="2"/>
      <c r="L3282" s="2"/>
      <c r="M3282" s="2"/>
      <c r="N3282" s="2"/>
      <c r="O3282" s="2"/>
    </row>
    <row r="3283" spans="11:15" ht="12.75">
      <c r="K3283" s="2"/>
      <c r="L3283" s="2"/>
      <c r="M3283" s="2"/>
      <c r="N3283" s="2"/>
      <c r="O3283" s="2"/>
    </row>
    <row r="3284" spans="11:15" ht="12.75">
      <c r="K3284" s="2"/>
      <c r="L3284" s="2"/>
      <c r="M3284" s="2"/>
      <c r="N3284" s="2"/>
      <c r="O3284" s="2"/>
    </row>
    <row r="3285" spans="11:15" ht="12.75">
      <c r="K3285" s="2"/>
      <c r="L3285" s="2"/>
      <c r="M3285" s="2"/>
      <c r="N3285" s="2"/>
      <c r="O3285" s="2"/>
    </row>
    <row r="3286" spans="11:15" ht="12.75">
      <c r="K3286" s="2"/>
      <c r="L3286" s="2"/>
      <c r="M3286" s="2"/>
      <c r="N3286" s="2"/>
      <c r="O3286" s="2"/>
    </row>
    <row r="3287" spans="11:15" ht="12.75">
      <c r="K3287" s="2"/>
      <c r="L3287" s="2"/>
      <c r="M3287" s="2"/>
      <c r="N3287" s="2"/>
      <c r="O3287" s="2"/>
    </row>
    <row r="3288" spans="11:15" ht="12.75">
      <c r="K3288" s="2"/>
      <c r="L3288" s="2"/>
      <c r="M3288" s="2"/>
      <c r="N3288" s="2"/>
      <c r="O3288" s="2"/>
    </row>
    <row r="3289" spans="11:15" ht="12.75">
      <c r="K3289" s="2"/>
      <c r="L3289" s="2"/>
      <c r="M3289" s="2"/>
      <c r="N3289" s="2"/>
      <c r="O3289" s="2"/>
    </row>
    <row r="3290" spans="11:15" ht="12.75">
      <c r="K3290" s="2"/>
      <c r="L3290" s="2"/>
      <c r="M3290" s="2"/>
      <c r="N3290" s="2"/>
      <c r="O3290" s="2"/>
    </row>
    <row r="3291" spans="11:15" ht="12.75">
      <c r="K3291" s="2"/>
      <c r="L3291" s="2"/>
      <c r="M3291" s="2"/>
      <c r="N3291" s="2"/>
      <c r="O3291" s="2"/>
    </row>
    <row r="3292" spans="11:15" ht="12.75">
      <c r="K3292" s="2"/>
      <c r="L3292" s="2"/>
      <c r="M3292" s="2"/>
      <c r="N3292" s="2"/>
      <c r="O3292" s="2"/>
    </row>
    <row r="3293" spans="11:15" ht="12.75">
      <c r="K3293" s="2"/>
      <c r="L3293" s="2"/>
      <c r="M3293" s="2"/>
      <c r="N3293" s="2"/>
      <c r="O3293" s="2"/>
    </row>
    <row r="3294" spans="11:15" ht="12.75">
      <c r="K3294" s="2"/>
      <c r="L3294" s="2"/>
      <c r="M3294" s="2"/>
      <c r="N3294" s="2"/>
      <c r="O3294" s="2"/>
    </row>
    <row r="3295" spans="11:15" ht="12.75">
      <c r="K3295" s="2"/>
      <c r="L3295" s="2"/>
      <c r="M3295" s="2"/>
      <c r="N3295" s="2"/>
      <c r="O3295" s="2"/>
    </row>
    <row r="3296" spans="11:15" ht="12.75">
      <c r="K3296" s="2"/>
      <c r="L3296" s="2"/>
      <c r="M3296" s="2"/>
      <c r="N3296" s="2"/>
      <c r="O3296" s="2"/>
    </row>
    <row r="3297" spans="11:15" ht="12.75">
      <c r="K3297" s="2"/>
      <c r="L3297" s="2"/>
      <c r="M3297" s="2"/>
      <c r="N3297" s="2"/>
      <c r="O3297" s="2"/>
    </row>
    <row r="3298" spans="11:15" ht="12.75">
      <c r="K3298" s="2"/>
      <c r="L3298" s="2"/>
      <c r="M3298" s="2"/>
      <c r="N3298" s="2"/>
      <c r="O3298" s="2"/>
    </row>
    <row r="3299" spans="11:15" ht="12.75">
      <c r="K3299" s="2"/>
      <c r="L3299" s="2"/>
      <c r="M3299" s="2"/>
      <c r="N3299" s="2"/>
      <c r="O3299" s="2"/>
    </row>
    <row r="3300" spans="11:15" ht="12.75">
      <c r="K3300" s="2"/>
      <c r="L3300" s="2"/>
      <c r="M3300" s="2"/>
      <c r="N3300" s="2"/>
      <c r="O3300" s="2"/>
    </row>
    <row r="3301" spans="11:15" ht="12.75">
      <c r="K3301" s="2"/>
      <c r="L3301" s="2"/>
      <c r="M3301" s="2"/>
      <c r="N3301" s="2"/>
      <c r="O3301" s="2"/>
    </row>
    <row r="3302" spans="11:15" ht="12.75">
      <c r="K3302" s="2"/>
      <c r="L3302" s="2"/>
      <c r="M3302" s="2"/>
      <c r="N3302" s="2"/>
      <c r="O3302" s="2"/>
    </row>
    <row r="3303" spans="11:15" ht="12.75">
      <c r="K3303" s="2"/>
      <c r="L3303" s="2"/>
      <c r="M3303" s="2"/>
      <c r="N3303" s="2"/>
      <c r="O3303" s="2"/>
    </row>
    <row r="3304" spans="11:15" ht="12.75">
      <c r="K3304" s="2"/>
      <c r="L3304" s="2"/>
      <c r="M3304" s="2"/>
      <c r="N3304" s="2"/>
      <c r="O3304" s="2"/>
    </row>
    <row r="3305" spans="11:15" ht="12.75">
      <c r="K3305" s="2"/>
      <c r="L3305" s="2"/>
      <c r="M3305" s="2"/>
      <c r="N3305" s="2"/>
      <c r="O3305" s="2"/>
    </row>
    <row r="3306" spans="11:15" ht="12.75">
      <c r="K3306" s="2"/>
      <c r="L3306" s="2"/>
      <c r="M3306" s="2"/>
      <c r="N3306" s="2"/>
      <c r="O3306" s="2"/>
    </row>
    <row r="3307" spans="11:15" ht="12.75">
      <c r="K3307" s="2"/>
      <c r="L3307" s="2"/>
      <c r="M3307" s="2"/>
      <c r="N3307" s="2"/>
      <c r="O3307" s="2"/>
    </row>
    <row r="3308" spans="11:15" ht="12.75">
      <c r="K3308" s="2"/>
      <c r="L3308" s="2"/>
      <c r="M3308" s="2"/>
      <c r="N3308" s="2"/>
      <c r="O3308" s="2"/>
    </row>
    <row r="3309" spans="11:15" ht="12.75">
      <c r="K3309" s="2"/>
      <c r="L3309" s="2"/>
      <c r="M3309" s="2"/>
      <c r="N3309" s="2"/>
      <c r="O3309" s="2"/>
    </row>
    <row r="3310" spans="11:15" ht="12.75">
      <c r="K3310" s="2"/>
      <c r="L3310" s="2"/>
      <c r="M3310" s="2"/>
      <c r="N3310" s="2"/>
      <c r="O3310" s="2"/>
    </row>
    <row r="3311" spans="11:15" ht="12.75">
      <c r="K3311" s="2"/>
      <c r="L3311" s="2"/>
      <c r="M3311" s="2"/>
      <c r="N3311" s="2"/>
      <c r="O3311" s="2"/>
    </row>
    <row r="3312" spans="11:15" ht="12.75">
      <c r="K3312" s="2"/>
      <c r="L3312" s="2"/>
      <c r="M3312" s="2"/>
      <c r="N3312" s="2"/>
      <c r="O3312" s="2"/>
    </row>
    <row r="3313" spans="11:15" ht="12.75">
      <c r="K3313" s="2"/>
      <c r="L3313" s="2"/>
      <c r="M3313" s="2"/>
      <c r="N3313" s="2"/>
      <c r="O3313" s="2"/>
    </row>
    <row r="3314" spans="11:15" ht="12.75">
      <c r="K3314" s="2"/>
      <c r="L3314" s="2"/>
      <c r="M3314" s="2"/>
      <c r="N3314" s="2"/>
      <c r="O3314" s="2"/>
    </row>
    <row r="3315" spans="11:15" ht="12.75">
      <c r="K3315" s="2"/>
      <c r="L3315" s="2"/>
      <c r="M3315" s="2"/>
      <c r="N3315" s="2"/>
      <c r="O3315" s="2"/>
    </row>
    <row r="3316" spans="11:15" ht="12.75">
      <c r="K3316" s="2"/>
      <c r="L3316" s="2"/>
      <c r="M3316" s="2"/>
      <c r="N3316" s="2"/>
      <c r="O3316" s="2"/>
    </row>
    <row r="3317" spans="11:15" ht="12.75">
      <c r="K3317" s="2"/>
      <c r="L3317" s="2"/>
      <c r="M3317" s="2"/>
      <c r="N3317" s="2"/>
      <c r="O3317" s="2"/>
    </row>
    <row r="3318" spans="11:15" ht="12.75">
      <c r="K3318" s="2"/>
      <c r="L3318" s="2"/>
      <c r="M3318" s="2"/>
      <c r="N3318" s="2"/>
      <c r="O3318" s="2"/>
    </row>
    <row r="3319" spans="11:15" ht="12.75">
      <c r="K3319" s="2"/>
      <c r="L3319" s="2"/>
      <c r="M3319" s="2"/>
      <c r="N3319" s="2"/>
      <c r="O3319" s="2"/>
    </row>
    <row r="3320" spans="11:15" ht="12.75">
      <c r="K3320" s="2"/>
      <c r="L3320" s="2"/>
      <c r="M3320" s="2"/>
      <c r="N3320" s="2"/>
      <c r="O3320" s="2"/>
    </row>
    <row r="3321" spans="11:15" ht="12.75">
      <c r="K3321" s="2"/>
      <c r="L3321" s="2"/>
      <c r="M3321" s="2"/>
      <c r="N3321" s="2"/>
      <c r="O3321" s="2"/>
    </row>
    <row r="3322" spans="11:15" ht="12.75">
      <c r="K3322" s="2"/>
      <c r="L3322" s="2"/>
      <c r="M3322" s="2"/>
      <c r="N3322" s="2"/>
      <c r="O3322" s="2"/>
    </row>
    <row r="3323" spans="11:15" ht="12.75">
      <c r="K3323" s="2"/>
      <c r="L3323" s="2"/>
      <c r="M3323" s="2"/>
      <c r="N3323" s="2"/>
      <c r="O3323" s="2"/>
    </row>
    <row r="3324" spans="11:15" ht="12.75">
      <c r="K3324" s="2"/>
      <c r="L3324" s="2"/>
      <c r="M3324" s="2"/>
      <c r="N3324" s="2"/>
      <c r="O3324" s="2"/>
    </row>
    <row r="3325" spans="11:15" ht="12.75">
      <c r="K3325" s="2"/>
      <c r="L3325" s="2"/>
      <c r="M3325" s="2"/>
      <c r="N3325" s="2"/>
      <c r="O3325" s="2"/>
    </row>
    <row r="3326" spans="11:15" ht="12.75">
      <c r="K3326" s="2"/>
      <c r="L3326" s="2"/>
      <c r="M3326" s="2"/>
      <c r="N3326" s="2"/>
      <c r="O3326" s="2"/>
    </row>
    <row r="3327" spans="11:15" ht="12.75">
      <c r="K3327" s="2"/>
      <c r="L3327" s="2"/>
      <c r="M3327" s="2"/>
      <c r="N3327" s="2"/>
      <c r="O3327" s="2"/>
    </row>
    <row r="3328" spans="11:15" ht="12.75">
      <c r="K3328" s="2"/>
      <c r="L3328" s="2"/>
      <c r="M3328" s="2"/>
      <c r="N3328" s="2"/>
      <c r="O3328" s="2"/>
    </row>
    <row r="3329" spans="11:15" ht="12.75">
      <c r="K3329" s="2"/>
      <c r="L3329" s="2"/>
      <c r="M3329" s="2"/>
      <c r="N3329" s="2"/>
      <c r="O3329" s="2"/>
    </row>
    <row r="3330" spans="11:15" ht="12.75">
      <c r="K3330" s="2"/>
      <c r="L3330" s="2"/>
      <c r="M3330" s="2"/>
      <c r="N3330" s="2"/>
      <c r="O3330" s="2"/>
    </row>
    <row r="3331" spans="11:15" ht="12.75">
      <c r="K3331" s="2"/>
      <c r="L3331" s="2"/>
      <c r="M3331" s="2"/>
      <c r="N3331" s="2"/>
      <c r="O3331" s="2"/>
    </row>
    <row r="3332" spans="11:15" ht="12.75">
      <c r="K3332" s="2"/>
      <c r="L3332" s="2"/>
      <c r="M3332" s="2"/>
      <c r="N3332" s="2"/>
      <c r="O3332" s="2"/>
    </row>
    <row r="3333" spans="11:15" ht="12.75">
      <c r="K3333" s="2"/>
      <c r="L3333" s="2"/>
      <c r="M3333" s="2"/>
      <c r="N3333" s="2"/>
      <c r="O3333" s="2"/>
    </row>
    <row r="3334" spans="11:15" ht="12.75">
      <c r="K3334" s="2"/>
      <c r="L3334" s="2"/>
      <c r="M3334" s="2"/>
      <c r="N3334" s="2"/>
      <c r="O3334" s="2"/>
    </row>
    <row r="3335" spans="11:15" ht="12.75">
      <c r="K3335" s="2"/>
      <c r="L3335" s="2"/>
      <c r="M3335" s="2"/>
      <c r="N3335" s="2"/>
      <c r="O3335" s="2"/>
    </row>
    <row r="3336" spans="11:15" ht="12.75">
      <c r="K3336" s="2"/>
      <c r="L3336" s="2"/>
      <c r="M3336" s="2"/>
      <c r="N3336" s="2"/>
      <c r="O3336" s="2"/>
    </row>
    <row r="3337" spans="11:15" ht="12.75">
      <c r="K3337" s="2"/>
      <c r="L3337" s="2"/>
      <c r="M3337" s="2"/>
      <c r="N3337" s="2"/>
      <c r="O3337" s="2"/>
    </row>
    <row r="3338" spans="11:15" ht="12.75">
      <c r="K3338" s="2"/>
      <c r="L3338" s="2"/>
      <c r="M3338" s="2"/>
      <c r="N3338" s="2"/>
      <c r="O3338" s="2"/>
    </row>
    <row r="3339" spans="11:15" ht="12.75">
      <c r="K3339" s="2"/>
      <c r="L3339" s="2"/>
      <c r="M3339" s="2"/>
      <c r="N3339" s="2"/>
      <c r="O3339" s="2"/>
    </row>
    <row r="3340" spans="11:15" ht="12.75">
      <c r="K3340" s="2"/>
      <c r="L3340" s="2"/>
      <c r="M3340" s="2"/>
      <c r="N3340" s="2"/>
      <c r="O3340" s="2"/>
    </row>
    <row r="3341" spans="11:15" ht="12.75">
      <c r="K3341" s="2"/>
      <c r="L3341" s="2"/>
      <c r="M3341" s="2"/>
      <c r="N3341" s="2"/>
      <c r="O3341" s="2"/>
    </row>
    <row r="3342" spans="11:15" ht="12.75">
      <c r="K3342" s="2"/>
      <c r="L3342" s="2"/>
      <c r="M3342" s="2"/>
      <c r="N3342" s="2"/>
      <c r="O3342" s="2"/>
    </row>
    <row r="3343" spans="11:15" ht="12.75">
      <c r="K3343" s="2"/>
      <c r="L3343" s="2"/>
      <c r="M3343" s="2"/>
      <c r="N3343" s="2"/>
      <c r="O3343" s="2"/>
    </row>
    <row r="3344" spans="11:15" ht="12.75">
      <c r="K3344" s="2"/>
      <c r="L3344" s="2"/>
      <c r="M3344" s="2"/>
      <c r="N3344" s="2"/>
      <c r="O3344" s="2"/>
    </row>
    <row r="3345" spans="11:15" ht="12.75">
      <c r="K3345" s="2"/>
      <c r="L3345" s="2"/>
      <c r="M3345" s="2"/>
      <c r="N3345" s="2"/>
      <c r="O3345" s="2"/>
    </row>
    <row r="3346" spans="11:15" ht="12.75">
      <c r="K3346" s="2"/>
      <c r="L3346" s="2"/>
      <c r="M3346" s="2"/>
      <c r="N3346" s="2"/>
      <c r="O3346" s="2"/>
    </row>
    <row r="3347" spans="11:15" ht="12.75">
      <c r="K3347" s="2"/>
      <c r="L3347" s="2"/>
      <c r="M3347" s="2"/>
      <c r="N3347" s="2"/>
      <c r="O3347" s="2"/>
    </row>
    <row r="3348" spans="11:15" ht="12.75">
      <c r="K3348" s="2"/>
      <c r="L3348" s="2"/>
      <c r="M3348" s="2"/>
      <c r="N3348" s="2"/>
      <c r="O3348" s="2"/>
    </row>
    <row r="3349" spans="11:15" ht="12.75">
      <c r="K3349" s="2"/>
      <c r="L3349" s="2"/>
      <c r="M3349" s="2"/>
      <c r="N3349" s="2"/>
      <c r="O3349" s="2"/>
    </row>
    <row r="3350" spans="11:15" ht="12.75">
      <c r="K3350" s="2"/>
      <c r="L3350" s="2"/>
      <c r="M3350" s="2"/>
      <c r="N3350" s="2"/>
      <c r="O3350" s="2"/>
    </row>
    <row r="3351" spans="11:15" ht="12.75">
      <c r="K3351" s="2"/>
      <c r="L3351" s="2"/>
      <c r="M3351" s="2"/>
      <c r="N3351" s="2"/>
      <c r="O3351" s="2"/>
    </row>
    <row r="3352" spans="11:15" ht="12.75">
      <c r="K3352" s="2"/>
      <c r="L3352" s="2"/>
      <c r="M3352" s="2"/>
      <c r="N3352" s="2"/>
      <c r="O3352" s="2"/>
    </row>
    <row r="3353" spans="11:15" ht="12.75">
      <c r="K3353" s="2"/>
      <c r="L3353" s="2"/>
      <c r="M3353" s="2"/>
      <c r="N3353" s="2"/>
      <c r="O3353" s="2"/>
    </row>
    <row r="3354" spans="11:15" ht="12.75">
      <c r="K3354" s="2"/>
      <c r="L3354" s="2"/>
      <c r="M3354" s="2"/>
      <c r="N3354" s="2"/>
      <c r="O3354" s="2"/>
    </row>
    <row r="3355" spans="11:15" ht="12.75">
      <c r="K3355" s="2"/>
      <c r="L3355" s="2"/>
      <c r="M3355" s="2"/>
      <c r="N3355" s="2"/>
      <c r="O3355" s="2"/>
    </row>
    <row r="3356" spans="11:15" ht="12.75">
      <c r="K3356" s="2"/>
      <c r="L3356" s="2"/>
      <c r="M3356" s="2"/>
      <c r="N3356" s="2"/>
      <c r="O3356" s="2"/>
    </row>
    <row r="3357" spans="11:15" ht="12.75">
      <c r="K3357" s="2"/>
      <c r="L3357" s="2"/>
      <c r="M3357" s="2"/>
      <c r="N3357" s="2"/>
      <c r="O3357" s="2"/>
    </row>
    <row r="3358" spans="11:15" ht="12.75">
      <c r="K3358" s="2"/>
      <c r="L3358" s="2"/>
      <c r="M3358" s="2"/>
      <c r="N3358" s="2"/>
      <c r="O3358" s="2"/>
    </row>
    <row r="3359" spans="11:15" ht="12.75">
      <c r="K3359" s="2"/>
      <c r="L3359" s="2"/>
      <c r="M3359" s="2"/>
      <c r="N3359" s="2"/>
      <c r="O3359" s="2"/>
    </row>
    <row r="3360" spans="11:15" ht="12.75">
      <c r="K3360" s="2"/>
      <c r="L3360" s="2"/>
      <c r="M3360" s="2"/>
      <c r="N3360" s="2"/>
      <c r="O3360" s="2"/>
    </row>
    <row r="3361" spans="11:15" ht="12.75">
      <c r="K3361" s="2"/>
      <c r="L3361" s="2"/>
      <c r="M3361" s="2"/>
      <c r="N3361" s="2"/>
      <c r="O3361" s="2"/>
    </row>
    <row r="3362" spans="11:15" ht="12.75">
      <c r="K3362" s="2"/>
      <c r="L3362" s="2"/>
      <c r="M3362" s="2"/>
      <c r="N3362" s="2"/>
      <c r="O3362" s="2"/>
    </row>
    <row r="3363" spans="11:15" ht="12.75">
      <c r="K3363" s="2"/>
      <c r="L3363" s="2"/>
      <c r="M3363" s="2"/>
      <c r="N3363" s="2"/>
      <c r="O3363" s="2"/>
    </row>
    <row r="3364" spans="11:15" ht="12.75">
      <c r="K3364" s="2"/>
      <c r="L3364" s="2"/>
      <c r="M3364" s="2"/>
      <c r="N3364" s="2"/>
      <c r="O3364" s="2"/>
    </row>
    <row r="3365" spans="11:15" ht="12.75">
      <c r="K3365" s="2"/>
      <c r="L3365" s="2"/>
      <c r="M3365" s="2"/>
      <c r="N3365" s="2"/>
      <c r="O3365" s="2"/>
    </row>
    <row r="3366" spans="11:15" ht="12.75">
      <c r="K3366" s="2"/>
      <c r="L3366" s="2"/>
      <c r="M3366" s="2"/>
      <c r="N3366" s="2"/>
      <c r="O3366" s="2"/>
    </row>
    <row r="3367" spans="11:15" ht="12.75">
      <c r="K3367" s="2"/>
      <c r="L3367" s="2"/>
      <c r="M3367" s="2"/>
      <c r="N3367" s="2"/>
      <c r="O3367" s="2"/>
    </row>
    <row r="3368" spans="11:15" ht="12.75">
      <c r="K3368" s="2"/>
      <c r="L3368" s="2"/>
      <c r="M3368" s="2"/>
      <c r="N3368" s="2"/>
      <c r="O3368" s="2"/>
    </row>
    <row r="3369" spans="11:15" ht="12.75">
      <c r="K3369" s="2"/>
      <c r="L3369" s="2"/>
      <c r="M3369" s="2"/>
      <c r="N3369" s="2"/>
      <c r="O3369" s="2"/>
    </row>
    <row r="3370" spans="11:15" ht="12.75">
      <c r="K3370" s="2"/>
      <c r="L3370" s="2"/>
      <c r="M3370" s="2"/>
      <c r="N3370" s="2"/>
      <c r="O3370" s="2"/>
    </row>
    <row r="3371" spans="11:15" ht="12.75">
      <c r="K3371" s="2"/>
      <c r="L3371" s="2"/>
      <c r="M3371" s="2"/>
      <c r="N3371" s="2"/>
      <c r="O3371" s="2"/>
    </row>
    <row r="3372" spans="11:15" ht="12.75">
      <c r="K3372" s="2"/>
      <c r="L3372" s="2"/>
      <c r="M3372" s="2"/>
      <c r="N3372" s="2"/>
      <c r="O3372" s="2"/>
    </row>
    <row r="3373" spans="11:15" ht="12.75">
      <c r="K3373" s="2"/>
      <c r="L3373" s="2"/>
      <c r="M3373" s="2"/>
      <c r="N3373" s="2"/>
      <c r="O3373" s="2"/>
    </row>
    <row r="3374" spans="11:15" ht="12.75">
      <c r="K3374" s="2"/>
      <c r="L3374" s="2"/>
      <c r="M3374" s="2"/>
      <c r="N3374" s="2"/>
      <c r="O3374" s="2"/>
    </row>
    <row r="3375" spans="11:15" ht="12.75">
      <c r="K3375" s="2"/>
      <c r="L3375" s="2"/>
      <c r="M3375" s="2"/>
      <c r="N3375" s="2"/>
      <c r="O3375" s="2"/>
    </row>
    <row r="3376" spans="11:15" ht="12.75">
      <c r="K3376" s="2"/>
      <c r="L3376" s="2"/>
      <c r="M3376" s="2"/>
      <c r="N3376" s="2"/>
      <c r="O3376" s="2"/>
    </row>
    <row r="3377" spans="11:15" ht="12.75">
      <c r="K3377" s="2"/>
      <c r="L3377" s="2"/>
      <c r="M3377" s="2"/>
      <c r="N3377" s="2"/>
      <c r="O3377" s="2"/>
    </row>
    <row r="3378" spans="11:15" ht="12.75">
      <c r="K3378" s="2"/>
      <c r="L3378" s="2"/>
      <c r="M3378" s="2"/>
      <c r="N3378" s="2"/>
      <c r="O3378" s="2"/>
    </row>
    <row r="3379" spans="11:15" ht="12.75">
      <c r="K3379" s="2"/>
      <c r="L3379" s="2"/>
      <c r="M3379" s="2"/>
      <c r="N3379" s="2"/>
      <c r="O3379" s="2"/>
    </row>
    <row r="3380" spans="11:15" ht="12.75">
      <c r="K3380" s="2"/>
      <c r="L3380" s="2"/>
      <c r="M3380" s="2"/>
      <c r="N3380" s="2"/>
      <c r="O3380" s="2"/>
    </row>
    <row r="3381" spans="11:15" ht="12.75">
      <c r="K3381" s="2"/>
      <c r="L3381" s="2"/>
      <c r="M3381" s="2"/>
      <c r="N3381" s="2"/>
      <c r="O3381" s="2"/>
    </row>
    <row r="3382" spans="11:15" ht="12.75">
      <c r="K3382" s="2"/>
      <c r="L3382" s="2"/>
      <c r="M3382" s="2"/>
      <c r="N3382" s="2"/>
      <c r="O3382" s="2"/>
    </row>
    <row r="3383" spans="11:15" ht="12.75">
      <c r="K3383" s="2"/>
      <c r="L3383" s="2"/>
      <c r="M3383" s="2"/>
      <c r="N3383" s="2"/>
      <c r="O3383" s="2"/>
    </row>
    <row r="3384" spans="11:15" ht="12.75">
      <c r="K3384" s="2"/>
      <c r="L3384" s="2"/>
      <c r="M3384" s="2"/>
      <c r="N3384" s="2"/>
      <c r="O3384" s="2"/>
    </row>
    <row r="3385" spans="11:15" ht="12.75">
      <c r="K3385" s="2"/>
      <c r="L3385" s="2"/>
      <c r="M3385" s="2"/>
      <c r="N3385" s="2"/>
      <c r="O3385" s="2"/>
    </row>
    <row r="3386" spans="11:15" ht="12.75">
      <c r="K3386" s="2"/>
      <c r="L3386" s="2"/>
      <c r="M3386" s="2"/>
      <c r="N3386" s="2"/>
      <c r="O3386" s="2"/>
    </row>
    <row r="3387" spans="11:15" ht="12.75">
      <c r="K3387" s="2"/>
      <c r="L3387" s="2"/>
      <c r="M3387" s="2"/>
      <c r="N3387" s="2"/>
      <c r="O3387" s="2"/>
    </row>
    <row r="3388" spans="11:15" ht="12.75">
      <c r="K3388" s="2"/>
      <c r="L3388" s="2"/>
      <c r="M3388" s="2"/>
      <c r="N3388" s="2"/>
      <c r="O3388" s="2"/>
    </row>
    <row r="3389" spans="11:15" ht="12.75">
      <c r="K3389" s="2"/>
      <c r="L3389" s="2"/>
      <c r="M3389" s="2"/>
      <c r="N3389" s="2"/>
      <c r="O3389" s="2"/>
    </row>
    <row r="3390" spans="11:15" ht="12.75">
      <c r="K3390" s="2"/>
      <c r="L3390" s="2"/>
      <c r="M3390" s="2"/>
      <c r="N3390" s="2"/>
      <c r="O3390" s="2"/>
    </row>
    <row r="3391" spans="11:15" ht="12.75">
      <c r="K3391" s="2"/>
      <c r="L3391" s="2"/>
      <c r="M3391" s="2"/>
      <c r="N3391" s="2"/>
      <c r="O3391" s="2"/>
    </row>
    <row r="3392" spans="11:15" ht="12.75">
      <c r="K3392" s="2"/>
      <c r="L3392" s="2"/>
      <c r="M3392" s="2"/>
      <c r="N3392" s="2"/>
      <c r="O3392" s="2"/>
    </row>
    <row r="3393" spans="11:15" ht="12.75">
      <c r="K3393" s="2"/>
      <c r="L3393" s="2"/>
      <c r="M3393" s="2"/>
      <c r="N3393" s="2"/>
      <c r="O3393" s="2"/>
    </row>
    <row r="3394" spans="11:15" ht="12.75">
      <c r="K3394" s="2"/>
      <c r="L3394" s="2"/>
      <c r="M3394" s="2"/>
      <c r="N3394" s="2"/>
      <c r="O3394" s="2"/>
    </row>
    <row r="3395" spans="11:15" ht="12.75">
      <c r="K3395" s="2"/>
      <c r="L3395" s="2"/>
      <c r="M3395" s="2"/>
      <c r="N3395" s="2"/>
      <c r="O3395" s="2"/>
    </row>
    <row r="3396" spans="11:15" ht="12.75">
      <c r="K3396" s="2"/>
      <c r="L3396" s="2"/>
      <c r="M3396" s="2"/>
      <c r="N3396" s="2"/>
      <c r="O3396" s="2"/>
    </row>
    <row r="3397" spans="11:15" ht="12.75">
      <c r="K3397" s="2"/>
      <c r="L3397" s="2"/>
      <c r="M3397" s="2"/>
      <c r="N3397" s="2"/>
      <c r="O3397" s="2"/>
    </row>
    <row r="3398" spans="11:15" ht="12.75">
      <c r="K3398" s="2"/>
      <c r="L3398" s="2"/>
      <c r="M3398" s="2"/>
      <c r="N3398" s="2"/>
      <c r="O3398" s="2"/>
    </row>
    <row r="3399" spans="11:15" ht="12.75">
      <c r="K3399" s="2"/>
      <c r="L3399" s="2"/>
      <c r="M3399" s="2"/>
      <c r="N3399" s="2"/>
      <c r="O3399" s="2"/>
    </row>
    <row r="3400" spans="11:15" ht="12.75">
      <c r="K3400" s="2"/>
      <c r="L3400" s="2"/>
      <c r="M3400" s="2"/>
      <c r="N3400" s="2"/>
      <c r="O3400" s="2"/>
    </row>
    <row r="3401" spans="11:15" ht="12.75">
      <c r="K3401" s="2"/>
      <c r="L3401" s="2"/>
      <c r="M3401" s="2"/>
      <c r="N3401" s="2"/>
      <c r="O3401" s="2"/>
    </row>
    <row r="3402" spans="11:15" ht="12.75">
      <c r="K3402" s="2"/>
      <c r="L3402" s="2"/>
      <c r="M3402" s="2"/>
      <c r="N3402" s="2"/>
      <c r="O3402" s="2"/>
    </row>
    <row r="3403" spans="11:15" ht="12.75">
      <c r="K3403" s="2"/>
      <c r="L3403" s="2"/>
      <c r="M3403" s="2"/>
      <c r="N3403" s="2"/>
      <c r="O3403" s="2"/>
    </row>
    <row r="3404" spans="11:15" ht="12.75">
      <c r="K3404" s="2"/>
      <c r="L3404" s="2"/>
      <c r="M3404" s="2"/>
      <c r="N3404" s="2"/>
      <c r="O3404" s="2"/>
    </row>
    <row r="3405" spans="11:15" ht="12.75">
      <c r="K3405" s="2"/>
      <c r="L3405" s="2"/>
      <c r="M3405" s="2"/>
      <c r="N3405" s="2"/>
      <c r="O3405" s="2"/>
    </row>
    <row r="3406" spans="11:15" ht="12.75">
      <c r="K3406" s="2"/>
      <c r="L3406" s="2"/>
      <c r="M3406" s="2"/>
      <c r="N3406" s="2"/>
      <c r="O3406" s="2"/>
    </row>
    <row r="3407" spans="11:15" ht="12.75">
      <c r="K3407" s="2"/>
      <c r="L3407" s="2"/>
      <c r="M3407" s="2"/>
      <c r="N3407" s="2"/>
      <c r="O3407" s="2"/>
    </row>
    <row r="3408" spans="11:15" ht="12.75">
      <c r="K3408" s="2"/>
      <c r="L3408" s="2"/>
      <c r="M3408" s="2"/>
      <c r="N3408" s="2"/>
      <c r="O3408" s="2"/>
    </row>
    <row r="3409" spans="11:15" ht="12.75">
      <c r="K3409" s="2"/>
      <c r="L3409" s="2"/>
      <c r="M3409" s="2"/>
      <c r="N3409" s="2"/>
      <c r="O3409" s="2"/>
    </row>
    <row r="3410" spans="11:15" ht="12.75">
      <c r="K3410" s="2"/>
      <c r="L3410" s="2"/>
      <c r="M3410" s="2"/>
      <c r="N3410" s="2"/>
      <c r="O3410" s="2"/>
    </row>
    <row r="3411" spans="11:15" ht="12.75">
      <c r="K3411" s="2"/>
      <c r="L3411" s="2"/>
      <c r="M3411" s="2"/>
      <c r="N3411" s="2"/>
      <c r="O3411" s="2"/>
    </row>
    <row r="3412" spans="11:15" ht="12.75">
      <c r="K3412" s="2"/>
      <c r="L3412" s="2"/>
      <c r="M3412" s="2"/>
      <c r="N3412" s="2"/>
      <c r="O3412" s="2"/>
    </row>
    <row r="3413" spans="11:15" ht="12.75">
      <c r="K3413" s="2"/>
      <c r="L3413" s="2"/>
      <c r="M3413" s="2"/>
      <c r="N3413" s="2"/>
      <c r="O3413" s="2"/>
    </row>
    <row r="3414" spans="11:15" ht="12.75">
      <c r="K3414" s="2"/>
      <c r="L3414" s="2"/>
      <c r="M3414" s="2"/>
      <c r="N3414" s="2"/>
      <c r="O3414" s="2"/>
    </row>
    <row r="3415" spans="11:15" ht="12.75">
      <c r="K3415" s="2"/>
      <c r="L3415" s="2"/>
      <c r="M3415" s="2"/>
      <c r="N3415" s="2"/>
      <c r="O3415" s="2"/>
    </row>
    <row r="3416" spans="11:15" ht="12.75">
      <c r="K3416" s="2"/>
      <c r="L3416" s="2"/>
      <c r="M3416" s="2"/>
      <c r="N3416" s="2"/>
      <c r="O3416" s="2"/>
    </row>
    <row r="3417" spans="11:15" ht="12.75">
      <c r="K3417" s="2"/>
      <c r="L3417" s="2"/>
      <c r="M3417" s="2"/>
      <c r="N3417" s="2"/>
      <c r="O3417" s="2"/>
    </row>
    <row r="3418" spans="11:15" ht="12.75">
      <c r="K3418" s="2"/>
      <c r="L3418" s="2"/>
      <c r="M3418" s="2"/>
      <c r="N3418" s="2"/>
      <c r="O3418" s="2"/>
    </row>
    <row r="3419" spans="11:15" ht="12.75">
      <c r="K3419" s="2"/>
      <c r="L3419" s="2"/>
      <c r="M3419" s="2"/>
      <c r="N3419" s="2"/>
      <c r="O3419" s="2"/>
    </row>
    <row r="3420" spans="11:15" ht="12.75">
      <c r="K3420" s="2"/>
      <c r="L3420" s="2"/>
      <c r="M3420" s="2"/>
      <c r="N3420" s="2"/>
      <c r="O3420" s="2"/>
    </row>
    <row r="3421" spans="11:15" ht="12.75">
      <c r="K3421" s="2"/>
      <c r="L3421" s="2"/>
      <c r="M3421" s="2"/>
      <c r="N3421" s="2"/>
      <c r="O3421" s="2"/>
    </row>
    <row r="3422" spans="11:15" ht="12.75">
      <c r="K3422" s="2"/>
      <c r="L3422" s="2"/>
      <c r="M3422" s="2"/>
      <c r="N3422" s="2"/>
      <c r="O3422" s="2"/>
    </row>
    <row r="3423" spans="11:15" ht="12.75">
      <c r="K3423" s="2"/>
      <c r="L3423" s="2"/>
      <c r="M3423" s="2"/>
      <c r="N3423" s="2"/>
      <c r="O3423" s="2"/>
    </row>
    <row r="3424" spans="11:15" ht="12.75">
      <c r="K3424" s="2"/>
      <c r="L3424" s="2"/>
      <c r="M3424" s="2"/>
      <c r="N3424" s="2"/>
      <c r="O3424" s="2"/>
    </row>
    <row r="3425" spans="11:15" ht="12.75">
      <c r="K3425" s="2"/>
      <c r="L3425" s="2"/>
      <c r="M3425" s="2"/>
      <c r="N3425" s="2"/>
      <c r="O3425" s="2"/>
    </row>
    <row r="3426" spans="11:15" ht="12.75">
      <c r="K3426" s="2"/>
      <c r="L3426" s="2"/>
      <c r="M3426" s="2"/>
      <c r="N3426" s="2"/>
      <c r="O3426" s="2"/>
    </row>
    <row r="3427" spans="11:15" ht="12.75">
      <c r="K3427" s="2"/>
      <c r="L3427" s="2"/>
      <c r="M3427" s="2"/>
      <c r="N3427" s="2"/>
      <c r="O3427" s="2"/>
    </row>
    <row r="3428" spans="11:15" ht="12.75">
      <c r="K3428" s="2"/>
      <c r="L3428" s="2"/>
      <c r="M3428" s="2"/>
      <c r="N3428" s="2"/>
      <c r="O3428" s="2"/>
    </row>
    <row r="3429" spans="11:15" ht="12.75">
      <c r="K3429" s="2"/>
      <c r="L3429" s="2"/>
      <c r="M3429" s="2"/>
      <c r="N3429" s="2"/>
      <c r="O3429" s="2"/>
    </row>
    <row r="3430" spans="11:15" ht="12.75">
      <c r="K3430" s="2"/>
      <c r="L3430" s="2"/>
      <c r="M3430" s="2"/>
      <c r="N3430" s="2"/>
      <c r="O3430" s="2"/>
    </row>
    <row r="3431" spans="11:15" ht="12.75">
      <c r="K3431" s="2"/>
      <c r="L3431" s="2"/>
      <c r="M3431" s="2"/>
      <c r="N3431" s="2"/>
      <c r="O3431" s="2"/>
    </row>
    <row r="3432" spans="11:15" ht="12.75">
      <c r="K3432" s="2"/>
      <c r="L3432" s="2"/>
      <c r="M3432" s="2"/>
      <c r="N3432" s="2"/>
      <c r="O3432" s="2"/>
    </row>
    <row r="3433" spans="11:15" ht="12.75">
      <c r="K3433" s="2"/>
      <c r="L3433" s="2"/>
      <c r="M3433" s="2"/>
      <c r="N3433" s="2"/>
      <c r="O3433" s="2"/>
    </row>
    <row r="3434" spans="11:15" ht="12.75">
      <c r="K3434" s="2"/>
      <c r="L3434" s="2"/>
      <c r="M3434" s="2"/>
      <c r="N3434" s="2"/>
      <c r="O3434" s="2"/>
    </row>
    <row r="3435" spans="11:15" ht="12.75">
      <c r="K3435" s="2"/>
      <c r="L3435" s="2"/>
      <c r="M3435" s="2"/>
      <c r="N3435" s="2"/>
      <c r="O3435" s="2"/>
    </row>
    <row r="3436" spans="11:15" ht="12.75">
      <c r="K3436" s="2"/>
      <c r="L3436" s="2"/>
      <c r="M3436" s="2"/>
      <c r="N3436" s="2"/>
      <c r="O3436" s="2"/>
    </row>
    <row r="3437" spans="11:15" ht="12.75">
      <c r="K3437" s="2"/>
      <c r="L3437" s="2"/>
      <c r="M3437" s="2"/>
      <c r="N3437" s="2"/>
      <c r="O3437" s="2"/>
    </row>
    <row r="3438" spans="11:15" ht="12.75">
      <c r="K3438" s="2"/>
      <c r="L3438" s="2"/>
      <c r="M3438" s="2"/>
      <c r="N3438" s="2"/>
      <c r="O3438" s="2"/>
    </row>
    <row r="3439" spans="11:15" ht="12.75">
      <c r="K3439" s="2"/>
      <c r="L3439" s="2"/>
      <c r="M3439" s="2"/>
      <c r="N3439" s="2"/>
      <c r="O3439" s="2"/>
    </row>
    <row r="3440" spans="11:15" ht="12.75">
      <c r="K3440" s="2"/>
      <c r="L3440" s="2"/>
      <c r="M3440" s="2"/>
      <c r="N3440" s="2"/>
      <c r="O3440" s="2"/>
    </row>
    <row r="3441" spans="11:15" ht="12.75">
      <c r="K3441" s="2"/>
      <c r="L3441" s="2"/>
      <c r="M3441" s="2"/>
      <c r="N3441" s="2"/>
      <c r="O3441" s="2"/>
    </row>
    <row r="3442" spans="11:15" ht="12.75">
      <c r="K3442" s="2"/>
      <c r="L3442" s="2"/>
      <c r="M3442" s="2"/>
      <c r="N3442" s="2"/>
      <c r="O3442" s="2"/>
    </row>
    <row r="3443" spans="11:15" ht="12.75">
      <c r="K3443" s="2"/>
      <c r="L3443" s="2"/>
      <c r="M3443" s="2"/>
      <c r="N3443" s="2"/>
      <c r="O3443" s="2"/>
    </row>
    <row r="3444" spans="11:15" ht="12.75">
      <c r="K3444" s="2"/>
      <c r="L3444" s="2"/>
      <c r="M3444" s="2"/>
      <c r="N3444" s="2"/>
      <c r="O3444" s="2"/>
    </row>
    <row r="3445" spans="11:15" ht="12.75">
      <c r="K3445" s="2"/>
      <c r="L3445" s="2"/>
      <c r="M3445" s="2"/>
      <c r="N3445" s="2"/>
      <c r="O3445" s="2"/>
    </row>
    <row r="3446" spans="11:15" ht="12.75">
      <c r="K3446" s="2"/>
      <c r="L3446" s="2"/>
      <c r="M3446" s="2"/>
      <c r="N3446" s="2"/>
      <c r="O3446" s="2"/>
    </row>
    <row r="3447" spans="11:15" ht="12.75">
      <c r="K3447" s="2"/>
      <c r="L3447" s="2"/>
      <c r="M3447" s="2"/>
      <c r="N3447" s="2"/>
      <c r="O3447" s="2"/>
    </row>
    <row r="3448" spans="11:15" ht="12.75">
      <c r="K3448" s="2"/>
      <c r="L3448" s="2"/>
      <c r="M3448" s="2"/>
      <c r="N3448" s="2"/>
      <c r="O3448" s="2"/>
    </row>
    <row r="3449" spans="11:15" ht="12.75">
      <c r="K3449" s="2"/>
      <c r="L3449" s="2"/>
      <c r="M3449" s="2"/>
      <c r="N3449" s="2"/>
      <c r="O3449" s="2"/>
    </row>
    <row r="3450" spans="11:15" ht="12.75">
      <c r="K3450" s="2"/>
      <c r="L3450" s="2"/>
      <c r="M3450" s="2"/>
      <c r="N3450" s="2"/>
      <c r="O3450" s="2"/>
    </row>
    <row r="3451" spans="11:15" ht="12.75">
      <c r="K3451" s="2"/>
      <c r="L3451" s="2"/>
      <c r="M3451" s="2"/>
      <c r="N3451" s="2"/>
      <c r="O3451" s="2"/>
    </row>
    <row r="3452" spans="11:15" ht="12.75">
      <c r="K3452" s="2"/>
      <c r="L3452" s="2"/>
      <c r="M3452" s="2"/>
      <c r="N3452" s="2"/>
      <c r="O3452" s="2"/>
    </row>
    <row r="3453" spans="11:15" ht="12.75">
      <c r="K3453" s="2"/>
      <c r="L3453" s="2"/>
      <c r="M3453" s="2"/>
      <c r="N3453" s="2"/>
      <c r="O3453" s="2"/>
    </row>
    <row r="3454" spans="11:15" ht="12.75">
      <c r="K3454" s="2"/>
      <c r="L3454" s="2"/>
      <c r="M3454" s="2"/>
      <c r="N3454" s="2"/>
      <c r="O3454" s="2"/>
    </row>
    <row r="3455" spans="11:15" ht="12.75">
      <c r="K3455" s="2"/>
      <c r="L3455" s="2"/>
      <c r="M3455" s="2"/>
      <c r="N3455" s="2"/>
      <c r="O3455" s="2"/>
    </row>
    <row r="3456" spans="11:15" ht="12.75">
      <c r="K3456" s="2"/>
      <c r="L3456" s="2"/>
      <c r="M3456" s="2"/>
      <c r="N3456" s="2"/>
      <c r="O3456" s="2"/>
    </row>
    <row r="3457" spans="11:15" ht="12.75">
      <c r="K3457" s="2"/>
      <c r="L3457" s="2"/>
      <c r="M3457" s="2"/>
      <c r="N3457" s="2"/>
      <c r="O3457" s="2"/>
    </row>
    <row r="3458" spans="11:15" ht="12.75">
      <c r="K3458" s="2"/>
      <c r="L3458" s="2"/>
      <c r="M3458" s="2"/>
      <c r="N3458" s="2"/>
      <c r="O3458" s="2"/>
    </row>
    <row r="3459" spans="11:15" ht="12.75">
      <c r="K3459" s="2"/>
      <c r="L3459" s="2"/>
      <c r="M3459" s="2"/>
      <c r="N3459" s="2"/>
      <c r="O3459" s="2"/>
    </row>
    <row r="3460" spans="11:15" ht="12.75">
      <c r="K3460" s="2"/>
      <c r="L3460" s="2"/>
      <c r="M3460" s="2"/>
      <c r="N3460" s="2"/>
      <c r="O3460" s="2"/>
    </row>
    <row r="3461" spans="11:15" ht="12.75">
      <c r="K3461" s="2"/>
      <c r="L3461" s="2"/>
      <c r="M3461" s="2"/>
      <c r="N3461" s="2"/>
      <c r="O3461" s="2"/>
    </row>
    <row r="3462" spans="11:15" ht="12.75">
      <c r="K3462" s="2"/>
      <c r="L3462" s="2"/>
      <c r="M3462" s="2"/>
      <c r="N3462" s="2"/>
      <c r="O3462" s="2"/>
    </row>
    <row r="3463" spans="11:15" ht="12.75">
      <c r="K3463" s="2"/>
      <c r="L3463" s="2"/>
      <c r="M3463" s="2"/>
      <c r="N3463" s="2"/>
      <c r="O3463" s="2"/>
    </row>
    <row r="3464" spans="11:15" ht="12.75">
      <c r="K3464" s="2"/>
      <c r="L3464" s="2"/>
      <c r="M3464" s="2"/>
      <c r="N3464" s="2"/>
      <c r="O3464" s="2"/>
    </row>
    <row r="3465" spans="11:15" ht="12.75">
      <c r="K3465" s="2"/>
      <c r="L3465" s="2"/>
      <c r="M3465" s="2"/>
      <c r="N3465" s="2"/>
      <c r="O3465" s="2"/>
    </row>
    <row r="3466" spans="11:15" ht="12.75">
      <c r="K3466" s="2"/>
      <c r="L3466" s="2"/>
      <c r="M3466" s="2"/>
      <c r="N3466" s="2"/>
      <c r="O3466" s="2"/>
    </row>
    <row r="3467" spans="11:15" ht="12.75">
      <c r="K3467" s="2"/>
      <c r="L3467" s="2"/>
      <c r="M3467" s="2"/>
      <c r="N3467" s="2"/>
      <c r="O3467" s="2"/>
    </row>
    <row r="3468" spans="11:15" ht="12.75">
      <c r="K3468" s="2"/>
      <c r="L3468" s="2"/>
      <c r="M3468" s="2"/>
      <c r="N3468" s="2"/>
      <c r="O3468" s="2"/>
    </row>
    <row r="3469" spans="11:15" ht="12.75">
      <c r="K3469" s="2"/>
      <c r="L3469" s="2"/>
      <c r="M3469" s="2"/>
      <c r="N3469" s="2"/>
      <c r="O3469" s="2"/>
    </row>
    <row r="3470" spans="11:15" ht="12.75">
      <c r="K3470" s="2"/>
      <c r="L3470" s="2"/>
      <c r="M3470" s="2"/>
      <c r="N3470" s="2"/>
      <c r="O3470" s="2"/>
    </row>
    <row r="3471" spans="11:15" ht="12.75">
      <c r="K3471" s="2"/>
      <c r="L3471" s="2"/>
      <c r="M3471" s="2"/>
      <c r="N3471" s="2"/>
      <c r="O3471" s="2"/>
    </row>
    <row r="3472" spans="11:15" ht="12.75">
      <c r="K3472" s="2"/>
      <c r="L3472" s="2"/>
      <c r="M3472" s="2"/>
      <c r="N3472" s="2"/>
      <c r="O3472" s="2"/>
    </row>
    <row r="3473" spans="11:15" ht="12.75">
      <c r="K3473" s="2"/>
      <c r="L3473" s="2"/>
      <c r="M3473" s="2"/>
      <c r="N3473" s="2"/>
      <c r="O3473" s="2"/>
    </row>
    <row r="3474" spans="11:15" ht="12.75">
      <c r="K3474" s="2"/>
      <c r="L3474" s="2"/>
      <c r="M3474" s="2"/>
      <c r="N3474" s="2"/>
      <c r="O3474" s="2"/>
    </row>
    <row r="3475" spans="11:15" ht="12.75">
      <c r="K3475" s="2"/>
      <c r="L3475" s="2"/>
      <c r="M3475" s="2"/>
      <c r="N3475" s="2"/>
      <c r="O3475" s="2"/>
    </row>
    <row r="3476" spans="11:15" ht="12.75">
      <c r="K3476" s="2"/>
      <c r="L3476" s="2"/>
      <c r="M3476" s="2"/>
      <c r="N3476" s="2"/>
      <c r="O3476" s="2"/>
    </row>
    <row r="3477" spans="11:15" ht="12.75">
      <c r="K3477" s="2"/>
      <c r="L3477" s="2"/>
      <c r="M3477" s="2"/>
      <c r="N3477" s="2"/>
      <c r="O3477" s="2"/>
    </row>
    <row r="3478" spans="11:15" ht="12.75">
      <c r="K3478" s="2"/>
      <c r="L3478" s="2"/>
      <c r="M3478" s="2"/>
      <c r="N3478" s="2"/>
      <c r="O3478" s="2"/>
    </row>
    <row r="3479" spans="11:15" ht="12.75">
      <c r="K3479" s="2"/>
      <c r="L3479" s="2"/>
      <c r="M3479" s="2"/>
      <c r="N3479" s="2"/>
      <c r="O3479" s="2"/>
    </row>
    <row r="3480" spans="11:15" ht="12.75">
      <c r="K3480" s="2"/>
      <c r="L3480" s="2"/>
      <c r="M3480" s="2"/>
      <c r="N3480" s="2"/>
      <c r="O3480" s="2"/>
    </row>
    <row r="3481" spans="11:15" ht="12.75">
      <c r="K3481" s="2"/>
      <c r="L3481" s="2"/>
      <c r="M3481" s="2"/>
      <c r="N3481" s="2"/>
      <c r="O3481" s="2"/>
    </row>
    <row r="3482" spans="11:15" ht="12.75">
      <c r="K3482" s="2"/>
      <c r="L3482" s="2"/>
      <c r="M3482" s="2"/>
      <c r="N3482" s="2"/>
      <c r="O3482" s="2"/>
    </row>
    <row r="3483" spans="11:15" ht="12.75">
      <c r="K3483" s="2"/>
      <c r="L3483" s="2"/>
      <c r="M3483" s="2"/>
      <c r="N3483" s="2"/>
      <c r="O3483" s="2"/>
    </row>
    <row r="3484" spans="11:15" ht="12.75">
      <c r="K3484" s="2"/>
      <c r="L3484" s="2"/>
      <c r="M3484" s="2"/>
      <c r="N3484" s="2"/>
      <c r="O3484" s="2"/>
    </row>
    <row r="3485" spans="11:15" ht="12.75">
      <c r="K3485" s="2"/>
      <c r="L3485" s="2"/>
      <c r="M3485" s="2"/>
      <c r="N3485" s="2"/>
      <c r="O3485" s="2"/>
    </row>
    <row r="3486" spans="11:15" ht="12.75">
      <c r="K3486" s="2"/>
      <c r="L3486" s="2"/>
      <c r="M3486" s="2"/>
      <c r="N3486" s="2"/>
      <c r="O3486" s="2"/>
    </row>
    <row r="3487" spans="11:15" ht="12.75">
      <c r="K3487" s="2"/>
      <c r="L3487" s="2"/>
      <c r="M3487" s="2"/>
      <c r="N3487" s="2"/>
      <c r="O3487" s="2"/>
    </row>
    <row r="3488" spans="11:15" ht="12.75">
      <c r="K3488" s="2"/>
      <c r="L3488" s="2"/>
      <c r="M3488" s="2"/>
      <c r="N3488" s="2"/>
      <c r="O3488" s="2"/>
    </row>
    <row r="3489" spans="11:15" ht="12.75">
      <c r="K3489" s="2"/>
      <c r="L3489" s="2"/>
      <c r="M3489" s="2"/>
      <c r="N3489" s="2"/>
      <c r="O3489" s="2"/>
    </row>
    <row r="3490" spans="11:15" ht="12.75">
      <c r="K3490" s="2"/>
      <c r="L3490" s="2"/>
      <c r="M3490" s="2"/>
      <c r="N3490" s="2"/>
      <c r="O3490" s="2"/>
    </row>
    <row r="3491" spans="11:15" ht="12.75">
      <c r="K3491" s="2"/>
      <c r="L3491" s="2"/>
      <c r="M3491" s="2"/>
      <c r="N3491" s="2"/>
      <c r="O3491" s="2"/>
    </row>
    <row r="3492" spans="11:15" ht="12.75">
      <c r="K3492" s="2"/>
      <c r="L3492" s="2"/>
      <c r="M3492" s="2"/>
      <c r="N3492" s="2"/>
      <c r="O3492" s="2"/>
    </row>
    <row r="3493" spans="11:15" ht="12.75">
      <c r="K3493" s="2"/>
      <c r="L3493" s="2"/>
      <c r="M3493" s="2"/>
      <c r="N3493" s="2"/>
      <c r="O3493" s="2"/>
    </row>
    <row r="3494" spans="11:15" ht="12.75">
      <c r="K3494" s="2"/>
      <c r="L3494" s="2"/>
      <c r="M3494" s="2"/>
      <c r="N3494" s="2"/>
      <c r="O3494" s="2"/>
    </row>
    <row r="3495" spans="11:15" ht="12.75">
      <c r="K3495" s="2"/>
      <c r="L3495" s="2"/>
      <c r="M3495" s="2"/>
      <c r="N3495" s="2"/>
      <c r="O3495" s="2"/>
    </row>
    <row r="3496" spans="11:15" ht="12.75">
      <c r="K3496" s="2"/>
      <c r="L3496" s="2"/>
      <c r="M3496" s="2"/>
      <c r="N3496" s="2"/>
      <c r="O3496" s="2"/>
    </row>
    <row r="3497" spans="11:15" ht="12.75">
      <c r="K3497" s="2"/>
      <c r="L3497" s="2"/>
      <c r="M3497" s="2"/>
      <c r="N3497" s="2"/>
      <c r="O3497" s="2"/>
    </row>
    <row r="3498" spans="11:15" ht="12.75">
      <c r="K3498" s="2"/>
      <c r="L3498" s="2"/>
      <c r="M3498" s="2"/>
      <c r="N3498" s="2"/>
      <c r="O3498" s="2"/>
    </row>
    <row r="3499" spans="11:15" ht="12.75">
      <c r="K3499" s="2"/>
      <c r="L3499" s="2"/>
      <c r="M3499" s="2"/>
      <c r="N3499" s="2"/>
      <c r="O3499" s="2"/>
    </row>
    <row r="3500" spans="11:15" ht="12.75">
      <c r="K3500" s="2"/>
      <c r="L3500" s="2"/>
      <c r="M3500" s="2"/>
      <c r="N3500" s="2"/>
      <c r="O3500" s="2"/>
    </row>
    <row r="3501" spans="11:15" ht="12.75">
      <c r="K3501" s="2"/>
      <c r="L3501" s="2"/>
      <c r="M3501" s="2"/>
      <c r="N3501" s="2"/>
      <c r="O3501" s="2"/>
    </row>
    <row r="3502" spans="11:15" ht="12.75">
      <c r="K3502" s="2"/>
      <c r="L3502" s="2"/>
      <c r="M3502" s="2"/>
      <c r="N3502" s="2"/>
      <c r="O3502" s="2"/>
    </row>
    <row r="3503" spans="11:15" ht="12.75">
      <c r="K3503" s="2"/>
      <c r="L3503" s="2"/>
      <c r="M3503" s="2"/>
      <c r="N3503" s="2"/>
      <c r="O3503" s="2"/>
    </row>
    <row r="3504" spans="11:15" ht="12.75">
      <c r="K3504" s="2"/>
      <c r="L3504" s="2"/>
      <c r="M3504" s="2"/>
      <c r="N3504" s="2"/>
      <c r="O3504" s="2"/>
    </row>
    <row r="3505" spans="11:15" ht="12.75">
      <c r="K3505" s="2"/>
      <c r="L3505" s="2"/>
      <c r="M3505" s="2"/>
      <c r="N3505" s="2"/>
      <c r="O3505" s="2"/>
    </row>
    <row r="3506" spans="11:15" ht="12.75">
      <c r="K3506" s="2"/>
      <c r="L3506" s="2"/>
      <c r="M3506" s="2"/>
      <c r="N3506" s="2"/>
      <c r="O3506" s="2"/>
    </row>
    <row r="3507" spans="11:15" ht="12.75">
      <c r="K3507" s="2"/>
      <c r="L3507" s="2"/>
      <c r="M3507" s="2"/>
      <c r="N3507" s="2"/>
      <c r="O3507" s="2"/>
    </row>
    <row r="3508" spans="11:15" ht="12.75">
      <c r="K3508" s="2"/>
      <c r="L3508" s="2"/>
      <c r="M3508" s="2"/>
      <c r="N3508" s="2"/>
      <c r="O3508" s="2"/>
    </row>
    <row r="3509" spans="11:15" ht="12.75">
      <c r="K3509" s="2"/>
      <c r="L3509" s="2"/>
      <c r="M3509" s="2"/>
      <c r="N3509" s="2"/>
      <c r="O3509" s="2"/>
    </row>
    <row r="3510" spans="11:15" ht="12.75">
      <c r="K3510" s="2"/>
      <c r="L3510" s="2"/>
      <c r="M3510" s="2"/>
      <c r="N3510" s="2"/>
      <c r="O3510" s="2"/>
    </row>
    <row r="3511" spans="11:15" ht="12.75">
      <c r="K3511" s="2"/>
      <c r="L3511" s="2"/>
      <c r="M3511" s="2"/>
      <c r="N3511" s="2"/>
      <c r="O3511" s="2"/>
    </row>
    <row r="3512" spans="11:15" ht="12.75">
      <c r="K3512" s="2"/>
      <c r="L3512" s="2"/>
      <c r="M3512" s="2"/>
      <c r="N3512" s="2"/>
      <c r="O3512" s="2"/>
    </row>
    <row r="3513" spans="11:15" ht="12.75">
      <c r="K3513" s="2"/>
      <c r="L3513" s="2"/>
      <c r="M3513" s="2"/>
      <c r="N3513" s="2"/>
      <c r="O3513" s="2"/>
    </row>
    <row r="3514" spans="11:15" ht="12.75">
      <c r="K3514" s="2"/>
      <c r="L3514" s="2"/>
      <c r="M3514" s="2"/>
      <c r="N3514" s="2"/>
      <c r="O3514" s="2"/>
    </row>
    <row r="3515" spans="11:15" ht="12.75">
      <c r="K3515" s="2"/>
      <c r="L3515" s="2"/>
      <c r="M3515" s="2"/>
      <c r="N3515" s="2"/>
      <c r="O3515" s="2"/>
    </row>
    <row r="3516" spans="11:15" ht="12.75">
      <c r="K3516" s="2"/>
      <c r="L3516" s="2"/>
      <c r="M3516" s="2"/>
      <c r="N3516" s="2"/>
      <c r="O3516" s="2"/>
    </row>
    <row r="3517" spans="11:15" ht="12.75">
      <c r="K3517" s="2"/>
      <c r="L3517" s="2"/>
      <c r="M3517" s="2"/>
      <c r="N3517" s="2"/>
      <c r="O3517" s="2"/>
    </row>
    <row r="3518" spans="11:15" ht="12.75">
      <c r="K3518" s="2"/>
      <c r="L3518" s="2"/>
      <c r="M3518" s="2"/>
      <c r="N3518" s="2"/>
      <c r="O3518" s="2"/>
    </row>
    <row r="3519" spans="11:15" ht="12.75">
      <c r="K3519" s="2"/>
      <c r="L3519" s="2"/>
      <c r="M3519" s="2"/>
      <c r="N3519" s="2"/>
      <c r="O3519" s="2"/>
    </row>
    <row r="3520" spans="11:15" ht="12.75">
      <c r="K3520" s="2"/>
      <c r="L3520" s="2"/>
      <c r="M3520" s="2"/>
      <c r="N3520" s="2"/>
      <c r="O3520" s="2"/>
    </row>
    <row r="3521" spans="11:15" ht="12.75">
      <c r="K3521" s="2"/>
      <c r="L3521" s="2"/>
      <c r="M3521" s="2"/>
      <c r="N3521" s="2"/>
      <c r="O3521" s="2"/>
    </row>
    <row r="3522" spans="11:15" ht="12.75">
      <c r="K3522" s="2"/>
      <c r="L3522" s="2"/>
      <c r="M3522" s="2"/>
      <c r="N3522" s="2"/>
      <c r="O3522" s="2"/>
    </row>
    <row r="3523" spans="11:15" ht="12.75">
      <c r="K3523" s="2"/>
      <c r="L3523" s="2"/>
      <c r="M3523" s="2"/>
      <c r="N3523" s="2"/>
      <c r="O3523" s="2"/>
    </row>
    <row r="3524" spans="11:15" ht="12.75">
      <c r="K3524" s="2"/>
      <c r="L3524" s="2"/>
      <c r="M3524" s="2"/>
      <c r="N3524" s="2"/>
      <c r="O3524" s="2"/>
    </row>
    <row r="3525" spans="11:15" ht="12.75">
      <c r="K3525" s="2"/>
      <c r="L3525" s="2"/>
      <c r="M3525" s="2"/>
      <c r="N3525" s="2"/>
      <c r="O3525" s="2"/>
    </row>
    <row r="3526" spans="11:15" ht="12.75">
      <c r="K3526" s="2"/>
      <c r="L3526" s="2"/>
      <c r="M3526" s="2"/>
      <c r="N3526" s="2"/>
      <c r="O3526" s="2"/>
    </row>
    <row r="3527" spans="11:15" ht="12.75">
      <c r="K3527" s="2"/>
      <c r="L3527" s="2"/>
      <c r="M3527" s="2"/>
      <c r="N3527" s="2"/>
      <c r="O3527" s="2"/>
    </row>
    <row r="3528" spans="11:15" ht="12.75">
      <c r="K3528" s="2"/>
      <c r="L3528" s="2"/>
      <c r="M3528" s="2"/>
      <c r="N3528" s="2"/>
      <c r="O3528" s="2"/>
    </row>
    <row r="3529" spans="11:15" ht="12.75">
      <c r="K3529" s="2"/>
      <c r="L3529" s="2"/>
      <c r="M3529" s="2"/>
      <c r="N3529" s="2"/>
      <c r="O3529" s="2"/>
    </row>
    <row r="3530" spans="11:15" ht="12.75">
      <c r="K3530" s="2"/>
      <c r="L3530" s="2"/>
      <c r="M3530" s="2"/>
      <c r="N3530" s="2"/>
      <c r="O3530" s="2"/>
    </row>
    <row r="3531" spans="11:15" ht="12.75">
      <c r="K3531" s="2"/>
      <c r="L3531" s="2"/>
      <c r="M3531" s="2"/>
      <c r="N3531" s="2"/>
      <c r="O3531" s="2"/>
    </row>
    <row r="3532" spans="11:15" ht="12.75">
      <c r="K3532" s="2"/>
      <c r="L3532" s="2"/>
      <c r="M3532" s="2"/>
      <c r="N3532" s="2"/>
      <c r="O3532" s="2"/>
    </row>
    <row r="3533" spans="11:15" ht="12.75">
      <c r="K3533" s="2"/>
      <c r="L3533" s="2"/>
      <c r="M3533" s="2"/>
      <c r="N3533" s="2"/>
      <c r="O3533" s="2"/>
    </row>
    <row r="3534" spans="11:15" ht="12.75">
      <c r="K3534" s="2"/>
      <c r="L3534" s="2"/>
      <c r="M3534" s="2"/>
      <c r="N3534" s="2"/>
      <c r="O3534" s="2"/>
    </row>
    <row r="3535" spans="11:15" ht="12.75">
      <c r="K3535" s="2"/>
      <c r="L3535" s="2"/>
      <c r="M3535" s="2"/>
      <c r="N3535" s="2"/>
      <c r="O3535" s="2"/>
    </row>
    <row r="3536" spans="11:15" ht="12.75">
      <c r="K3536" s="2"/>
      <c r="L3536" s="2"/>
      <c r="M3536" s="2"/>
      <c r="N3536" s="2"/>
      <c r="O3536" s="2"/>
    </row>
    <row r="3537" spans="11:15" ht="12.75">
      <c r="K3537" s="2"/>
      <c r="L3537" s="2"/>
      <c r="M3537" s="2"/>
      <c r="N3537" s="2"/>
      <c r="O3537" s="2"/>
    </row>
    <row r="3538" spans="11:15" ht="12.75">
      <c r="K3538" s="2"/>
      <c r="L3538" s="2"/>
      <c r="M3538" s="2"/>
      <c r="N3538" s="2"/>
      <c r="O3538" s="2"/>
    </row>
    <row r="3539" spans="11:15" ht="12.75">
      <c r="K3539" s="2"/>
      <c r="L3539" s="2"/>
      <c r="M3539" s="2"/>
      <c r="N3539" s="2"/>
      <c r="O3539" s="2"/>
    </row>
    <row r="3540" spans="11:15" ht="12.75">
      <c r="K3540" s="2"/>
      <c r="L3540" s="2"/>
      <c r="M3540" s="2"/>
      <c r="N3540" s="2"/>
      <c r="O3540" s="2"/>
    </row>
    <row r="3541" spans="11:15" ht="12.75">
      <c r="K3541" s="2"/>
      <c r="L3541" s="2"/>
      <c r="M3541" s="2"/>
      <c r="N3541" s="2"/>
      <c r="O3541" s="2"/>
    </row>
    <row r="3542" spans="11:15" ht="12.75">
      <c r="K3542" s="2"/>
      <c r="L3542" s="2"/>
      <c r="M3542" s="2"/>
      <c r="N3542" s="2"/>
      <c r="O3542" s="2"/>
    </row>
    <row r="3543" spans="11:15" ht="12.75">
      <c r="K3543" s="2"/>
      <c r="L3543" s="2"/>
      <c r="M3543" s="2"/>
      <c r="N3543" s="2"/>
      <c r="O3543" s="2"/>
    </row>
    <row r="3544" spans="11:15" ht="12.75">
      <c r="K3544" s="2"/>
      <c r="L3544" s="2"/>
      <c r="M3544" s="2"/>
      <c r="N3544" s="2"/>
      <c r="O3544" s="2"/>
    </row>
    <row r="3545" spans="11:15" ht="12.75">
      <c r="K3545" s="2"/>
      <c r="L3545" s="2"/>
      <c r="M3545" s="2"/>
      <c r="N3545" s="2"/>
      <c r="O3545" s="2"/>
    </row>
    <row r="3546" spans="11:15" ht="12.75">
      <c r="K3546" s="2"/>
      <c r="L3546" s="2"/>
      <c r="M3546" s="2"/>
      <c r="N3546" s="2"/>
      <c r="O3546" s="2"/>
    </row>
    <row r="3547" spans="11:15" ht="12.75">
      <c r="K3547" s="2"/>
      <c r="L3547" s="2"/>
      <c r="M3547" s="2"/>
      <c r="N3547" s="2"/>
      <c r="O3547" s="2"/>
    </row>
    <row r="3548" spans="11:15" ht="12.75">
      <c r="K3548" s="2"/>
      <c r="L3548" s="2"/>
      <c r="M3548" s="2"/>
      <c r="N3548" s="2"/>
      <c r="O3548" s="2"/>
    </row>
    <row r="3549" spans="11:15" ht="12.75">
      <c r="K3549" s="2"/>
      <c r="L3549" s="2"/>
      <c r="M3549" s="2"/>
      <c r="N3549" s="2"/>
      <c r="O3549" s="2"/>
    </row>
    <row r="3550" spans="11:15" ht="12.75">
      <c r="K3550" s="2"/>
      <c r="L3550" s="2"/>
      <c r="M3550" s="2"/>
      <c r="N3550" s="2"/>
      <c r="O3550" s="2"/>
    </row>
    <row r="3551" spans="11:15" ht="12.75">
      <c r="K3551" s="2"/>
      <c r="L3551" s="2"/>
      <c r="M3551" s="2"/>
      <c r="N3551" s="2"/>
      <c r="O3551" s="2"/>
    </row>
    <row r="3552" spans="11:15" ht="12.75">
      <c r="K3552" s="2"/>
      <c r="L3552" s="2"/>
      <c r="M3552" s="2"/>
      <c r="N3552" s="2"/>
      <c r="O3552" s="2"/>
    </row>
    <row r="3553" spans="11:15" ht="12.75">
      <c r="K3553" s="2"/>
      <c r="L3553" s="2"/>
      <c r="M3553" s="2"/>
      <c r="N3553" s="2"/>
      <c r="O3553" s="2"/>
    </row>
    <row r="3554" spans="11:15" ht="12.75">
      <c r="K3554" s="2"/>
      <c r="L3554" s="2"/>
      <c r="M3554" s="2"/>
      <c r="N3554" s="2"/>
      <c r="O3554" s="2"/>
    </row>
    <row r="3555" spans="11:15" ht="12.75">
      <c r="K3555" s="2"/>
      <c r="L3555" s="2"/>
      <c r="M3555" s="2"/>
      <c r="N3555" s="2"/>
      <c r="O3555" s="2"/>
    </row>
    <row r="3556" spans="11:15" ht="12.75">
      <c r="K3556" s="2"/>
      <c r="L3556" s="2"/>
      <c r="M3556" s="2"/>
      <c r="N3556" s="2"/>
      <c r="O3556" s="2"/>
    </row>
    <row r="3557" spans="11:15" ht="12.75">
      <c r="K3557" s="2"/>
      <c r="L3557" s="2"/>
      <c r="M3557" s="2"/>
      <c r="N3557" s="2"/>
      <c r="O3557" s="2"/>
    </row>
    <row r="3558" spans="11:15" ht="12.75">
      <c r="K3558" s="2"/>
      <c r="L3558" s="2"/>
      <c r="M3558" s="2"/>
      <c r="N3558" s="2"/>
      <c r="O3558" s="2"/>
    </row>
    <row r="3559" spans="11:15" ht="12.75">
      <c r="K3559" s="2"/>
      <c r="L3559" s="2"/>
      <c r="M3559" s="2"/>
      <c r="N3559" s="2"/>
      <c r="O3559" s="2"/>
    </row>
    <row r="3560" spans="11:15" ht="12.75">
      <c r="K3560" s="2"/>
      <c r="L3560" s="2"/>
      <c r="M3560" s="2"/>
      <c r="N3560" s="2"/>
      <c r="O3560" s="2"/>
    </row>
    <row r="3561" spans="11:15" ht="12.75">
      <c r="K3561" s="2"/>
      <c r="L3561" s="2"/>
      <c r="M3561" s="2"/>
      <c r="N3561" s="2"/>
      <c r="O3561" s="2"/>
    </row>
    <row r="3562" spans="11:15" ht="12.75">
      <c r="K3562" s="2"/>
      <c r="L3562" s="2"/>
      <c r="M3562" s="2"/>
      <c r="N3562" s="2"/>
      <c r="O3562" s="2"/>
    </row>
    <row r="3563" spans="11:15" ht="12.75">
      <c r="K3563" s="2"/>
      <c r="L3563" s="2"/>
      <c r="M3563" s="2"/>
      <c r="N3563" s="2"/>
      <c r="O3563" s="2"/>
    </row>
    <row r="3564" spans="11:15" ht="12.75">
      <c r="K3564" s="2"/>
      <c r="L3564" s="2"/>
      <c r="M3564" s="2"/>
      <c r="N3564" s="2"/>
      <c r="O3564" s="2"/>
    </row>
    <row r="3565" spans="11:15" ht="12.75">
      <c r="K3565" s="2"/>
      <c r="L3565" s="2"/>
      <c r="M3565" s="2"/>
      <c r="N3565" s="2"/>
      <c r="O3565" s="2"/>
    </row>
    <row r="3566" spans="11:15" ht="12.75">
      <c r="K3566" s="2"/>
      <c r="L3566" s="2"/>
      <c r="M3566" s="2"/>
      <c r="N3566" s="2"/>
      <c r="O3566" s="2"/>
    </row>
    <row r="3567" spans="11:15" ht="12.75">
      <c r="K3567" s="2"/>
      <c r="L3567" s="2"/>
      <c r="M3567" s="2"/>
      <c r="N3567" s="2"/>
      <c r="O3567" s="2"/>
    </row>
    <row r="3568" spans="11:15" ht="12.75">
      <c r="K3568" s="2"/>
      <c r="L3568" s="2"/>
      <c r="M3568" s="2"/>
      <c r="N3568" s="2"/>
      <c r="O3568" s="2"/>
    </row>
    <row r="3569" spans="11:15" ht="12.75">
      <c r="K3569" s="2"/>
      <c r="L3569" s="2"/>
      <c r="M3569" s="2"/>
      <c r="N3569" s="2"/>
      <c r="O3569" s="2"/>
    </row>
    <row r="3570" spans="11:15" ht="12.75">
      <c r="K3570" s="2"/>
      <c r="L3570" s="2"/>
      <c r="M3570" s="2"/>
      <c r="N3570" s="2"/>
      <c r="O3570" s="2"/>
    </row>
    <row r="3571" spans="11:15" ht="12.75">
      <c r="K3571" s="2"/>
      <c r="L3571" s="2"/>
      <c r="M3571" s="2"/>
      <c r="N3571" s="2"/>
      <c r="O3571" s="2"/>
    </row>
    <row r="3572" spans="11:15" ht="12.75">
      <c r="K3572" s="2"/>
      <c r="L3572" s="2"/>
      <c r="M3572" s="2"/>
      <c r="N3572" s="2"/>
      <c r="O3572" s="2"/>
    </row>
    <row r="3573" spans="11:15" ht="12.75">
      <c r="K3573" s="2"/>
      <c r="L3573" s="2"/>
      <c r="M3573" s="2"/>
      <c r="N3573" s="2"/>
      <c r="O3573" s="2"/>
    </row>
    <row r="3574" spans="11:15" ht="12.75">
      <c r="K3574" s="2"/>
      <c r="L3574" s="2"/>
      <c r="M3574" s="2"/>
      <c r="N3574" s="2"/>
      <c r="O3574" s="2"/>
    </row>
    <row r="3575" spans="11:15" ht="12.75">
      <c r="K3575" s="2"/>
      <c r="L3575" s="2"/>
      <c r="M3575" s="2"/>
      <c r="N3575" s="2"/>
      <c r="O3575" s="2"/>
    </row>
    <row r="3576" spans="11:15" ht="12.75">
      <c r="K3576" s="2"/>
      <c r="L3576" s="2"/>
      <c r="M3576" s="2"/>
      <c r="N3576" s="2"/>
      <c r="O3576" s="2"/>
    </row>
    <row r="3577" spans="11:15" ht="12.75">
      <c r="K3577" s="2"/>
      <c r="L3577" s="2"/>
      <c r="M3577" s="2"/>
      <c r="N3577" s="2"/>
      <c r="O3577" s="2"/>
    </row>
    <row r="3578" spans="11:15" ht="12.75">
      <c r="K3578" s="2"/>
      <c r="L3578" s="2"/>
      <c r="M3578" s="2"/>
      <c r="N3578" s="2"/>
      <c r="O3578" s="2"/>
    </row>
    <row r="3579" spans="11:15" ht="12.75">
      <c r="K3579" s="2"/>
      <c r="L3579" s="2"/>
      <c r="M3579" s="2"/>
      <c r="N3579" s="2"/>
      <c r="O3579" s="2"/>
    </row>
    <row r="3580" spans="11:15" ht="12.75">
      <c r="K3580" s="2"/>
      <c r="L3580" s="2"/>
      <c r="M3580" s="2"/>
      <c r="N3580" s="2"/>
      <c r="O3580" s="2"/>
    </row>
    <row r="3581" spans="11:15" ht="12.75">
      <c r="K3581" s="2"/>
      <c r="L3581" s="2"/>
      <c r="M3581" s="2"/>
      <c r="N3581" s="2"/>
      <c r="O3581" s="2"/>
    </row>
    <row r="3582" spans="11:15" ht="12.75">
      <c r="K3582" s="2"/>
      <c r="L3582" s="2"/>
      <c r="M3582" s="2"/>
      <c r="N3582" s="2"/>
      <c r="O3582" s="2"/>
    </row>
    <row r="3583" spans="11:15" ht="12.75">
      <c r="K3583" s="2"/>
      <c r="L3583" s="2"/>
      <c r="M3583" s="2"/>
      <c r="N3583" s="2"/>
      <c r="O3583" s="2"/>
    </row>
    <row r="3584" spans="11:15" ht="12.75">
      <c r="K3584" s="2"/>
      <c r="L3584" s="2"/>
      <c r="M3584" s="2"/>
      <c r="N3584" s="2"/>
      <c r="O3584" s="2"/>
    </row>
    <row r="3585" spans="11:15" ht="12.75">
      <c r="K3585" s="2"/>
      <c r="L3585" s="2"/>
      <c r="M3585" s="2"/>
      <c r="N3585" s="2"/>
      <c r="O3585" s="2"/>
    </row>
    <row r="3586" spans="11:15" ht="12.75">
      <c r="K3586" s="2"/>
      <c r="L3586" s="2"/>
      <c r="M3586" s="2"/>
      <c r="N3586" s="2"/>
      <c r="O3586" s="2"/>
    </row>
    <row r="3587" spans="11:15" ht="12.75">
      <c r="K3587" s="2"/>
      <c r="L3587" s="2"/>
      <c r="M3587" s="2"/>
      <c r="N3587" s="2"/>
      <c r="O3587" s="2"/>
    </row>
    <row r="3588" spans="11:15" ht="12.75">
      <c r="K3588" s="2"/>
      <c r="L3588" s="2"/>
      <c r="M3588" s="2"/>
      <c r="N3588" s="2"/>
      <c r="O3588" s="2"/>
    </row>
    <row r="3589" spans="11:15" ht="12.75">
      <c r="K3589" s="2"/>
      <c r="L3589" s="2"/>
      <c r="M3589" s="2"/>
      <c r="N3589" s="2"/>
      <c r="O3589" s="2"/>
    </row>
    <row r="3590" spans="11:15" ht="12.75">
      <c r="K3590" s="2"/>
      <c r="L3590" s="2"/>
      <c r="M3590" s="2"/>
      <c r="N3590" s="2"/>
      <c r="O3590" s="2"/>
    </row>
    <row r="3591" spans="11:15" ht="12.75">
      <c r="K3591" s="2"/>
      <c r="L3591" s="2"/>
      <c r="M3591" s="2"/>
      <c r="N3591" s="2"/>
      <c r="O3591" s="2"/>
    </row>
    <row r="3592" spans="11:15" ht="12.75">
      <c r="K3592" s="2"/>
      <c r="L3592" s="2"/>
      <c r="M3592" s="2"/>
      <c r="N3592" s="2"/>
      <c r="O3592" s="2"/>
    </row>
    <row r="3593" spans="11:15" ht="12.75">
      <c r="K3593" s="2"/>
      <c r="L3593" s="2"/>
      <c r="M3593" s="2"/>
      <c r="N3593" s="2"/>
      <c r="O3593" s="2"/>
    </row>
    <row r="3594" spans="11:15" ht="12.75">
      <c r="K3594" s="2"/>
      <c r="L3594" s="2"/>
      <c r="M3594" s="2"/>
      <c r="N3594" s="2"/>
      <c r="O3594" s="2"/>
    </row>
    <row r="3595" spans="11:15" ht="12.75">
      <c r="K3595" s="2"/>
      <c r="L3595" s="2"/>
      <c r="M3595" s="2"/>
      <c r="N3595" s="2"/>
      <c r="O3595" s="2"/>
    </row>
    <row r="3596" spans="11:15" ht="12.75">
      <c r="K3596" s="2"/>
      <c r="L3596" s="2"/>
      <c r="M3596" s="2"/>
      <c r="N3596" s="2"/>
      <c r="O3596" s="2"/>
    </row>
    <row r="3597" spans="11:15" ht="12.75">
      <c r="K3597" s="2"/>
      <c r="L3597" s="2"/>
      <c r="M3597" s="2"/>
      <c r="N3597" s="2"/>
      <c r="O3597" s="2"/>
    </row>
    <row r="3598" spans="11:15" ht="12.75">
      <c r="K3598" s="2"/>
      <c r="L3598" s="2"/>
      <c r="M3598" s="2"/>
      <c r="N3598" s="2"/>
      <c r="O3598" s="2"/>
    </row>
    <row r="3599" spans="11:15" ht="12.75">
      <c r="K3599" s="2"/>
      <c r="L3599" s="2"/>
      <c r="M3599" s="2"/>
      <c r="N3599" s="2"/>
      <c r="O3599" s="2"/>
    </row>
    <row r="3600" spans="11:15" ht="12.75">
      <c r="K3600" s="2"/>
      <c r="L3600" s="2"/>
      <c r="M3600" s="2"/>
      <c r="N3600" s="2"/>
      <c r="O3600" s="2"/>
    </row>
    <row r="3601" spans="11:15" ht="12.75">
      <c r="K3601" s="2"/>
      <c r="L3601" s="2"/>
      <c r="M3601" s="2"/>
      <c r="N3601" s="2"/>
      <c r="O3601" s="2"/>
    </row>
    <row r="3602" spans="11:15" ht="12.75">
      <c r="K3602" s="2"/>
      <c r="L3602" s="2"/>
      <c r="M3602" s="2"/>
      <c r="N3602" s="2"/>
      <c r="O3602" s="2"/>
    </row>
    <row r="3603" spans="11:15" ht="12.75">
      <c r="K3603" s="2"/>
      <c r="L3603" s="2"/>
      <c r="M3603" s="2"/>
      <c r="N3603" s="2"/>
      <c r="O3603" s="2"/>
    </row>
    <row r="3604" spans="11:15" ht="12.75">
      <c r="K3604" s="2"/>
      <c r="L3604" s="2"/>
      <c r="M3604" s="2"/>
      <c r="N3604" s="2"/>
      <c r="O3604" s="2"/>
    </row>
    <row r="3605" spans="11:15" ht="12.75">
      <c r="K3605" s="2"/>
      <c r="L3605" s="2"/>
      <c r="M3605" s="2"/>
      <c r="N3605" s="2"/>
      <c r="O3605" s="2"/>
    </row>
    <row r="3606" spans="11:15" ht="12.75">
      <c r="K3606" s="2"/>
      <c r="L3606" s="2"/>
      <c r="M3606" s="2"/>
      <c r="N3606" s="2"/>
      <c r="O3606" s="2"/>
    </row>
    <row r="3607" spans="11:15" ht="12.75">
      <c r="K3607" s="2"/>
      <c r="L3607" s="2"/>
      <c r="M3607" s="2"/>
      <c r="N3607" s="2"/>
      <c r="O3607" s="2"/>
    </row>
    <row r="3608" spans="11:15" ht="12.75">
      <c r="K3608" s="2"/>
      <c r="L3608" s="2"/>
      <c r="M3608" s="2"/>
      <c r="N3608" s="2"/>
      <c r="O3608" s="2"/>
    </row>
    <row r="3609" spans="11:15" ht="12.75">
      <c r="K3609" s="2"/>
      <c r="L3609" s="2"/>
      <c r="M3609" s="2"/>
      <c r="N3609" s="2"/>
      <c r="O3609" s="2"/>
    </row>
    <row r="3610" spans="11:15" ht="12.75">
      <c r="K3610" s="2"/>
      <c r="L3610" s="2"/>
      <c r="M3610" s="2"/>
      <c r="N3610" s="2"/>
      <c r="O3610" s="2"/>
    </row>
    <row r="3611" spans="11:15" ht="12.75">
      <c r="K3611" s="2"/>
      <c r="L3611" s="2"/>
      <c r="M3611" s="2"/>
      <c r="N3611" s="2"/>
      <c r="O3611" s="2"/>
    </row>
    <row r="3612" spans="11:15" ht="12.75">
      <c r="K3612" s="2"/>
      <c r="L3612" s="2"/>
      <c r="M3612" s="2"/>
      <c r="N3612" s="2"/>
      <c r="O3612" s="2"/>
    </row>
    <row r="3613" spans="11:15" ht="12.75">
      <c r="K3613" s="2"/>
      <c r="L3613" s="2"/>
      <c r="M3613" s="2"/>
      <c r="N3613" s="2"/>
      <c r="O3613" s="2"/>
    </row>
    <row r="3614" spans="11:15" ht="12.75">
      <c r="K3614" s="2"/>
      <c r="L3614" s="2"/>
      <c r="M3614" s="2"/>
      <c r="N3614" s="2"/>
      <c r="O3614" s="2"/>
    </row>
    <row r="3615" spans="11:15" ht="12.75">
      <c r="K3615" s="2"/>
      <c r="L3615" s="2"/>
      <c r="M3615" s="2"/>
      <c r="N3615" s="2"/>
      <c r="O3615" s="2"/>
    </row>
    <row r="3616" spans="11:15" ht="12.75">
      <c r="K3616" s="2"/>
      <c r="L3616" s="2"/>
      <c r="M3616" s="2"/>
      <c r="N3616" s="2"/>
      <c r="O3616" s="2"/>
    </row>
    <row r="3617" spans="11:15" ht="12.75">
      <c r="K3617" s="2"/>
      <c r="L3617" s="2"/>
      <c r="M3617" s="2"/>
      <c r="N3617" s="2"/>
      <c r="O3617" s="2"/>
    </row>
    <row r="3618" spans="11:15" ht="12.75">
      <c r="K3618" s="2"/>
      <c r="L3618" s="2"/>
      <c r="M3618" s="2"/>
      <c r="N3618" s="2"/>
      <c r="O3618" s="2"/>
    </row>
    <row r="3619" spans="11:15" ht="12.75">
      <c r="K3619" s="2"/>
      <c r="L3619" s="2"/>
      <c r="M3619" s="2"/>
      <c r="N3619" s="2"/>
      <c r="O3619" s="2"/>
    </row>
    <row r="3620" spans="11:15" ht="12.75">
      <c r="K3620" s="2"/>
      <c r="L3620" s="2"/>
      <c r="M3620" s="2"/>
      <c r="N3620" s="2"/>
      <c r="O3620" s="2"/>
    </row>
    <row r="3621" spans="11:15" ht="12.75">
      <c r="K3621" s="2"/>
      <c r="L3621" s="2"/>
      <c r="M3621" s="2"/>
      <c r="N3621" s="2"/>
      <c r="O3621" s="2"/>
    </row>
    <row r="3622" spans="11:15" ht="12.75">
      <c r="K3622" s="2"/>
      <c r="L3622" s="2"/>
      <c r="M3622" s="2"/>
      <c r="N3622" s="2"/>
      <c r="O3622" s="2"/>
    </row>
    <row r="3623" spans="11:15" ht="12.75">
      <c r="K3623" s="2"/>
      <c r="L3623" s="2"/>
      <c r="M3623" s="2"/>
      <c r="N3623" s="2"/>
      <c r="O3623" s="2"/>
    </row>
    <row r="3624" spans="11:15" ht="12.75">
      <c r="K3624" s="2"/>
      <c r="L3624" s="2"/>
      <c r="M3624" s="2"/>
      <c r="N3624" s="2"/>
      <c r="O3624" s="2"/>
    </row>
    <row r="3625" spans="11:15" ht="12.75">
      <c r="K3625" s="2"/>
      <c r="L3625" s="2"/>
      <c r="M3625" s="2"/>
      <c r="N3625" s="2"/>
      <c r="O3625" s="2"/>
    </row>
    <row r="3626" spans="11:15" ht="12.75">
      <c r="K3626" s="2"/>
      <c r="L3626" s="2"/>
      <c r="M3626" s="2"/>
      <c r="N3626" s="2"/>
      <c r="O3626" s="2"/>
    </row>
    <row r="3627" spans="11:15" ht="12.75">
      <c r="K3627" s="2"/>
      <c r="L3627" s="2"/>
      <c r="M3627" s="2"/>
      <c r="N3627" s="2"/>
      <c r="O3627" s="2"/>
    </row>
    <row r="3628" spans="11:15" ht="12.75">
      <c r="K3628" s="2"/>
      <c r="L3628" s="2"/>
      <c r="M3628" s="2"/>
      <c r="N3628" s="2"/>
      <c r="O3628" s="2"/>
    </row>
    <row r="3629" spans="11:15" ht="12.75">
      <c r="K3629" s="2"/>
      <c r="L3629" s="2"/>
      <c r="M3629" s="2"/>
      <c r="N3629" s="2"/>
      <c r="O3629" s="2"/>
    </row>
    <row r="3630" spans="11:15" ht="12.75">
      <c r="K3630" s="2"/>
      <c r="L3630" s="2"/>
      <c r="M3630" s="2"/>
      <c r="N3630" s="2"/>
      <c r="O3630" s="2"/>
    </row>
    <row r="3631" spans="11:15" ht="12.75">
      <c r="K3631" s="2"/>
      <c r="L3631" s="2"/>
      <c r="M3631" s="2"/>
      <c r="N3631" s="2"/>
      <c r="O3631" s="2"/>
    </row>
    <row r="3632" spans="11:15" ht="12.75">
      <c r="K3632" s="2"/>
      <c r="L3632" s="2"/>
      <c r="M3632" s="2"/>
      <c r="N3632" s="2"/>
      <c r="O3632" s="2"/>
    </row>
    <row r="3633" spans="11:15" ht="12.75">
      <c r="K3633" s="2"/>
      <c r="L3633" s="2"/>
      <c r="M3633" s="2"/>
      <c r="N3633" s="2"/>
      <c r="O3633" s="2"/>
    </row>
    <row r="3634" spans="11:15" ht="12.75">
      <c r="K3634" s="2"/>
      <c r="L3634" s="2"/>
      <c r="M3634" s="2"/>
      <c r="N3634" s="2"/>
      <c r="O3634" s="2"/>
    </row>
    <row r="3635" spans="11:15" ht="12.75">
      <c r="K3635" s="2"/>
      <c r="L3635" s="2"/>
      <c r="M3635" s="2"/>
      <c r="N3635" s="2"/>
      <c r="O3635" s="2"/>
    </row>
    <row r="3636" spans="11:15" ht="12.75">
      <c r="K3636" s="2"/>
      <c r="L3636" s="2"/>
      <c r="M3636" s="2"/>
      <c r="N3636" s="2"/>
      <c r="O3636" s="2"/>
    </row>
    <row r="3637" spans="11:15" ht="12.75">
      <c r="K3637" s="2"/>
      <c r="L3637" s="2"/>
      <c r="M3637" s="2"/>
      <c r="N3637" s="2"/>
      <c r="O3637" s="2"/>
    </row>
    <row r="3638" spans="11:15" ht="12.75">
      <c r="K3638" s="2"/>
      <c r="L3638" s="2"/>
      <c r="M3638" s="2"/>
      <c r="N3638" s="2"/>
      <c r="O3638" s="2"/>
    </row>
    <row r="3639" spans="11:15" ht="12.75">
      <c r="K3639" s="2"/>
      <c r="L3639" s="2"/>
      <c r="M3639" s="2"/>
      <c r="N3639" s="2"/>
      <c r="O3639" s="2"/>
    </row>
    <row r="3640" spans="11:15" ht="12.75">
      <c r="K3640" s="2"/>
      <c r="L3640" s="2"/>
      <c r="M3640" s="2"/>
      <c r="N3640" s="2"/>
      <c r="O3640" s="2"/>
    </row>
    <row r="3641" spans="11:15" ht="12.75">
      <c r="K3641" s="2"/>
      <c r="L3641" s="2"/>
      <c r="M3641" s="2"/>
      <c r="N3641" s="2"/>
      <c r="O3641" s="2"/>
    </row>
    <row r="3642" spans="11:15" ht="12.75">
      <c r="K3642" s="2"/>
      <c r="L3642" s="2"/>
      <c r="M3642" s="2"/>
      <c r="N3642" s="2"/>
      <c r="O3642" s="2"/>
    </row>
    <row r="3643" spans="11:15" ht="12.75">
      <c r="K3643" s="2"/>
      <c r="L3643" s="2"/>
      <c r="M3643" s="2"/>
      <c r="N3643" s="2"/>
      <c r="O3643" s="2"/>
    </row>
    <row r="3644" spans="11:15" ht="12.75">
      <c r="K3644" s="2"/>
      <c r="L3644" s="2"/>
      <c r="M3644" s="2"/>
      <c r="N3644" s="2"/>
      <c r="O3644" s="2"/>
    </row>
    <row r="3645" spans="11:15" ht="12.75">
      <c r="K3645" s="2"/>
      <c r="L3645" s="2"/>
      <c r="M3645" s="2"/>
      <c r="N3645" s="2"/>
      <c r="O3645" s="2"/>
    </row>
    <row r="3646" spans="11:15" ht="12.75">
      <c r="K3646" s="2"/>
      <c r="L3646" s="2"/>
      <c r="M3646" s="2"/>
      <c r="N3646" s="2"/>
      <c r="O3646" s="2"/>
    </row>
    <row r="3647" spans="11:15" ht="12.75">
      <c r="K3647" s="2"/>
      <c r="L3647" s="2"/>
      <c r="M3647" s="2"/>
      <c r="N3647" s="2"/>
      <c r="O3647" s="2"/>
    </row>
    <row r="3648" spans="11:15" ht="12.75">
      <c r="K3648" s="2"/>
      <c r="L3648" s="2"/>
      <c r="M3648" s="2"/>
      <c r="N3648" s="2"/>
      <c r="O3648" s="2"/>
    </row>
    <row r="3649" spans="11:15" ht="12.75">
      <c r="K3649" s="2"/>
      <c r="L3649" s="2"/>
      <c r="M3649" s="2"/>
      <c r="N3649" s="2"/>
      <c r="O3649" s="2"/>
    </row>
    <row r="3650" spans="11:15" ht="12.75">
      <c r="K3650" s="2"/>
      <c r="L3650" s="2"/>
      <c r="M3650" s="2"/>
      <c r="N3650" s="2"/>
      <c r="O3650" s="2"/>
    </row>
    <row r="3651" spans="11:15" ht="12.75">
      <c r="K3651" s="2"/>
      <c r="L3651" s="2"/>
      <c r="M3651" s="2"/>
      <c r="N3651" s="2"/>
      <c r="O3651" s="2"/>
    </row>
    <row r="3652" spans="11:15" ht="12.75">
      <c r="K3652" s="2"/>
      <c r="L3652" s="2"/>
      <c r="M3652" s="2"/>
      <c r="N3652" s="2"/>
      <c r="O3652" s="2"/>
    </row>
    <row r="3653" spans="11:15" ht="12.75">
      <c r="K3653" s="2"/>
      <c r="L3653" s="2"/>
      <c r="M3653" s="2"/>
      <c r="N3653" s="2"/>
      <c r="O3653" s="2"/>
    </row>
    <row r="3654" spans="11:15" ht="12.75">
      <c r="K3654" s="2"/>
      <c r="L3654" s="2"/>
      <c r="M3654" s="2"/>
      <c r="N3654" s="2"/>
      <c r="O3654" s="2"/>
    </row>
    <row r="3655" spans="11:15" ht="12.75">
      <c r="K3655" s="2"/>
      <c r="L3655" s="2"/>
      <c r="M3655" s="2"/>
      <c r="N3655" s="2"/>
      <c r="O3655" s="2"/>
    </row>
    <row r="3656" spans="11:15" ht="12.75">
      <c r="K3656" s="2"/>
      <c r="L3656" s="2"/>
      <c r="M3656" s="2"/>
      <c r="N3656" s="2"/>
      <c r="O3656" s="2"/>
    </row>
    <row r="3657" spans="11:15" ht="12.75">
      <c r="K3657" s="2"/>
      <c r="L3657" s="2"/>
      <c r="M3657" s="2"/>
      <c r="N3657" s="2"/>
      <c r="O3657" s="2"/>
    </row>
    <row r="3658" spans="11:15" ht="12.75">
      <c r="K3658" s="2"/>
      <c r="L3658" s="2"/>
      <c r="M3658" s="2"/>
      <c r="N3658" s="2"/>
      <c r="O3658" s="2"/>
    </row>
    <row r="3659" spans="11:15" ht="12.75">
      <c r="K3659" s="2"/>
      <c r="L3659" s="2"/>
      <c r="M3659" s="2"/>
      <c r="N3659" s="2"/>
      <c r="O3659" s="2"/>
    </row>
    <row r="3660" spans="11:15" ht="12.75">
      <c r="K3660" s="2"/>
      <c r="L3660" s="2"/>
      <c r="M3660" s="2"/>
      <c r="N3660" s="2"/>
      <c r="O3660" s="2"/>
    </row>
    <row r="3661" spans="11:15" ht="12.75">
      <c r="K3661" s="2"/>
      <c r="L3661" s="2"/>
      <c r="M3661" s="2"/>
      <c r="N3661" s="2"/>
      <c r="O3661" s="2"/>
    </row>
    <row r="3662" spans="11:15" ht="12.75">
      <c r="K3662" s="2"/>
      <c r="L3662" s="2"/>
      <c r="M3662" s="2"/>
      <c r="N3662" s="2"/>
      <c r="O3662" s="2"/>
    </row>
    <row r="3663" spans="11:15" ht="12.75">
      <c r="K3663" s="2"/>
      <c r="L3663" s="2"/>
      <c r="M3663" s="2"/>
      <c r="N3663" s="2"/>
      <c r="O3663" s="2"/>
    </row>
    <row r="3664" spans="11:15" ht="12.75">
      <c r="K3664" s="2"/>
      <c r="L3664" s="2"/>
      <c r="M3664" s="2"/>
      <c r="N3664" s="2"/>
      <c r="O3664" s="2"/>
    </row>
    <row r="3665" spans="11:15" ht="12.75">
      <c r="K3665" s="2"/>
      <c r="L3665" s="2"/>
      <c r="M3665" s="2"/>
      <c r="N3665" s="2"/>
      <c r="O3665" s="2"/>
    </row>
    <row r="3666" spans="11:15" ht="12.75">
      <c r="K3666" s="2"/>
      <c r="L3666" s="2"/>
      <c r="M3666" s="2"/>
      <c r="N3666" s="2"/>
      <c r="O3666" s="2"/>
    </row>
    <row r="3667" spans="11:15" ht="12.75">
      <c r="K3667" s="2"/>
      <c r="L3667" s="2"/>
      <c r="M3667" s="2"/>
      <c r="N3667" s="2"/>
      <c r="O3667" s="2"/>
    </row>
    <row r="3668" spans="11:15" ht="12.75">
      <c r="K3668" s="2"/>
      <c r="L3668" s="2"/>
      <c r="M3668" s="2"/>
      <c r="N3668" s="2"/>
      <c r="O3668" s="2"/>
    </row>
    <row r="3669" spans="11:15" ht="12.75">
      <c r="K3669" s="2"/>
      <c r="L3669" s="2"/>
      <c r="M3669" s="2"/>
      <c r="N3669" s="2"/>
      <c r="O3669" s="2"/>
    </row>
    <row r="3670" spans="11:15" ht="12.75">
      <c r="K3670" s="2"/>
      <c r="L3670" s="2"/>
      <c r="M3670" s="2"/>
      <c r="N3670" s="2"/>
      <c r="O3670" s="2"/>
    </row>
    <row r="3671" spans="11:15" ht="12.75">
      <c r="K3671" s="2"/>
      <c r="L3671" s="2"/>
      <c r="M3671" s="2"/>
      <c r="N3671" s="2"/>
      <c r="O3671" s="2"/>
    </row>
    <row r="3672" spans="11:15" ht="12.75">
      <c r="K3672" s="2"/>
      <c r="L3672" s="2"/>
      <c r="M3672" s="2"/>
      <c r="N3672" s="2"/>
      <c r="O3672" s="2"/>
    </row>
    <row r="3673" spans="11:15" ht="12.75">
      <c r="K3673" s="2"/>
      <c r="L3673" s="2"/>
      <c r="M3673" s="2"/>
      <c r="N3673" s="2"/>
      <c r="O3673" s="2"/>
    </row>
    <row r="3674" spans="11:15" ht="12.75">
      <c r="K3674" s="2"/>
      <c r="L3674" s="2"/>
      <c r="M3674" s="2"/>
      <c r="N3674" s="2"/>
      <c r="O3674" s="2"/>
    </row>
    <row r="3675" spans="11:15" ht="12.75">
      <c r="K3675" s="2"/>
      <c r="L3675" s="2"/>
      <c r="M3675" s="2"/>
      <c r="N3675" s="2"/>
      <c r="O3675" s="2"/>
    </row>
    <row r="3676" spans="11:15" ht="12.75">
      <c r="K3676" s="2"/>
      <c r="L3676" s="2"/>
      <c r="M3676" s="2"/>
      <c r="N3676" s="2"/>
      <c r="O3676" s="2"/>
    </row>
    <row r="3677" spans="11:15" ht="12.75">
      <c r="K3677" s="2"/>
      <c r="L3677" s="2"/>
      <c r="M3677" s="2"/>
      <c r="N3677" s="2"/>
      <c r="O3677" s="2"/>
    </row>
    <row r="3678" spans="11:15" ht="12.75">
      <c r="K3678" s="2"/>
      <c r="L3678" s="2"/>
      <c r="M3678" s="2"/>
      <c r="N3678" s="2"/>
      <c r="O3678" s="2"/>
    </row>
    <row r="3679" spans="11:15" ht="12.75">
      <c r="K3679" s="2"/>
      <c r="L3679" s="2"/>
      <c r="M3679" s="2"/>
      <c r="N3679" s="2"/>
      <c r="O3679" s="2"/>
    </row>
    <row r="3680" spans="11:15" ht="12.75">
      <c r="K3680" s="2"/>
      <c r="L3680" s="2"/>
      <c r="M3680" s="2"/>
      <c r="N3680" s="2"/>
      <c r="O3680" s="2"/>
    </row>
    <row r="3681" spans="11:15" ht="12.75">
      <c r="K3681" s="2"/>
      <c r="L3681" s="2"/>
      <c r="M3681" s="2"/>
      <c r="N3681" s="2"/>
      <c r="O3681" s="2"/>
    </row>
    <row r="3682" spans="11:15" ht="12.75">
      <c r="K3682" s="2"/>
      <c r="L3682" s="2"/>
      <c r="M3682" s="2"/>
      <c r="N3682" s="2"/>
      <c r="O3682" s="2"/>
    </row>
    <row r="3683" spans="11:15" ht="12.75">
      <c r="K3683" s="2"/>
      <c r="L3683" s="2"/>
      <c r="M3683" s="2"/>
      <c r="N3683" s="2"/>
      <c r="O3683" s="2"/>
    </row>
    <row r="3684" spans="11:15" ht="12.75">
      <c r="K3684" s="2"/>
      <c r="L3684" s="2"/>
      <c r="M3684" s="2"/>
      <c r="N3684" s="2"/>
      <c r="O3684" s="2"/>
    </row>
    <row r="3685" spans="11:15" ht="12.75">
      <c r="K3685" s="2"/>
      <c r="L3685" s="2"/>
      <c r="M3685" s="2"/>
      <c r="N3685" s="2"/>
      <c r="O3685" s="2"/>
    </row>
    <row r="3686" spans="11:15" ht="12.75">
      <c r="K3686" s="2"/>
      <c r="L3686" s="2"/>
      <c r="M3686" s="2"/>
      <c r="N3686" s="2"/>
      <c r="O3686" s="2"/>
    </row>
    <row r="3687" spans="11:15" ht="12.75">
      <c r="K3687" s="2"/>
      <c r="L3687" s="2"/>
      <c r="M3687" s="2"/>
      <c r="N3687" s="2"/>
      <c r="O3687" s="2"/>
    </row>
    <row r="3688" spans="11:15" ht="12.75">
      <c r="K3688" s="2"/>
      <c r="L3688" s="2"/>
      <c r="M3688" s="2"/>
      <c r="N3688" s="2"/>
      <c r="O3688" s="2"/>
    </row>
    <row r="3689" spans="11:15" ht="12.75">
      <c r="K3689" s="2"/>
      <c r="L3689" s="2"/>
      <c r="M3689" s="2"/>
      <c r="N3689" s="2"/>
      <c r="O3689" s="2"/>
    </row>
    <row r="3690" spans="11:15" ht="12.75">
      <c r="K3690" s="2"/>
      <c r="L3690" s="2"/>
      <c r="M3690" s="2"/>
      <c r="N3690" s="2"/>
      <c r="O3690" s="2"/>
    </row>
    <row r="3691" spans="11:15" ht="12.75">
      <c r="K3691" s="2"/>
      <c r="L3691" s="2"/>
      <c r="M3691" s="2"/>
      <c r="N3691" s="2"/>
      <c r="O3691" s="2"/>
    </row>
    <row r="3692" spans="11:15" ht="12.75">
      <c r="K3692" s="2"/>
      <c r="L3692" s="2"/>
      <c r="M3692" s="2"/>
      <c r="N3692" s="2"/>
      <c r="O3692" s="2"/>
    </row>
    <row r="3693" spans="11:15" ht="12.75">
      <c r="K3693" s="2"/>
      <c r="L3693" s="2"/>
      <c r="M3693" s="2"/>
      <c r="N3693" s="2"/>
      <c r="O3693" s="2"/>
    </row>
    <row r="3694" spans="11:15" ht="12.75">
      <c r="K3694" s="2"/>
      <c r="L3694" s="2"/>
      <c r="M3694" s="2"/>
      <c r="N3694" s="2"/>
      <c r="O3694" s="2"/>
    </row>
    <row r="3695" spans="11:15" ht="12.75">
      <c r="K3695" s="2"/>
      <c r="L3695" s="2"/>
      <c r="M3695" s="2"/>
      <c r="N3695" s="2"/>
      <c r="O3695" s="2"/>
    </row>
    <row r="3696" spans="11:15" ht="12.75">
      <c r="K3696" s="2"/>
      <c r="L3696" s="2"/>
      <c r="M3696" s="2"/>
      <c r="N3696" s="2"/>
      <c r="O3696" s="2"/>
    </row>
    <row r="3697" spans="11:15" ht="12.75">
      <c r="K3697" s="2"/>
      <c r="L3697" s="2"/>
      <c r="M3697" s="2"/>
      <c r="N3697" s="2"/>
      <c r="O3697" s="2"/>
    </row>
    <row r="3698" spans="11:15" ht="12.75">
      <c r="K3698" s="2"/>
      <c r="L3698" s="2"/>
      <c r="M3698" s="2"/>
      <c r="N3698" s="2"/>
      <c r="O3698" s="2"/>
    </row>
    <row r="3699" spans="11:15" ht="12.75">
      <c r="K3699" s="2"/>
      <c r="L3699" s="2"/>
      <c r="M3699" s="2"/>
      <c r="N3699" s="2"/>
      <c r="O3699" s="2"/>
    </row>
    <row r="3700" spans="11:15" ht="12.75">
      <c r="K3700" s="2"/>
      <c r="L3700" s="2"/>
      <c r="M3700" s="2"/>
      <c r="N3700" s="2"/>
      <c r="O3700" s="2"/>
    </row>
    <row r="3701" spans="11:15" ht="12.75">
      <c r="K3701" s="2"/>
      <c r="L3701" s="2"/>
      <c r="M3701" s="2"/>
      <c r="N3701" s="2"/>
      <c r="O3701" s="2"/>
    </row>
    <row r="3702" spans="11:15" ht="12.75">
      <c r="K3702" s="2"/>
      <c r="L3702" s="2"/>
      <c r="M3702" s="2"/>
      <c r="N3702" s="2"/>
      <c r="O3702" s="2"/>
    </row>
    <row r="3703" spans="11:15" ht="12.75">
      <c r="K3703" s="2"/>
      <c r="L3703" s="2"/>
      <c r="M3703" s="2"/>
      <c r="N3703" s="2"/>
      <c r="O3703" s="2"/>
    </row>
    <row r="3704" spans="11:15" ht="12.75">
      <c r="K3704" s="2"/>
      <c r="L3704" s="2"/>
      <c r="M3704" s="2"/>
      <c r="N3704" s="2"/>
      <c r="O3704" s="2"/>
    </row>
    <row r="3705" spans="11:15" ht="12.75">
      <c r="K3705" s="2"/>
      <c r="L3705" s="2"/>
      <c r="M3705" s="2"/>
      <c r="N3705" s="2"/>
      <c r="O3705" s="2"/>
    </row>
    <row r="3706" spans="11:15" ht="12.75">
      <c r="K3706" s="2"/>
      <c r="L3706" s="2"/>
      <c r="M3706" s="2"/>
      <c r="N3706" s="2"/>
      <c r="O3706" s="2"/>
    </row>
    <row r="3707" spans="11:15" ht="12.75">
      <c r="K3707" s="2"/>
      <c r="L3707" s="2"/>
      <c r="M3707" s="2"/>
      <c r="N3707" s="2"/>
      <c r="O3707" s="2"/>
    </row>
    <row r="3708" spans="11:15" ht="12.75">
      <c r="K3708" s="2"/>
      <c r="L3708" s="2"/>
      <c r="M3708" s="2"/>
      <c r="N3708" s="2"/>
      <c r="O3708" s="2"/>
    </row>
    <row r="3709" spans="11:15" ht="12.75">
      <c r="K3709" s="2"/>
      <c r="L3709" s="2"/>
      <c r="M3709" s="2"/>
      <c r="N3709" s="2"/>
      <c r="O3709" s="2"/>
    </row>
    <row r="3710" spans="11:15" ht="12.75">
      <c r="K3710" s="2"/>
      <c r="L3710" s="2"/>
      <c r="M3710" s="2"/>
      <c r="N3710" s="2"/>
      <c r="O3710" s="2"/>
    </row>
    <row r="3711" spans="11:15" ht="12.75">
      <c r="K3711" s="2"/>
      <c r="L3711" s="2"/>
      <c r="M3711" s="2"/>
      <c r="N3711" s="2"/>
      <c r="O3711" s="2"/>
    </row>
    <row r="3712" spans="11:15" ht="12.75">
      <c r="K3712" s="2"/>
      <c r="L3712" s="2"/>
      <c r="M3712" s="2"/>
      <c r="N3712" s="2"/>
      <c r="O3712" s="2"/>
    </row>
    <row r="3713" spans="11:15" ht="12.75">
      <c r="K3713" s="2"/>
      <c r="L3713" s="2"/>
      <c r="M3713" s="2"/>
      <c r="N3713" s="2"/>
      <c r="O3713" s="2"/>
    </row>
    <row r="3714" spans="11:15" ht="12.75">
      <c r="K3714" s="2"/>
      <c r="L3714" s="2"/>
      <c r="M3714" s="2"/>
      <c r="N3714" s="2"/>
      <c r="O3714" s="2"/>
    </row>
    <row r="3715" spans="11:15" ht="12.75">
      <c r="K3715" s="2"/>
      <c r="L3715" s="2"/>
      <c r="M3715" s="2"/>
      <c r="N3715" s="2"/>
      <c r="O3715" s="2"/>
    </row>
    <row r="3716" spans="11:15" ht="12.75">
      <c r="K3716" s="2"/>
      <c r="L3716" s="2"/>
      <c r="M3716" s="2"/>
      <c r="N3716" s="2"/>
      <c r="O3716" s="2"/>
    </row>
    <row r="3717" spans="11:15" ht="12.75">
      <c r="K3717" s="2"/>
      <c r="L3717" s="2"/>
      <c r="M3717" s="2"/>
      <c r="N3717" s="2"/>
      <c r="O3717" s="2"/>
    </row>
    <row r="3718" spans="11:15" ht="12.75">
      <c r="K3718" s="2"/>
      <c r="L3718" s="2"/>
      <c r="M3718" s="2"/>
      <c r="N3718" s="2"/>
      <c r="O3718" s="2"/>
    </row>
    <row r="3719" spans="11:15" ht="12.75">
      <c r="K3719" s="2"/>
      <c r="L3719" s="2"/>
      <c r="M3719" s="2"/>
      <c r="N3719" s="2"/>
      <c r="O3719" s="2"/>
    </row>
    <row r="3720" spans="11:15" ht="12.75">
      <c r="K3720" s="2"/>
      <c r="L3720" s="2"/>
      <c r="M3720" s="2"/>
      <c r="N3720" s="2"/>
      <c r="O3720" s="2"/>
    </row>
    <row r="3721" spans="11:15" ht="12.75">
      <c r="K3721" s="2"/>
      <c r="L3721" s="2"/>
      <c r="M3721" s="2"/>
      <c r="N3721" s="2"/>
      <c r="O3721" s="2"/>
    </row>
    <row r="3722" spans="11:15" ht="12.75">
      <c r="K3722" s="2"/>
      <c r="L3722" s="2"/>
      <c r="M3722" s="2"/>
      <c r="N3722" s="2"/>
      <c r="O3722" s="2"/>
    </row>
    <row r="3723" spans="11:15" ht="12.75">
      <c r="K3723" s="2"/>
      <c r="L3723" s="2"/>
      <c r="M3723" s="2"/>
      <c r="N3723" s="2"/>
      <c r="O3723" s="2"/>
    </row>
    <row r="3724" spans="11:15" ht="12.75">
      <c r="K3724" s="2"/>
      <c r="L3724" s="2"/>
      <c r="M3724" s="2"/>
      <c r="N3724" s="2"/>
      <c r="O3724" s="2"/>
    </row>
    <row r="3725" spans="11:15" ht="12.75">
      <c r="K3725" s="2"/>
      <c r="L3725" s="2"/>
      <c r="M3725" s="2"/>
      <c r="N3725" s="2"/>
      <c r="O3725" s="2"/>
    </row>
    <row r="3726" spans="11:15" ht="12.75">
      <c r="K3726" s="2"/>
      <c r="L3726" s="2"/>
      <c r="M3726" s="2"/>
      <c r="N3726" s="2"/>
      <c r="O3726" s="2"/>
    </row>
    <row r="3727" spans="11:15" ht="12.75">
      <c r="K3727" s="2"/>
      <c r="L3727" s="2"/>
      <c r="M3727" s="2"/>
      <c r="N3727" s="2"/>
      <c r="O3727" s="2"/>
    </row>
    <row r="3728" spans="11:15" ht="12.75">
      <c r="K3728" s="2"/>
      <c r="L3728" s="2"/>
      <c r="M3728" s="2"/>
      <c r="N3728" s="2"/>
      <c r="O3728" s="2"/>
    </row>
    <row r="3729" spans="11:15" ht="12.75">
      <c r="K3729" s="2"/>
      <c r="L3729" s="2"/>
      <c r="M3729" s="2"/>
      <c r="N3729" s="2"/>
      <c r="O3729" s="2"/>
    </row>
    <row r="3730" spans="11:15" ht="12.75">
      <c r="K3730" s="2"/>
      <c r="L3730" s="2"/>
      <c r="M3730" s="2"/>
      <c r="N3730" s="2"/>
      <c r="O3730" s="2"/>
    </row>
    <row r="3731" spans="11:15" ht="12.75">
      <c r="K3731" s="2"/>
      <c r="L3731" s="2"/>
      <c r="M3731" s="2"/>
      <c r="N3731" s="2"/>
      <c r="O3731" s="2"/>
    </row>
    <row r="3732" spans="11:15" ht="12.75">
      <c r="K3732" s="2"/>
      <c r="L3732" s="2"/>
      <c r="M3732" s="2"/>
      <c r="N3732" s="2"/>
      <c r="O3732" s="2"/>
    </row>
    <row r="3733" spans="11:15" ht="12.75">
      <c r="K3733" s="2"/>
      <c r="L3733" s="2"/>
      <c r="M3733" s="2"/>
      <c r="N3733" s="2"/>
      <c r="O3733" s="2"/>
    </row>
    <row r="3734" spans="11:15" ht="12.75">
      <c r="K3734" s="2"/>
      <c r="L3734" s="2"/>
      <c r="M3734" s="2"/>
      <c r="N3734" s="2"/>
      <c r="O3734" s="2"/>
    </row>
    <row r="3735" spans="11:15" ht="12.75">
      <c r="K3735" s="2"/>
      <c r="L3735" s="2"/>
      <c r="M3735" s="2"/>
      <c r="N3735" s="2"/>
      <c r="O3735" s="2"/>
    </row>
    <row r="3736" spans="11:15" ht="12.75">
      <c r="K3736" s="2"/>
      <c r="L3736" s="2"/>
      <c r="M3736" s="2"/>
      <c r="N3736" s="2"/>
      <c r="O3736" s="2"/>
    </row>
    <row r="3737" spans="11:15" ht="12.75">
      <c r="K3737" s="2"/>
      <c r="L3737" s="2"/>
      <c r="M3737" s="2"/>
      <c r="N3737" s="2"/>
      <c r="O3737" s="2"/>
    </row>
    <row r="3738" spans="11:15" ht="12.75">
      <c r="K3738" s="2"/>
      <c r="L3738" s="2"/>
      <c r="M3738" s="2"/>
      <c r="N3738" s="2"/>
      <c r="O3738" s="2"/>
    </row>
    <row r="3739" spans="11:15" ht="12.75">
      <c r="K3739" s="2"/>
      <c r="L3739" s="2"/>
      <c r="M3739" s="2"/>
      <c r="N3739" s="2"/>
      <c r="O3739" s="2"/>
    </row>
    <row r="3740" spans="11:15" ht="12.75">
      <c r="K3740" s="2"/>
      <c r="L3740" s="2"/>
      <c r="M3740" s="2"/>
      <c r="N3740" s="2"/>
      <c r="O3740" s="2"/>
    </row>
    <row r="3741" spans="11:15" ht="12.75">
      <c r="K3741" s="2"/>
      <c r="L3741" s="2"/>
      <c r="M3741" s="2"/>
      <c r="N3741" s="2"/>
      <c r="O3741" s="2"/>
    </row>
    <row r="3742" spans="11:15" ht="12.75">
      <c r="K3742" s="2"/>
      <c r="L3742" s="2"/>
      <c r="M3742" s="2"/>
      <c r="N3742" s="2"/>
      <c r="O3742" s="2"/>
    </row>
    <row r="3743" spans="11:15" ht="12.75">
      <c r="K3743" s="2"/>
      <c r="L3743" s="2"/>
      <c r="M3743" s="2"/>
      <c r="N3743" s="2"/>
      <c r="O3743" s="2"/>
    </row>
    <row r="3744" spans="11:15" ht="12.75">
      <c r="K3744" s="2"/>
      <c r="L3744" s="2"/>
      <c r="M3744" s="2"/>
      <c r="N3744" s="2"/>
      <c r="O3744" s="2"/>
    </row>
    <row r="3745" spans="11:15" ht="12.75">
      <c r="K3745" s="2"/>
      <c r="L3745" s="2"/>
      <c r="M3745" s="2"/>
      <c r="N3745" s="2"/>
      <c r="O3745" s="2"/>
    </row>
    <row r="3746" spans="11:15" ht="12.75">
      <c r="K3746" s="2"/>
      <c r="L3746" s="2"/>
      <c r="M3746" s="2"/>
      <c r="N3746" s="2"/>
      <c r="O3746" s="2"/>
    </row>
    <row r="3747" spans="11:15" ht="12.75">
      <c r="K3747" s="2"/>
      <c r="L3747" s="2"/>
      <c r="M3747" s="2"/>
      <c r="N3747" s="2"/>
      <c r="O3747" s="2"/>
    </row>
    <row r="3748" spans="11:15" ht="12.75">
      <c r="K3748" s="2"/>
      <c r="L3748" s="2"/>
      <c r="M3748" s="2"/>
      <c r="N3748" s="2"/>
      <c r="O3748" s="2"/>
    </row>
    <row r="3749" spans="11:15" ht="12.75">
      <c r="K3749" s="2"/>
      <c r="L3749" s="2"/>
      <c r="M3749" s="2"/>
      <c r="N3749" s="2"/>
      <c r="O3749" s="2"/>
    </row>
    <row r="3750" spans="11:15" ht="12.75">
      <c r="K3750" s="2"/>
      <c r="L3750" s="2"/>
      <c r="M3750" s="2"/>
      <c r="N3750" s="2"/>
      <c r="O3750" s="2"/>
    </row>
    <row r="3751" spans="11:15" ht="12.75">
      <c r="K3751" s="2"/>
      <c r="L3751" s="2"/>
      <c r="M3751" s="2"/>
      <c r="N3751" s="2"/>
      <c r="O3751" s="2"/>
    </row>
    <row r="3752" spans="11:15" ht="12.75">
      <c r="K3752" s="2"/>
      <c r="L3752" s="2"/>
      <c r="M3752" s="2"/>
      <c r="N3752" s="2"/>
      <c r="O3752" s="2"/>
    </row>
    <row r="3753" spans="11:15" ht="12.75">
      <c r="K3753" s="2"/>
      <c r="L3753" s="2"/>
      <c r="M3753" s="2"/>
      <c r="N3753" s="2"/>
      <c r="O3753" s="2"/>
    </row>
    <row r="3754" spans="11:15" ht="12.75">
      <c r="K3754" s="2"/>
      <c r="L3754" s="2"/>
      <c r="M3754" s="2"/>
      <c r="N3754" s="2"/>
      <c r="O3754" s="2"/>
    </row>
    <row r="3755" spans="11:15" ht="12.75">
      <c r="K3755" s="2"/>
      <c r="L3755" s="2"/>
      <c r="M3755" s="2"/>
      <c r="N3755" s="2"/>
      <c r="O3755" s="2"/>
    </row>
    <row r="3756" spans="11:15" ht="12.75">
      <c r="K3756" s="2"/>
      <c r="L3756" s="2"/>
      <c r="M3756" s="2"/>
      <c r="N3756" s="2"/>
      <c r="O3756" s="2"/>
    </row>
    <row r="3757" spans="11:15" ht="12.75">
      <c r="K3757" s="2"/>
      <c r="L3757" s="2"/>
      <c r="M3757" s="2"/>
      <c r="N3757" s="2"/>
      <c r="O3757" s="2"/>
    </row>
    <row r="3758" spans="11:15" ht="12.75">
      <c r="K3758" s="2"/>
      <c r="L3758" s="2"/>
      <c r="M3758" s="2"/>
      <c r="N3758" s="2"/>
      <c r="O3758" s="2"/>
    </row>
    <row r="3759" spans="11:15" ht="12.75">
      <c r="K3759" s="2"/>
      <c r="L3759" s="2"/>
      <c r="M3759" s="2"/>
      <c r="N3759" s="2"/>
      <c r="O3759" s="2"/>
    </row>
    <row r="3760" spans="11:15" ht="12.75">
      <c r="K3760" s="2"/>
      <c r="L3760" s="2"/>
      <c r="M3760" s="2"/>
      <c r="N3760" s="2"/>
      <c r="O3760" s="2"/>
    </row>
    <row r="3761" spans="11:15" ht="12.75">
      <c r="K3761" s="2"/>
      <c r="L3761" s="2"/>
      <c r="M3761" s="2"/>
      <c r="N3761" s="2"/>
      <c r="O3761" s="2"/>
    </row>
    <row r="3762" spans="11:15" ht="12.75">
      <c r="K3762" s="2"/>
      <c r="L3762" s="2"/>
      <c r="M3762" s="2"/>
      <c r="N3762" s="2"/>
      <c r="O3762" s="2"/>
    </row>
    <row r="3763" spans="11:15" ht="12.75">
      <c r="K3763" s="2"/>
      <c r="L3763" s="2"/>
      <c r="M3763" s="2"/>
      <c r="N3763" s="2"/>
      <c r="O3763" s="2"/>
    </row>
    <row r="3764" spans="11:15" ht="12.75">
      <c r="K3764" s="2"/>
      <c r="L3764" s="2"/>
      <c r="M3764" s="2"/>
      <c r="N3764" s="2"/>
      <c r="O3764" s="2"/>
    </row>
    <row r="3765" spans="11:15" ht="12.75">
      <c r="K3765" s="2"/>
      <c r="L3765" s="2"/>
      <c r="M3765" s="2"/>
      <c r="N3765" s="2"/>
      <c r="O3765" s="2"/>
    </row>
    <row r="3766" spans="11:15" ht="12.75">
      <c r="K3766" s="2"/>
      <c r="L3766" s="2"/>
      <c r="M3766" s="2"/>
      <c r="N3766" s="2"/>
      <c r="O3766" s="2"/>
    </row>
    <row r="3767" spans="11:15" ht="12.75">
      <c r="K3767" s="2"/>
      <c r="L3767" s="2"/>
      <c r="M3767" s="2"/>
      <c r="N3767" s="2"/>
      <c r="O3767" s="2"/>
    </row>
    <row r="3768" spans="11:15" ht="12.75">
      <c r="K3768" s="2"/>
      <c r="L3768" s="2"/>
      <c r="M3768" s="2"/>
      <c r="N3768" s="2"/>
      <c r="O3768" s="2"/>
    </row>
    <row r="3769" spans="11:15" ht="12.75">
      <c r="K3769" s="2"/>
      <c r="L3769" s="2"/>
      <c r="M3769" s="2"/>
      <c r="N3769" s="2"/>
      <c r="O3769" s="2"/>
    </row>
    <row r="3770" spans="11:15" ht="12.75">
      <c r="K3770" s="2"/>
      <c r="L3770" s="2"/>
      <c r="M3770" s="2"/>
      <c r="N3770" s="2"/>
      <c r="O3770" s="2"/>
    </row>
    <row r="3771" spans="11:15" ht="12.75">
      <c r="K3771" s="2"/>
      <c r="L3771" s="2"/>
      <c r="M3771" s="2"/>
      <c r="N3771" s="2"/>
      <c r="O3771" s="2"/>
    </row>
    <row r="3772" spans="11:15" ht="12.75">
      <c r="K3772" s="2"/>
      <c r="L3772" s="2"/>
      <c r="M3772" s="2"/>
      <c r="N3772" s="2"/>
      <c r="O3772" s="2"/>
    </row>
    <row r="3773" spans="11:15" ht="12.75">
      <c r="K3773" s="2"/>
      <c r="L3773" s="2"/>
      <c r="M3773" s="2"/>
      <c r="N3773" s="2"/>
      <c r="O3773" s="2"/>
    </row>
    <row r="3774" spans="11:15" ht="12.75">
      <c r="K3774" s="2"/>
      <c r="L3774" s="2"/>
      <c r="M3774" s="2"/>
      <c r="N3774" s="2"/>
      <c r="O3774" s="2"/>
    </row>
    <row r="3775" spans="11:15" ht="12.75">
      <c r="K3775" s="2"/>
      <c r="L3775" s="2"/>
      <c r="M3775" s="2"/>
      <c r="N3775" s="2"/>
      <c r="O3775" s="2"/>
    </row>
    <row r="3776" spans="11:15" ht="12.75">
      <c r="K3776" s="2"/>
      <c r="L3776" s="2"/>
      <c r="M3776" s="2"/>
      <c r="N3776" s="2"/>
      <c r="O3776" s="2"/>
    </row>
    <row r="3777" spans="11:15" ht="12.75">
      <c r="K3777" s="2"/>
      <c r="L3777" s="2"/>
      <c r="M3777" s="2"/>
      <c r="N3777" s="2"/>
      <c r="O3777" s="2"/>
    </row>
    <row r="3778" spans="11:15" ht="12.75">
      <c r="K3778" s="2"/>
      <c r="L3778" s="2"/>
      <c r="M3778" s="2"/>
      <c r="N3778" s="2"/>
      <c r="O3778" s="2"/>
    </row>
    <row r="3779" spans="11:15" ht="12.75">
      <c r="K3779" s="2"/>
      <c r="L3779" s="2"/>
      <c r="M3779" s="2"/>
      <c r="N3779" s="2"/>
      <c r="O3779" s="2"/>
    </row>
    <row r="3780" spans="11:15" ht="12.75">
      <c r="K3780" s="2"/>
      <c r="L3780" s="2"/>
      <c r="M3780" s="2"/>
      <c r="N3780" s="2"/>
      <c r="O3780" s="2"/>
    </row>
    <row r="3781" spans="11:15" ht="12.75">
      <c r="K3781" s="2"/>
      <c r="L3781" s="2"/>
      <c r="M3781" s="2"/>
      <c r="N3781" s="2"/>
      <c r="O3781" s="2"/>
    </row>
    <row r="3782" spans="11:15" ht="12.75">
      <c r="K3782" s="2"/>
      <c r="L3782" s="2"/>
      <c r="M3782" s="2"/>
      <c r="N3782" s="2"/>
      <c r="O3782" s="2"/>
    </row>
    <row r="3783" spans="11:15" ht="12.75">
      <c r="K3783" s="2"/>
      <c r="L3783" s="2"/>
      <c r="M3783" s="2"/>
      <c r="N3783" s="2"/>
      <c r="O3783" s="2"/>
    </row>
    <row r="3784" spans="11:15" ht="12.75">
      <c r="K3784" s="2"/>
      <c r="L3784" s="2"/>
      <c r="M3784" s="2"/>
      <c r="N3784" s="2"/>
      <c r="O3784" s="2"/>
    </row>
    <row r="3785" spans="11:15" ht="12.75">
      <c r="K3785" s="2"/>
      <c r="L3785" s="2"/>
      <c r="M3785" s="2"/>
      <c r="N3785" s="2"/>
      <c r="O3785" s="2"/>
    </row>
    <row r="3786" spans="11:15" ht="12.75">
      <c r="K3786" s="2"/>
      <c r="L3786" s="2"/>
      <c r="M3786" s="2"/>
      <c r="N3786" s="2"/>
      <c r="O3786" s="2"/>
    </row>
    <row r="3787" spans="11:15" ht="12.75">
      <c r="K3787" s="2"/>
      <c r="L3787" s="2"/>
      <c r="M3787" s="2"/>
      <c r="N3787" s="2"/>
      <c r="O3787" s="2"/>
    </row>
    <row r="3788" spans="11:15" ht="12.75">
      <c r="K3788" s="2"/>
      <c r="L3788" s="2"/>
      <c r="M3788" s="2"/>
      <c r="N3788" s="2"/>
      <c r="O3788" s="2"/>
    </row>
    <row r="3789" spans="11:15" ht="12.75">
      <c r="K3789" s="2"/>
      <c r="L3789" s="2"/>
      <c r="M3789" s="2"/>
      <c r="N3789" s="2"/>
      <c r="O3789" s="2"/>
    </row>
    <row r="3790" spans="11:15" ht="12.75">
      <c r="K3790" s="2"/>
      <c r="L3790" s="2"/>
      <c r="M3790" s="2"/>
      <c r="N3790" s="2"/>
      <c r="O3790" s="2"/>
    </row>
    <row r="3791" spans="11:15" ht="12.75">
      <c r="K3791" s="2"/>
      <c r="L3791" s="2"/>
      <c r="M3791" s="2"/>
      <c r="N3791" s="2"/>
      <c r="O3791" s="2"/>
    </row>
    <row r="3792" spans="11:15" ht="12.75">
      <c r="K3792" s="2"/>
      <c r="L3792" s="2"/>
      <c r="M3792" s="2"/>
      <c r="N3792" s="2"/>
      <c r="O3792" s="2"/>
    </row>
    <row r="3793" spans="11:15" ht="12.75">
      <c r="K3793" s="2"/>
      <c r="L3793" s="2"/>
      <c r="M3793" s="2"/>
      <c r="N3793" s="2"/>
      <c r="O3793" s="2"/>
    </row>
    <row r="3794" spans="11:15" ht="12.75">
      <c r="K3794" s="2"/>
      <c r="L3794" s="2"/>
      <c r="M3794" s="2"/>
      <c r="N3794" s="2"/>
      <c r="O3794" s="2"/>
    </row>
    <row r="3795" spans="11:15" ht="12.75">
      <c r="K3795" s="2"/>
      <c r="L3795" s="2"/>
      <c r="M3795" s="2"/>
      <c r="N3795" s="2"/>
      <c r="O3795" s="2"/>
    </row>
    <row r="3796" spans="11:15" ht="12.75">
      <c r="K3796" s="2"/>
      <c r="L3796" s="2"/>
      <c r="M3796" s="2"/>
      <c r="N3796" s="2"/>
      <c r="O3796" s="2"/>
    </row>
    <row r="3797" spans="11:15" ht="12.75">
      <c r="K3797" s="2"/>
      <c r="L3797" s="2"/>
      <c r="M3797" s="2"/>
      <c r="N3797" s="2"/>
      <c r="O3797" s="2"/>
    </row>
    <row r="3798" spans="11:15" ht="12.75">
      <c r="K3798" s="2"/>
      <c r="L3798" s="2"/>
      <c r="M3798" s="2"/>
      <c r="N3798" s="2"/>
      <c r="O3798" s="2"/>
    </row>
    <row r="3799" spans="11:15" ht="12.75">
      <c r="K3799" s="2"/>
      <c r="L3799" s="2"/>
      <c r="M3799" s="2"/>
      <c r="N3799" s="2"/>
      <c r="O3799" s="2"/>
    </row>
    <row r="3800" spans="11:15" ht="12.75">
      <c r="K3800" s="2"/>
      <c r="L3800" s="2"/>
      <c r="M3800" s="2"/>
      <c r="N3800" s="2"/>
      <c r="O3800" s="2"/>
    </row>
    <row r="3801" spans="11:15" ht="12.75">
      <c r="K3801" s="2"/>
      <c r="L3801" s="2"/>
      <c r="M3801" s="2"/>
      <c r="N3801" s="2"/>
      <c r="O3801" s="2"/>
    </row>
    <row r="3802" spans="11:15" ht="12.75">
      <c r="K3802" s="2"/>
      <c r="L3802" s="2"/>
      <c r="M3802" s="2"/>
      <c r="N3802" s="2"/>
      <c r="O3802" s="2"/>
    </row>
    <row r="3803" spans="11:15" ht="12.75">
      <c r="K3803" s="2"/>
      <c r="L3803" s="2"/>
      <c r="M3803" s="2"/>
      <c r="N3803" s="2"/>
      <c r="O3803" s="2"/>
    </row>
    <row r="3804" spans="11:15" ht="12.75">
      <c r="K3804" s="2"/>
      <c r="L3804" s="2"/>
      <c r="M3804" s="2"/>
      <c r="N3804" s="2"/>
      <c r="O3804" s="2"/>
    </row>
    <row r="3805" spans="11:15" ht="12.75">
      <c r="K3805" s="2"/>
      <c r="L3805" s="2"/>
      <c r="M3805" s="2"/>
      <c r="N3805" s="2"/>
      <c r="O3805" s="2"/>
    </row>
    <row r="3806" spans="11:15" ht="12.75">
      <c r="K3806" s="2"/>
      <c r="L3806" s="2"/>
      <c r="M3806" s="2"/>
      <c r="N3806" s="2"/>
      <c r="O3806" s="2"/>
    </row>
    <row r="3807" spans="11:15" ht="12.75">
      <c r="K3807" s="2"/>
      <c r="L3807" s="2"/>
      <c r="M3807" s="2"/>
      <c r="N3807" s="2"/>
      <c r="O3807" s="2"/>
    </row>
    <row r="3808" spans="11:15" ht="12.75">
      <c r="K3808" s="2"/>
      <c r="L3808" s="2"/>
      <c r="M3808" s="2"/>
      <c r="N3808" s="2"/>
      <c r="O3808" s="2"/>
    </row>
    <row r="3809" spans="11:15" ht="12.75">
      <c r="K3809" s="2"/>
      <c r="L3809" s="2"/>
      <c r="M3809" s="2"/>
      <c r="N3809" s="2"/>
      <c r="O3809" s="2"/>
    </row>
    <row r="3810" spans="11:15" ht="12.75">
      <c r="K3810" s="2"/>
      <c r="L3810" s="2"/>
      <c r="M3810" s="2"/>
      <c r="N3810" s="2"/>
      <c r="O3810" s="2"/>
    </row>
    <row r="3811" spans="11:15" ht="12.75">
      <c r="K3811" s="2"/>
      <c r="L3811" s="2"/>
      <c r="M3811" s="2"/>
      <c r="N3811" s="2"/>
      <c r="O3811" s="2"/>
    </row>
    <row r="3812" spans="11:15" ht="12.75">
      <c r="K3812" s="2"/>
      <c r="L3812" s="2"/>
      <c r="M3812" s="2"/>
      <c r="N3812" s="2"/>
      <c r="O3812" s="2"/>
    </row>
    <row r="3813" spans="11:15" ht="12.75">
      <c r="K3813" s="2"/>
      <c r="L3813" s="2"/>
      <c r="M3813" s="2"/>
      <c r="N3813" s="2"/>
      <c r="O3813" s="2"/>
    </row>
    <row r="3814" spans="11:15" ht="12.75">
      <c r="K3814" s="2"/>
      <c r="L3814" s="2"/>
      <c r="M3814" s="2"/>
      <c r="N3814" s="2"/>
      <c r="O3814" s="2"/>
    </row>
    <row r="3815" spans="11:15" ht="12.75">
      <c r="K3815" s="2"/>
      <c r="L3815" s="2"/>
      <c r="M3815" s="2"/>
      <c r="N3815" s="2"/>
      <c r="O3815" s="2"/>
    </row>
    <row r="3816" spans="11:15" ht="12.75">
      <c r="K3816" s="2"/>
      <c r="L3816" s="2"/>
      <c r="M3816" s="2"/>
      <c r="N3816" s="2"/>
      <c r="O3816" s="2"/>
    </row>
    <row r="3817" spans="11:15" ht="12.75">
      <c r="K3817" s="2"/>
      <c r="L3817" s="2"/>
      <c r="M3817" s="2"/>
      <c r="N3817" s="2"/>
      <c r="O3817" s="2"/>
    </row>
    <row r="3818" spans="11:15" ht="12.75">
      <c r="K3818" s="2"/>
      <c r="L3818" s="2"/>
      <c r="M3818" s="2"/>
      <c r="N3818" s="2"/>
      <c r="O3818" s="2"/>
    </row>
    <row r="3819" spans="11:15" ht="12.75">
      <c r="K3819" s="2"/>
      <c r="L3819" s="2"/>
      <c r="M3819" s="2"/>
      <c r="N3819" s="2"/>
      <c r="O3819" s="2"/>
    </row>
    <row r="3820" spans="11:15" ht="12.75">
      <c r="K3820" s="2"/>
      <c r="L3820" s="2"/>
      <c r="M3820" s="2"/>
      <c r="N3820" s="2"/>
      <c r="O3820" s="2"/>
    </row>
    <row r="3821" spans="11:15" ht="12.75">
      <c r="K3821" s="2"/>
      <c r="L3821" s="2"/>
      <c r="M3821" s="2"/>
      <c r="N3821" s="2"/>
      <c r="O3821" s="2"/>
    </row>
    <row r="3822" spans="11:15" ht="12.75">
      <c r="K3822" s="2"/>
      <c r="L3822" s="2"/>
      <c r="M3822" s="2"/>
      <c r="N3822" s="2"/>
      <c r="O3822" s="2"/>
    </row>
    <row r="3823" spans="11:15" ht="12.75">
      <c r="K3823" s="2"/>
      <c r="L3823" s="2"/>
      <c r="M3823" s="2"/>
      <c r="N3823" s="2"/>
      <c r="O3823" s="2"/>
    </row>
    <row r="3824" spans="11:15" ht="12.75">
      <c r="K3824" s="2"/>
      <c r="L3824" s="2"/>
      <c r="M3824" s="2"/>
      <c r="N3824" s="2"/>
      <c r="O3824" s="2"/>
    </row>
    <row r="3825" spans="11:15" ht="12.75">
      <c r="K3825" s="2"/>
      <c r="L3825" s="2"/>
      <c r="M3825" s="2"/>
      <c r="N3825" s="2"/>
      <c r="O3825" s="2"/>
    </row>
    <row r="3826" spans="11:15" ht="12.75">
      <c r="K3826" s="2"/>
      <c r="L3826" s="2"/>
      <c r="M3826" s="2"/>
      <c r="N3826" s="2"/>
      <c r="O3826" s="2"/>
    </row>
    <row r="3827" spans="11:15" ht="12.75">
      <c r="K3827" s="2"/>
      <c r="L3827" s="2"/>
      <c r="M3827" s="2"/>
      <c r="N3827" s="2"/>
      <c r="O3827" s="2"/>
    </row>
    <row r="3828" spans="11:15" ht="12.75">
      <c r="K3828" s="2"/>
      <c r="L3828" s="2"/>
      <c r="M3828" s="2"/>
      <c r="N3828" s="2"/>
      <c r="O3828" s="2"/>
    </row>
    <row r="3829" spans="11:15" ht="12.75">
      <c r="K3829" s="2"/>
      <c r="L3829" s="2"/>
      <c r="M3829" s="2"/>
      <c r="N3829" s="2"/>
      <c r="O3829" s="2"/>
    </row>
    <row r="3830" spans="11:15" ht="12.75">
      <c r="K3830" s="2"/>
      <c r="L3830" s="2"/>
      <c r="M3830" s="2"/>
      <c r="N3830" s="2"/>
      <c r="O3830" s="2"/>
    </row>
    <row r="3831" spans="11:15" ht="12.75">
      <c r="K3831" s="2"/>
      <c r="L3831" s="2"/>
      <c r="M3831" s="2"/>
      <c r="N3831" s="2"/>
      <c r="O3831" s="2"/>
    </row>
    <row r="3832" spans="11:15" ht="12.75">
      <c r="K3832" s="2"/>
      <c r="L3832" s="2"/>
      <c r="M3832" s="2"/>
      <c r="N3832" s="2"/>
      <c r="O3832" s="2"/>
    </row>
    <row r="3833" spans="11:15" ht="12.75">
      <c r="K3833" s="2"/>
      <c r="L3833" s="2"/>
      <c r="M3833" s="2"/>
      <c r="N3833" s="2"/>
      <c r="O3833" s="2"/>
    </row>
    <row r="3834" spans="11:15" ht="12.75">
      <c r="K3834" s="2"/>
      <c r="L3834" s="2"/>
      <c r="M3834" s="2"/>
      <c r="N3834" s="2"/>
      <c r="O3834" s="2"/>
    </row>
    <row r="3835" spans="11:15" ht="12.75">
      <c r="K3835" s="2"/>
      <c r="L3835" s="2"/>
      <c r="M3835" s="2"/>
      <c r="N3835" s="2"/>
      <c r="O3835" s="2"/>
    </row>
    <row r="3836" spans="11:15" ht="12.75">
      <c r="K3836" s="2"/>
      <c r="L3836" s="2"/>
      <c r="M3836" s="2"/>
      <c r="N3836" s="2"/>
      <c r="O3836" s="2"/>
    </row>
    <row r="3837" spans="11:15" ht="12.75">
      <c r="K3837" s="2"/>
      <c r="L3837" s="2"/>
      <c r="M3837" s="2"/>
      <c r="N3837" s="2"/>
      <c r="O3837" s="2"/>
    </row>
    <row r="3838" spans="11:15" ht="12.75">
      <c r="K3838" s="2"/>
      <c r="L3838" s="2"/>
      <c r="M3838" s="2"/>
      <c r="N3838" s="2"/>
      <c r="O3838" s="2"/>
    </row>
    <row r="3839" spans="11:15" ht="12.75">
      <c r="K3839" s="2"/>
      <c r="L3839" s="2"/>
      <c r="M3839" s="2"/>
      <c r="N3839" s="2"/>
      <c r="O3839" s="2"/>
    </row>
    <row r="3840" spans="11:15" ht="12.75">
      <c r="K3840" s="2"/>
      <c r="L3840" s="2"/>
      <c r="M3840" s="2"/>
      <c r="N3840" s="2"/>
      <c r="O3840" s="2"/>
    </row>
    <row r="3841" spans="11:15" ht="12.75">
      <c r="K3841" s="2"/>
      <c r="L3841" s="2"/>
      <c r="M3841" s="2"/>
      <c r="N3841" s="2"/>
      <c r="O3841" s="2"/>
    </row>
    <row r="3842" spans="11:15" ht="12.75">
      <c r="K3842" s="2"/>
      <c r="L3842" s="2"/>
      <c r="M3842" s="2"/>
      <c r="N3842" s="2"/>
      <c r="O3842" s="2"/>
    </row>
    <row r="3843" spans="11:15" ht="12.75">
      <c r="K3843" s="2"/>
      <c r="L3843" s="2"/>
      <c r="M3843" s="2"/>
      <c r="N3843" s="2"/>
      <c r="O3843" s="2"/>
    </row>
    <row r="3844" spans="11:15" ht="12.75">
      <c r="K3844" s="2"/>
      <c r="L3844" s="2"/>
      <c r="M3844" s="2"/>
      <c r="N3844" s="2"/>
      <c r="O3844" s="2"/>
    </row>
    <row r="3845" spans="11:15" ht="12.75">
      <c r="K3845" s="2"/>
      <c r="L3845" s="2"/>
      <c r="M3845" s="2"/>
      <c r="N3845" s="2"/>
      <c r="O3845" s="2"/>
    </row>
    <row r="3846" spans="11:15" ht="12.75">
      <c r="K3846" s="2"/>
      <c r="L3846" s="2"/>
      <c r="M3846" s="2"/>
      <c r="N3846" s="2"/>
      <c r="O3846" s="2"/>
    </row>
    <row r="3847" spans="11:15" ht="12.75">
      <c r="K3847" s="2"/>
      <c r="L3847" s="2"/>
      <c r="M3847" s="2"/>
      <c r="N3847" s="2"/>
      <c r="O3847" s="2"/>
    </row>
    <row r="3848" spans="11:15" ht="12.75">
      <c r="K3848" s="2"/>
      <c r="L3848" s="2"/>
      <c r="M3848" s="2"/>
      <c r="N3848" s="2"/>
      <c r="O3848" s="2"/>
    </row>
    <row r="3849" spans="11:15" ht="12.75">
      <c r="K3849" s="2"/>
      <c r="L3849" s="2"/>
      <c r="M3849" s="2"/>
      <c r="N3849" s="2"/>
      <c r="O3849" s="2"/>
    </row>
    <row r="3850" spans="11:15" ht="12.75">
      <c r="K3850" s="2"/>
      <c r="L3850" s="2"/>
      <c r="M3850" s="2"/>
      <c r="N3850" s="2"/>
      <c r="O3850" s="2"/>
    </row>
    <row r="3851" spans="11:15" ht="12.75">
      <c r="K3851" s="2"/>
      <c r="L3851" s="2"/>
      <c r="M3851" s="2"/>
      <c r="N3851" s="2"/>
      <c r="O3851" s="2"/>
    </row>
    <row r="3852" spans="11:15" ht="12.75">
      <c r="K3852" s="2"/>
      <c r="L3852" s="2"/>
      <c r="M3852" s="2"/>
      <c r="N3852" s="2"/>
      <c r="O3852" s="2"/>
    </row>
    <row r="3853" spans="11:15" ht="12.75">
      <c r="K3853" s="2"/>
      <c r="L3853" s="2"/>
      <c r="M3853" s="2"/>
      <c r="N3853" s="2"/>
      <c r="O3853" s="2"/>
    </row>
    <row r="3854" spans="11:15" ht="12.75">
      <c r="K3854" s="2"/>
      <c r="L3854" s="2"/>
      <c r="M3854" s="2"/>
      <c r="N3854" s="2"/>
      <c r="O3854" s="2"/>
    </row>
    <row r="3855" spans="11:15" ht="12.75">
      <c r="K3855" s="2"/>
      <c r="L3855" s="2"/>
      <c r="M3855" s="2"/>
      <c r="N3855" s="2"/>
      <c r="O3855" s="2"/>
    </row>
    <row r="3856" spans="11:15" ht="12.75">
      <c r="K3856" s="2"/>
      <c r="L3856" s="2"/>
      <c r="M3856" s="2"/>
      <c r="N3856" s="2"/>
      <c r="O3856" s="2"/>
    </row>
    <row r="3857" spans="11:15" ht="12.75">
      <c r="K3857" s="2"/>
      <c r="L3857" s="2"/>
      <c r="M3857" s="2"/>
      <c r="N3857" s="2"/>
      <c r="O3857" s="2"/>
    </row>
    <row r="3858" spans="11:15" ht="12.75">
      <c r="K3858" s="2"/>
      <c r="L3858" s="2"/>
      <c r="M3858" s="2"/>
      <c r="N3858" s="2"/>
      <c r="O3858" s="2"/>
    </row>
    <row r="3859" spans="11:15" ht="12.75">
      <c r="K3859" s="2"/>
      <c r="L3859" s="2"/>
      <c r="M3859" s="2"/>
      <c r="N3859" s="2"/>
      <c r="O3859" s="2"/>
    </row>
    <row r="3860" spans="11:15" ht="12.75">
      <c r="K3860" s="2"/>
      <c r="L3860" s="2"/>
      <c r="M3860" s="2"/>
      <c r="N3860" s="2"/>
      <c r="O3860" s="2"/>
    </row>
    <row r="3861" spans="11:15" ht="12.75">
      <c r="K3861" s="2"/>
      <c r="L3861" s="2"/>
      <c r="M3861" s="2"/>
      <c r="N3861" s="2"/>
      <c r="O3861" s="2"/>
    </row>
    <row r="3862" spans="11:15" ht="12.75">
      <c r="K3862" s="2"/>
      <c r="L3862" s="2"/>
      <c r="M3862" s="2"/>
      <c r="N3862" s="2"/>
      <c r="O3862" s="2"/>
    </row>
    <row r="3863" spans="11:15" ht="12.75">
      <c r="K3863" s="2"/>
      <c r="L3863" s="2"/>
      <c r="M3863" s="2"/>
      <c r="N3863" s="2"/>
      <c r="O3863" s="2"/>
    </row>
    <row r="3864" spans="11:15" ht="12.75">
      <c r="K3864" s="2"/>
      <c r="L3864" s="2"/>
      <c r="M3864" s="2"/>
      <c r="N3864" s="2"/>
      <c r="O3864" s="2"/>
    </row>
    <row r="3865" spans="11:15" ht="12.75">
      <c r="K3865" s="2"/>
      <c r="L3865" s="2"/>
      <c r="M3865" s="2"/>
      <c r="N3865" s="2"/>
      <c r="O3865" s="2"/>
    </row>
    <row r="3866" spans="11:15" ht="12.75">
      <c r="K3866" s="2"/>
      <c r="L3866" s="2"/>
      <c r="M3866" s="2"/>
      <c r="N3866" s="2"/>
      <c r="O3866" s="2"/>
    </row>
    <row r="3867" spans="11:15" ht="12.75">
      <c r="K3867" s="2"/>
      <c r="L3867" s="2"/>
      <c r="M3867" s="2"/>
      <c r="N3867" s="2"/>
      <c r="O3867" s="2"/>
    </row>
    <row r="3868" spans="11:15" ht="12.75">
      <c r="K3868" s="2"/>
      <c r="L3868" s="2"/>
      <c r="M3868" s="2"/>
      <c r="N3868" s="2"/>
      <c r="O3868" s="2"/>
    </row>
    <row r="3869" spans="11:15" ht="12.75">
      <c r="K3869" s="2"/>
      <c r="L3869" s="2"/>
      <c r="M3869" s="2"/>
      <c r="N3869" s="2"/>
      <c r="O3869" s="2"/>
    </row>
    <row r="3870" spans="11:15" ht="12.75">
      <c r="K3870" s="2"/>
      <c r="L3870" s="2"/>
      <c r="M3870" s="2"/>
      <c r="N3870" s="2"/>
      <c r="O3870" s="2"/>
    </row>
    <row r="3871" spans="11:15" ht="12.75">
      <c r="K3871" s="2"/>
      <c r="L3871" s="2"/>
      <c r="M3871" s="2"/>
      <c r="N3871" s="2"/>
      <c r="O3871" s="2"/>
    </row>
    <row r="3872" spans="11:15" ht="12.75">
      <c r="K3872" s="2"/>
      <c r="L3872" s="2"/>
      <c r="M3872" s="2"/>
      <c r="N3872" s="2"/>
      <c r="O3872" s="2"/>
    </row>
    <row r="3873" spans="11:15" ht="12.75">
      <c r="K3873" s="2"/>
      <c r="L3873" s="2"/>
      <c r="M3873" s="2"/>
      <c r="N3873" s="2"/>
      <c r="O3873" s="2"/>
    </row>
    <row r="3874" spans="11:15" ht="12.75">
      <c r="K3874" s="2"/>
      <c r="L3874" s="2"/>
      <c r="M3874" s="2"/>
      <c r="N3874" s="2"/>
      <c r="O3874" s="2"/>
    </row>
    <row r="3875" spans="11:15" ht="12.75">
      <c r="K3875" s="2"/>
      <c r="L3875" s="2"/>
      <c r="M3875" s="2"/>
      <c r="N3875" s="2"/>
      <c r="O3875" s="2"/>
    </row>
    <row r="3876" spans="11:15" ht="12.75">
      <c r="K3876" s="2"/>
      <c r="L3876" s="2"/>
      <c r="M3876" s="2"/>
      <c r="N3876" s="2"/>
      <c r="O3876" s="2"/>
    </row>
    <row r="3877" spans="11:15" ht="12.75">
      <c r="K3877" s="2"/>
      <c r="L3877" s="2"/>
      <c r="M3877" s="2"/>
      <c r="N3877" s="2"/>
      <c r="O3877" s="2"/>
    </row>
    <row r="3878" spans="11:15" ht="12.75">
      <c r="K3878" s="2"/>
      <c r="L3878" s="2"/>
      <c r="M3878" s="2"/>
      <c r="N3878" s="2"/>
      <c r="O3878" s="2"/>
    </row>
    <row r="3879" spans="11:15" ht="12.75">
      <c r="K3879" s="2"/>
      <c r="L3879" s="2"/>
      <c r="M3879" s="2"/>
      <c r="N3879" s="2"/>
      <c r="O3879" s="2"/>
    </row>
    <row r="3880" spans="11:15" ht="12.75">
      <c r="K3880" s="2"/>
      <c r="L3880" s="2"/>
      <c r="M3880" s="2"/>
      <c r="N3880" s="2"/>
      <c r="O3880" s="2"/>
    </row>
    <row r="3881" spans="11:15" ht="12.75">
      <c r="K3881" s="2"/>
      <c r="L3881" s="2"/>
      <c r="M3881" s="2"/>
      <c r="N3881" s="2"/>
      <c r="O3881" s="2"/>
    </row>
    <row r="3882" spans="11:15" ht="12.75">
      <c r="K3882" s="2"/>
      <c r="L3882" s="2"/>
      <c r="M3882" s="2"/>
      <c r="N3882" s="2"/>
      <c r="O3882" s="2"/>
    </row>
    <row r="3883" spans="11:15" ht="12.75">
      <c r="K3883" s="2"/>
      <c r="L3883" s="2"/>
      <c r="M3883" s="2"/>
      <c r="N3883" s="2"/>
      <c r="O3883" s="2"/>
    </row>
    <row r="3884" spans="11:15" ht="12.75">
      <c r="K3884" s="2"/>
      <c r="L3884" s="2"/>
      <c r="M3884" s="2"/>
      <c r="N3884" s="2"/>
      <c r="O3884" s="2"/>
    </row>
    <row r="3885" spans="11:15" ht="12.75">
      <c r="K3885" s="2"/>
      <c r="L3885" s="2"/>
      <c r="M3885" s="2"/>
      <c r="N3885" s="2"/>
      <c r="O3885" s="2"/>
    </row>
    <row r="3886" spans="11:15" ht="12.75">
      <c r="K3886" s="2"/>
      <c r="L3886" s="2"/>
      <c r="M3886" s="2"/>
      <c r="N3886" s="2"/>
      <c r="O3886" s="2"/>
    </row>
    <row r="3887" spans="11:15" ht="12.75">
      <c r="K3887" s="2"/>
      <c r="L3887" s="2"/>
      <c r="M3887" s="2"/>
      <c r="N3887" s="2"/>
      <c r="O3887" s="2"/>
    </row>
    <row r="3888" spans="11:15" ht="12.75">
      <c r="K3888" s="2"/>
      <c r="L3888" s="2"/>
      <c r="M3888" s="2"/>
      <c r="N3888" s="2"/>
      <c r="O3888" s="2"/>
    </row>
    <row r="3889" spans="11:15" ht="12.75">
      <c r="K3889" s="2"/>
      <c r="L3889" s="2"/>
      <c r="M3889" s="2"/>
      <c r="N3889" s="2"/>
      <c r="O3889" s="2"/>
    </row>
    <row r="3890" spans="11:15" ht="12.75">
      <c r="K3890" s="2"/>
      <c r="L3890" s="2"/>
      <c r="M3890" s="2"/>
      <c r="N3890" s="2"/>
      <c r="O3890" s="2"/>
    </row>
    <row r="3891" spans="11:15" ht="12.75">
      <c r="K3891" s="2"/>
      <c r="L3891" s="2"/>
      <c r="M3891" s="2"/>
      <c r="N3891" s="2"/>
      <c r="O3891" s="2"/>
    </row>
    <row r="3892" spans="11:15" ht="12.75">
      <c r="K3892" s="2"/>
      <c r="L3892" s="2"/>
      <c r="M3892" s="2"/>
      <c r="N3892" s="2"/>
      <c r="O3892" s="2"/>
    </row>
    <row r="3893" spans="11:15" ht="12.75">
      <c r="K3893" s="2"/>
      <c r="L3893" s="2"/>
      <c r="M3893" s="2"/>
      <c r="N3893" s="2"/>
      <c r="O3893" s="2"/>
    </row>
    <row r="3894" spans="11:15" ht="12.75">
      <c r="K3894" s="2"/>
      <c r="L3894" s="2"/>
      <c r="M3894" s="2"/>
      <c r="N3894" s="2"/>
      <c r="O3894" s="2"/>
    </row>
    <row r="3895" spans="11:15" ht="12.75">
      <c r="K3895" s="2"/>
      <c r="L3895" s="2"/>
      <c r="M3895" s="2"/>
      <c r="N3895" s="2"/>
      <c r="O3895" s="2"/>
    </row>
    <row r="3896" spans="11:15" ht="12.75">
      <c r="K3896" s="2"/>
      <c r="L3896" s="2"/>
      <c r="M3896" s="2"/>
      <c r="N3896" s="2"/>
      <c r="O3896" s="2"/>
    </row>
    <row r="3897" spans="11:15" ht="12.75">
      <c r="K3897" s="2"/>
      <c r="L3897" s="2"/>
      <c r="M3897" s="2"/>
      <c r="N3897" s="2"/>
      <c r="O3897" s="2"/>
    </row>
    <row r="3898" spans="11:15" ht="12.75">
      <c r="K3898" s="2"/>
      <c r="L3898" s="2"/>
      <c r="M3898" s="2"/>
      <c r="N3898" s="2"/>
      <c r="O3898" s="2"/>
    </row>
    <row r="3899" spans="11:15" ht="12.75">
      <c r="K3899" s="2"/>
      <c r="L3899" s="2"/>
      <c r="M3899" s="2"/>
      <c r="N3899" s="2"/>
      <c r="O3899" s="2"/>
    </row>
    <row r="3900" spans="11:15" ht="12.75">
      <c r="K3900" s="2"/>
      <c r="L3900" s="2"/>
      <c r="M3900" s="2"/>
      <c r="N3900" s="2"/>
      <c r="O3900" s="2"/>
    </row>
    <row r="3901" spans="11:15" ht="12.75">
      <c r="K3901" s="2"/>
      <c r="L3901" s="2"/>
      <c r="M3901" s="2"/>
      <c r="N3901" s="2"/>
      <c r="O3901" s="2"/>
    </row>
    <row r="3902" spans="11:15" ht="12.75">
      <c r="K3902" s="2"/>
      <c r="L3902" s="2"/>
      <c r="M3902" s="2"/>
      <c r="N3902" s="2"/>
      <c r="O3902" s="2"/>
    </row>
    <row r="3903" spans="11:15" ht="12.75">
      <c r="K3903" s="2"/>
      <c r="L3903" s="2"/>
      <c r="M3903" s="2"/>
      <c r="N3903" s="2"/>
      <c r="O3903" s="2"/>
    </row>
    <row r="3904" spans="11:15" ht="12.75">
      <c r="K3904" s="2"/>
      <c r="L3904" s="2"/>
      <c r="M3904" s="2"/>
      <c r="N3904" s="2"/>
      <c r="O3904" s="2"/>
    </row>
    <row r="3905" spans="11:15" ht="12.75">
      <c r="K3905" s="2"/>
      <c r="L3905" s="2"/>
      <c r="M3905" s="2"/>
      <c r="N3905" s="2"/>
      <c r="O3905" s="2"/>
    </row>
    <row r="3906" spans="11:15" ht="12.75">
      <c r="K3906" s="2"/>
      <c r="L3906" s="2"/>
      <c r="M3906" s="2"/>
      <c r="N3906" s="2"/>
      <c r="O3906" s="2"/>
    </row>
    <row r="3907" spans="11:15" ht="12.75">
      <c r="K3907" s="2"/>
      <c r="L3907" s="2"/>
      <c r="M3907" s="2"/>
      <c r="N3907" s="2"/>
      <c r="O3907" s="2"/>
    </row>
    <row r="3908" spans="11:15" ht="12.75">
      <c r="K3908" s="2"/>
      <c r="L3908" s="2"/>
      <c r="M3908" s="2"/>
      <c r="N3908" s="2"/>
      <c r="O3908" s="2"/>
    </row>
    <row r="3909" spans="11:15" ht="12.75">
      <c r="K3909" s="2"/>
      <c r="L3909" s="2"/>
      <c r="M3909" s="2"/>
      <c r="N3909" s="2"/>
      <c r="O3909" s="2"/>
    </row>
    <row r="3910" spans="11:15" ht="12.75">
      <c r="K3910" s="2"/>
      <c r="L3910" s="2"/>
      <c r="M3910" s="2"/>
      <c r="N3910" s="2"/>
      <c r="O3910" s="2"/>
    </row>
    <row r="3911" spans="11:15" ht="12.75">
      <c r="K3911" s="2"/>
      <c r="L3911" s="2"/>
      <c r="M3911" s="2"/>
      <c r="N3911" s="2"/>
      <c r="O3911" s="2"/>
    </row>
    <row r="3912" spans="11:15" ht="12.75">
      <c r="K3912" s="2"/>
      <c r="L3912" s="2"/>
      <c r="M3912" s="2"/>
      <c r="N3912" s="2"/>
      <c r="O3912" s="2"/>
    </row>
    <row r="3913" spans="11:15" ht="12.75">
      <c r="K3913" s="2"/>
      <c r="L3913" s="2"/>
      <c r="M3913" s="2"/>
      <c r="N3913" s="2"/>
      <c r="O3913" s="2"/>
    </row>
    <row r="3914" spans="11:15" ht="12.75">
      <c r="K3914" s="2"/>
      <c r="L3914" s="2"/>
      <c r="M3914" s="2"/>
      <c r="N3914" s="2"/>
      <c r="O3914" s="2"/>
    </row>
    <row r="3915" spans="11:15" ht="12.75">
      <c r="K3915" s="2"/>
      <c r="L3915" s="2"/>
      <c r="M3915" s="2"/>
      <c r="N3915" s="2"/>
      <c r="O3915" s="2"/>
    </row>
    <row r="3916" spans="11:15" ht="12.75">
      <c r="K3916" s="2"/>
      <c r="L3916" s="2"/>
      <c r="M3916" s="2"/>
      <c r="N3916" s="2"/>
      <c r="O3916" s="2"/>
    </row>
    <row r="3917" spans="11:15" ht="12.75">
      <c r="K3917" s="2"/>
      <c r="L3917" s="2"/>
      <c r="M3917" s="2"/>
      <c r="N3917" s="2"/>
      <c r="O3917" s="2"/>
    </row>
    <row r="3918" spans="11:15" ht="12.75">
      <c r="K3918" s="2"/>
      <c r="L3918" s="2"/>
      <c r="M3918" s="2"/>
      <c r="N3918" s="2"/>
      <c r="O3918" s="2"/>
    </row>
    <row r="3919" spans="11:15" ht="12.75">
      <c r="K3919" s="2"/>
      <c r="L3919" s="2"/>
      <c r="M3919" s="2"/>
      <c r="N3919" s="2"/>
      <c r="O3919" s="2"/>
    </row>
    <row r="3920" spans="11:15" ht="12.75">
      <c r="K3920" s="2"/>
      <c r="L3920" s="2"/>
      <c r="M3920" s="2"/>
      <c r="N3920" s="2"/>
      <c r="O3920" s="2"/>
    </row>
    <row r="3921" spans="11:15" ht="12.75">
      <c r="K3921" s="2"/>
      <c r="L3921" s="2"/>
      <c r="M3921" s="2"/>
      <c r="N3921" s="2"/>
      <c r="O3921" s="2"/>
    </row>
    <row r="3922" spans="11:15" ht="12.75">
      <c r="K3922" s="2"/>
      <c r="L3922" s="2"/>
      <c r="M3922" s="2"/>
      <c r="N3922" s="2"/>
      <c r="O3922" s="2"/>
    </row>
    <row r="3923" spans="11:15" ht="12.75">
      <c r="K3923" s="2"/>
      <c r="L3923" s="2"/>
      <c r="M3923" s="2"/>
      <c r="N3923" s="2"/>
      <c r="O3923" s="2"/>
    </row>
    <row r="3924" spans="11:15" ht="12.75">
      <c r="K3924" s="2"/>
      <c r="L3924" s="2"/>
      <c r="M3924" s="2"/>
      <c r="N3924" s="2"/>
      <c r="O3924" s="2"/>
    </row>
    <row r="3925" spans="11:15" ht="12.75">
      <c r="K3925" s="2"/>
      <c r="L3925" s="2"/>
      <c r="M3925" s="2"/>
      <c r="N3925" s="2"/>
      <c r="O3925" s="2"/>
    </row>
    <row r="3926" spans="11:15" ht="12.75">
      <c r="K3926" s="2"/>
      <c r="L3926" s="2"/>
      <c r="M3926" s="2"/>
      <c r="N3926" s="2"/>
      <c r="O3926" s="2"/>
    </row>
    <row r="3927" spans="11:15" ht="12.75">
      <c r="K3927" s="2"/>
      <c r="L3927" s="2"/>
      <c r="M3927" s="2"/>
      <c r="N3927" s="2"/>
      <c r="O3927" s="2"/>
    </row>
    <row r="3928" spans="11:15" ht="12.75">
      <c r="K3928" s="2"/>
      <c r="L3928" s="2"/>
      <c r="M3928" s="2"/>
      <c r="N3928" s="2"/>
      <c r="O3928" s="2"/>
    </row>
    <row r="3929" spans="11:15" ht="12.75">
      <c r="K3929" s="2"/>
      <c r="L3929" s="2"/>
      <c r="M3929" s="2"/>
      <c r="N3929" s="2"/>
      <c r="O3929" s="2"/>
    </row>
    <row r="3930" spans="11:15" ht="12.75">
      <c r="K3930" s="2"/>
      <c r="L3930" s="2"/>
      <c r="M3930" s="2"/>
      <c r="N3930" s="2"/>
      <c r="O3930" s="2"/>
    </row>
    <row r="3931" spans="11:15" ht="12.75">
      <c r="K3931" s="2"/>
      <c r="L3931" s="2"/>
      <c r="M3931" s="2"/>
      <c r="N3931" s="2"/>
      <c r="O3931" s="2"/>
    </row>
    <row r="3932" spans="11:15" ht="12.75">
      <c r="K3932" s="2"/>
      <c r="L3932" s="2"/>
      <c r="M3932" s="2"/>
      <c r="N3932" s="2"/>
      <c r="O3932" s="2"/>
    </row>
    <row r="3933" spans="11:15" ht="12.75">
      <c r="K3933" s="2"/>
      <c r="L3933" s="2"/>
      <c r="M3933" s="2"/>
      <c r="N3933" s="2"/>
      <c r="O3933" s="2"/>
    </row>
    <row r="3934" spans="11:15" ht="12.75">
      <c r="K3934" s="2"/>
      <c r="L3934" s="2"/>
      <c r="M3934" s="2"/>
      <c r="N3934" s="2"/>
      <c r="O3934" s="2"/>
    </row>
    <row r="3935" spans="11:15" ht="12.75">
      <c r="K3935" s="2"/>
      <c r="L3935" s="2"/>
      <c r="M3935" s="2"/>
      <c r="N3935" s="2"/>
      <c r="O3935" s="2"/>
    </row>
    <row r="3936" spans="11:15" ht="12.75">
      <c r="K3936" s="2"/>
      <c r="L3936" s="2"/>
      <c r="M3936" s="2"/>
      <c r="N3936" s="2"/>
      <c r="O3936" s="2"/>
    </row>
    <row r="3937" spans="11:15" ht="12.75">
      <c r="K3937" s="2"/>
      <c r="L3937" s="2"/>
      <c r="M3937" s="2"/>
      <c r="N3937" s="2"/>
      <c r="O3937" s="2"/>
    </row>
    <row r="3938" spans="11:15" ht="12.75">
      <c r="K3938" s="2"/>
      <c r="L3938" s="2"/>
      <c r="M3938" s="2"/>
      <c r="N3938" s="2"/>
      <c r="O3938" s="2"/>
    </row>
    <row r="3939" spans="11:15" ht="12.75">
      <c r="K3939" s="2"/>
      <c r="L3939" s="2"/>
      <c r="M3939" s="2"/>
      <c r="N3939" s="2"/>
      <c r="O3939" s="2"/>
    </row>
    <row r="3940" spans="11:15" ht="12.75">
      <c r="K3940" s="2"/>
      <c r="L3940" s="2"/>
      <c r="M3940" s="2"/>
      <c r="N3940" s="2"/>
      <c r="O3940" s="2"/>
    </row>
    <row r="3941" spans="11:15" ht="12.75">
      <c r="K3941" s="2"/>
      <c r="L3941" s="2"/>
      <c r="M3941" s="2"/>
      <c r="N3941" s="2"/>
      <c r="O3941" s="2"/>
    </row>
    <row r="3942" spans="11:15" ht="12.75">
      <c r="K3942" s="2"/>
      <c r="L3942" s="2"/>
      <c r="M3942" s="2"/>
      <c r="N3942" s="2"/>
      <c r="O3942" s="2"/>
    </row>
    <row r="3943" spans="11:15" ht="12.75">
      <c r="K3943" s="2"/>
      <c r="L3943" s="2"/>
      <c r="M3943" s="2"/>
      <c r="N3943" s="2"/>
      <c r="O3943" s="2"/>
    </row>
    <row r="3944" spans="11:15" ht="12.75">
      <c r="K3944" s="2"/>
      <c r="L3944" s="2"/>
      <c r="M3944" s="2"/>
      <c r="N3944" s="2"/>
      <c r="O3944" s="2"/>
    </row>
    <row r="3945" spans="11:15" ht="12.75">
      <c r="K3945" s="2"/>
      <c r="L3945" s="2"/>
      <c r="M3945" s="2"/>
      <c r="N3945" s="2"/>
      <c r="O3945" s="2"/>
    </row>
    <row r="3946" spans="11:15" ht="12.75">
      <c r="K3946" s="2"/>
      <c r="L3946" s="2"/>
      <c r="M3946" s="2"/>
      <c r="N3946" s="2"/>
      <c r="O3946" s="2"/>
    </row>
    <row r="3947" spans="11:15" ht="12.75">
      <c r="K3947" s="2"/>
      <c r="L3947" s="2"/>
      <c r="M3947" s="2"/>
      <c r="N3947" s="2"/>
      <c r="O3947" s="2"/>
    </row>
    <row r="3948" spans="11:15" ht="12.75">
      <c r="K3948" s="2"/>
      <c r="L3948" s="2"/>
      <c r="M3948" s="2"/>
      <c r="N3948" s="2"/>
      <c r="O3948" s="2"/>
    </row>
    <row r="3949" spans="11:15" ht="12.75">
      <c r="K3949" s="2"/>
      <c r="L3949" s="2"/>
      <c r="M3949" s="2"/>
      <c r="N3949" s="2"/>
      <c r="O3949" s="2"/>
    </row>
    <row r="3950" spans="11:15" ht="12.75">
      <c r="K3950" s="2"/>
      <c r="L3950" s="2"/>
      <c r="M3950" s="2"/>
      <c r="N3950" s="2"/>
      <c r="O3950" s="2"/>
    </row>
    <row r="3951" spans="11:15" ht="12.75">
      <c r="K3951" s="2"/>
      <c r="L3951" s="2"/>
      <c r="M3951" s="2"/>
      <c r="N3951" s="2"/>
      <c r="O3951" s="2"/>
    </row>
    <row r="3952" spans="11:15" ht="12.75">
      <c r="K3952" s="2"/>
      <c r="L3952" s="2"/>
      <c r="M3952" s="2"/>
      <c r="N3952" s="2"/>
      <c r="O3952" s="2"/>
    </row>
    <row r="3953" spans="11:15" ht="12.75">
      <c r="K3953" s="2"/>
      <c r="L3953" s="2"/>
      <c r="M3953" s="2"/>
      <c r="N3953" s="2"/>
      <c r="O3953" s="2"/>
    </row>
    <row r="3954" spans="11:15" ht="12.75">
      <c r="K3954" s="2"/>
      <c r="L3954" s="2"/>
      <c r="M3954" s="2"/>
      <c r="N3954" s="2"/>
      <c r="O3954" s="2"/>
    </row>
    <row r="3955" spans="11:15" ht="12.75">
      <c r="K3955" s="2"/>
      <c r="L3955" s="2"/>
      <c r="M3955" s="2"/>
      <c r="N3955" s="2"/>
      <c r="O3955" s="2"/>
    </row>
    <row r="3956" spans="11:15" ht="12.75">
      <c r="K3956" s="2"/>
      <c r="L3956" s="2"/>
      <c r="M3956" s="2"/>
      <c r="N3956" s="2"/>
      <c r="O3956" s="2"/>
    </row>
    <row r="3957" spans="11:15" ht="12.75">
      <c r="K3957" s="2"/>
      <c r="L3957" s="2"/>
      <c r="M3957" s="2"/>
      <c r="N3957" s="2"/>
      <c r="O3957" s="2"/>
    </row>
    <row r="3958" spans="11:15" ht="12.75">
      <c r="K3958" s="2"/>
      <c r="L3958" s="2"/>
      <c r="M3958" s="2"/>
      <c r="N3958" s="2"/>
      <c r="O3958" s="2"/>
    </row>
    <row r="3959" spans="11:15" ht="12.75">
      <c r="K3959" s="2"/>
      <c r="L3959" s="2"/>
      <c r="M3959" s="2"/>
      <c r="N3959" s="2"/>
      <c r="O3959" s="2"/>
    </row>
    <row r="3960" spans="11:15" ht="12.75">
      <c r="K3960" s="2"/>
      <c r="L3960" s="2"/>
      <c r="M3960" s="2"/>
      <c r="N3960" s="2"/>
      <c r="O3960" s="2"/>
    </row>
    <row r="3961" spans="11:15" ht="12.75">
      <c r="K3961" s="2"/>
      <c r="L3961" s="2"/>
      <c r="M3961" s="2"/>
      <c r="N3961" s="2"/>
      <c r="O3961" s="2"/>
    </row>
    <row r="3962" spans="11:15" ht="12.75">
      <c r="K3962" s="2"/>
      <c r="L3962" s="2"/>
      <c r="M3962" s="2"/>
      <c r="N3962" s="2"/>
      <c r="O3962" s="2"/>
    </row>
    <row r="3963" spans="11:15" ht="12.75">
      <c r="K3963" s="2"/>
      <c r="L3963" s="2"/>
      <c r="M3963" s="2"/>
      <c r="N3963" s="2"/>
      <c r="O3963" s="2"/>
    </row>
    <row r="3964" spans="11:15" ht="12.75">
      <c r="K3964" s="2"/>
      <c r="L3964" s="2"/>
      <c r="M3964" s="2"/>
      <c r="N3964" s="2"/>
      <c r="O3964" s="2"/>
    </row>
    <row r="3965" spans="11:15" ht="12.75">
      <c r="K3965" s="2"/>
      <c r="L3965" s="2"/>
      <c r="M3965" s="2"/>
      <c r="N3965" s="2"/>
      <c r="O3965" s="2"/>
    </row>
    <row r="3966" spans="11:15" ht="12.75">
      <c r="K3966" s="2"/>
      <c r="L3966" s="2"/>
      <c r="M3966" s="2"/>
      <c r="N3966" s="2"/>
      <c r="O3966" s="2"/>
    </row>
    <row r="3967" spans="11:15" ht="12.75">
      <c r="K3967" s="2"/>
      <c r="L3967" s="2"/>
      <c r="M3967" s="2"/>
      <c r="N3967" s="2"/>
      <c r="O3967" s="2"/>
    </row>
    <row r="3968" spans="11:15" ht="12.75">
      <c r="K3968" s="2"/>
      <c r="L3968" s="2"/>
      <c r="M3968" s="2"/>
      <c r="N3968" s="2"/>
      <c r="O3968" s="2"/>
    </row>
    <row r="3969" spans="11:15" ht="12.75">
      <c r="K3969" s="2"/>
      <c r="L3969" s="2"/>
      <c r="M3969" s="2"/>
      <c r="N3969" s="2"/>
      <c r="O3969" s="2"/>
    </row>
    <row r="3970" spans="11:15" ht="12.75">
      <c r="K3970" s="2"/>
      <c r="L3970" s="2"/>
      <c r="M3970" s="2"/>
      <c r="N3970" s="2"/>
      <c r="O3970" s="2"/>
    </row>
    <row r="3971" spans="11:15" ht="12.75">
      <c r="K3971" s="2"/>
      <c r="L3971" s="2"/>
      <c r="M3971" s="2"/>
      <c r="N3971" s="2"/>
      <c r="O3971" s="2"/>
    </row>
    <row r="3972" spans="11:15" ht="12.75">
      <c r="K3972" s="2"/>
      <c r="L3972" s="2"/>
      <c r="M3972" s="2"/>
      <c r="N3972" s="2"/>
      <c r="O3972" s="2"/>
    </row>
    <row r="3973" spans="11:15" ht="12.75">
      <c r="K3973" s="2"/>
      <c r="L3973" s="2"/>
      <c r="M3973" s="2"/>
      <c r="N3973" s="2"/>
      <c r="O3973" s="2"/>
    </row>
    <row r="3974" spans="11:15" ht="12.75">
      <c r="K3974" s="2"/>
      <c r="L3974" s="2"/>
      <c r="M3974" s="2"/>
      <c r="N3974" s="2"/>
      <c r="O3974" s="2"/>
    </row>
    <row r="3975" spans="11:15" ht="12.75">
      <c r="K3975" s="2"/>
      <c r="L3975" s="2"/>
      <c r="M3975" s="2"/>
      <c r="N3975" s="2"/>
      <c r="O3975" s="2"/>
    </row>
    <row r="3976" spans="11:15" ht="12.75">
      <c r="K3976" s="2"/>
      <c r="L3976" s="2"/>
      <c r="M3976" s="2"/>
      <c r="N3976" s="2"/>
      <c r="O3976" s="2"/>
    </row>
    <row r="3977" spans="11:15" ht="12.75">
      <c r="K3977" s="2"/>
      <c r="L3977" s="2"/>
      <c r="M3977" s="2"/>
      <c r="N3977" s="2"/>
      <c r="O3977" s="2"/>
    </row>
    <row r="3978" spans="11:15" ht="12.75">
      <c r="K3978" s="2"/>
      <c r="L3978" s="2"/>
      <c r="M3978" s="2"/>
      <c r="N3978" s="2"/>
      <c r="O3978" s="2"/>
    </row>
    <row r="3979" spans="11:15" ht="12.75">
      <c r="K3979" s="2"/>
      <c r="L3979" s="2"/>
      <c r="M3979" s="2"/>
      <c r="N3979" s="2"/>
      <c r="O3979" s="2"/>
    </row>
    <row r="3980" spans="11:15" ht="12.75">
      <c r="K3980" s="2"/>
      <c r="L3980" s="2"/>
      <c r="M3980" s="2"/>
      <c r="N3980" s="2"/>
      <c r="O3980" s="2"/>
    </row>
    <row r="3981" spans="11:15" ht="12.75">
      <c r="K3981" s="2"/>
      <c r="L3981" s="2"/>
      <c r="M3981" s="2"/>
      <c r="N3981" s="2"/>
      <c r="O3981" s="2"/>
    </row>
    <row r="3982" spans="11:15" ht="12.75">
      <c r="K3982" s="2"/>
      <c r="L3982" s="2"/>
      <c r="M3982" s="2"/>
      <c r="N3982" s="2"/>
      <c r="O3982" s="2"/>
    </row>
    <row r="3983" spans="11:15" ht="12.75">
      <c r="K3983" s="2"/>
      <c r="L3983" s="2"/>
      <c r="M3983" s="2"/>
      <c r="N3983" s="2"/>
      <c r="O3983" s="2"/>
    </row>
    <row r="3984" spans="11:15" ht="12.75">
      <c r="K3984" s="2"/>
      <c r="L3984" s="2"/>
      <c r="M3984" s="2"/>
      <c r="N3984" s="2"/>
      <c r="O3984" s="2"/>
    </row>
    <row r="3985" spans="11:15" ht="12.75">
      <c r="K3985" s="2"/>
      <c r="L3985" s="2"/>
      <c r="M3985" s="2"/>
      <c r="N3985" s="2"/>
      <c r="O3985" s="2"/>
    </row>
    <row r="3986" spans="11:15" ht="12.75">
      <c r="K3986" s="2"/>
      <c r="L3986" s="2"/>
      <c r="M3986" s="2"/>
      <c r="N3986" s="2"/>
      <c r="O3986" s="2"/>
    </row>
    <row r="3987" spans="11:15" ht="12.75">
      <c r="K3987" s="2"/>
      <c r="L3987" s="2"/>
      <c r="M3987" s="2"/>
      <c r="N3987" s="2"/>
      <c r="O3987" s="2"/>
    </row>
    <row r="3988" spans="11:15" ht="12.75">
      <c r="K3988" s="2"/>
      <c r="L3988" s="2"/>
      <c r="M3988" s="2"/>
      <c r="N3988" s="2"/>
      <c r="O3988" s="2"/>
    </row>
    <row r="3989" spans="11:15" ht="12.75">
      <c r="K3989" s="2"/>
      <c r="L3989" s="2"/>
      <c r="M3989" s="2"/>
      <c r="N3989" s="2"/>
      <c r="O3989" s="2"/>
    </row>
    <row r="3990" spans="11:15" ht="12.75">
      <c r="K3990" s="2"/>
      <c r="L3990" s="2"/>
      <c r="M3990" s="2"/>
      <c r="N3990" s="2"/>
      <c r="O3990" s="2"/>
    </row>
    <row r="3991" spans="11:15" ht="12.75">
      <c r="K3991" s="2"/>
      <c r="L3991" s="2"/>
      <c r="M3991" s="2"/>
      <c r="N3991" s="2"/>
      <c r="O3991" s="2"/>
    </row>
    <row r="3992" spans="11:15" ht="12.75">
      <c r="K3992" s="2"/>
      <c r="L3992" s="2"/>
      <c r="M3992" s="2"/>
      <c r="N3992" s="2"/>
      <c r="O3992" s="2"/>
    </row>
    <row r="3993" spans="11:15" ht="12.75">
      <c r="K3993" s="2"/>
      <c r="L3993" s="2"/>
      <c r="M3993" s="2"/>
      <c r="N3993" s="2"/>
      <c r="O3993" s="2"/>
    </row>
    <row r="3994" spans="11:15" ht="12.75">
      <c r="K3994" s="2"/>
      <c r="L3994" s="2"/>
      <c r="M3994" s="2"/>
      <c r="N3994" s="2"/>
      <c r="O3994" s="2"/>
    </row>
    <row r="3995" spans="11:15" ht="12.75">
      <c r="K3995" s="2"/>
      <c r="L3995" s="2"/>
      <c r="M3995" s="2"/>
      <c r="N3995" s="2"/>
      <c r="O3995" s="2"/>
    </row>
    <row r="3996" spans="11:15" ht="12.75">
      <c r="K3996" s="2"/>
      <c r="L3996" s="2"/>
      <c r="M3996" s="2"/>
      <c r="N3996" s="2"/>
      <c r="O3996" s="2"/>
    </row>
    <row r="3997" spans="11:15" ht="12.75">
      <c r="K3997" s="2"/>
      <c r="L3997" s="2"/>
      <c r="M3997" s="2"/>
      <c r="N3997" s="2"/>
      <c r="O3997" s="2"/>
    </row>
    <row r="3998" spans="11:15" ht="12.75">
      <c r="K3998" s="2"/>
      <c r="L3998" s="2"/>
      <c r="M3998" s="2"/>
      <c r="N3998" s="2"/>
      <c r="O3998" s="2"/>
    </row>
    <row r="3999" spans="11:15" ht="12.75">
      <c r="K3999" s="2"/>
      <c r="L3999" s="2"/>
      <c r="M3999" s="2"/>
      <c r="N3999" s="2"/>
      <c r="O3999" s="2"/>
    </row>
    <row r="4000" spans="11:15" ht="12.75">
      <c r="K4000" s="2"/>
      <c r="L4000" s="2"/>
      <c r="M4000" s="2"/>
      <c r="N4000" s="2"/>
      <c r="O4000" s="2"/>
    </row>
    <row r="4001" spans="11:15" ht="12.75">
      <c r="K4001" s="2"/>
      <c r="L4001" s="2"/>
      <c r="M4001" s="2"/>
      <c r="N4001" s="2"/>
      <c r="O4001" s="2"/>
    </row>
    <row r="4002" spans="11:15" ht="12.75">
      <c r="K4002" s="2"/>
      <c r="L4002" s="2"/>
      <c r="M4002" s="2"/>
      <c r="N4002" s="2"/>
      <c r="O4002" s="2"/>
    </row>
    <row r="4003" spans="11:15" ht="12.75">
      <c r="K4003" s="2"/>
      <c r="L4003" s="2"/>
      <c r="M4003" s="2"/>
      <c r="N4003" s="2"/>
      <c r="O4003" s="2"/>
    </row>
    <row r="4004" spans="11:15" ht="12.75">
      <c r="K4004" s="2"/>
      <c r="L4004" s="2"/>
      <c r="M4004" s="2"/>
      <c r="N4004" s="2"/>
      <c r="O4004" s="2"/>
    </row>
    <row r="4005" spans="11:15" ht="12.75">
      <c r="K4005" s="2"/>
      <c r="L4005" s="2"/>
      <c r="M4005" s="2"/>
      <c r="N4005" s="2"/>
      <c r="O4005" s="2"/>
    </row>
    <row r="4006" spans="11:15" ht="12.75">
      <c r="K4006" s="2"/>
      <c r="L4006" s="2"/>
      <c r="M4006" s="2"/>
      <c r="N4006" s="2"/>
      <c r="O4006" s="2"/>
    </row>
    <row r="4007" spans="11:15" ht="12.75">
      <c r="K4007" s="2"/>
      <c r="L4007" s="2"/>
      <c r="M4007" s="2"/>
      <c r="N4007" s="2"/>
      <c r="O4007" s="2"/>
    </row>
    <row r="4008" spans="11:15" ht="12.75">
      <c r="K4008" s="2"/>
      <c r="L4008" s="2"/>
      <c r="M4008" s="2"/>
      <c r="N4008" s="2"/>
      <c r="O4008" s="2"/>
    </row>
    <row r="4009" spans="11:15" ht="12.75">
      <c r="K4009" s="2"/>
      <c r="L4009" s="2"/>
      <c r="M4009" s="2"/>
      <c r="N4009" s="2"/>
      <c r="O4009" s="2"/>
    </row>
    <row r="4010" spans="11:15" ht="12.75">
      <c r="K4010" s="2"/>
      <c r="L4010" s="2"/>
      <c r="M4010" s="2"/>
      <c r="N4010" s="2"/>
      <c r="O4010" s="2"/>
    </row>
    <row r="4011" spans="11:15" ht="12.75">
      <c r="K4011" s="2"/>
      <c r="L4011" s="2"/>
      <c r="M4011" s="2"/>
      <c r="N4011" s="2"/>
      <c r="O4011" s="2"/>
    </row>
    <row r="4012" spans="11:15" ht="12.75">
      <c r="K4012" s="2"/>
      <c r="L4012" s="2"/>
      <c r="M4012" s="2"/>
      <c r="N4012" s="2"/>
      <c r="O4012" s="2"/>
    </row>
    <row r="4013" spans="11:15" ht="12.75">
      <c r="K4013" s="2"/>
      <c r="L4013" s="2"/>
      <c r="M4013" s="2"/>
      <c r="N4013" s="2"/>
      <c r="O4013" s="2"/>
    </row>
    <row r="4014" spans="11:15" ht="12.75">
      <c r="K4014" s="2"/>
      <c r="L4014" s="2"/>
      <c r="M4014" s="2"/>
      <c r="N4014" s="2"/>
      <c r="O4014" s="2"/>
    </row>
    <row r="4015" spans="11:15" ht="12.75">
      <c r="K4015" s="2"/>
      <c r="L4015" s="2"/>
      <c r="M4015" s="2"/>
      <c r="N4015" s="2"/>
      <c r="O4015" s="2"/>
    </row>
    <row r="4016" spans="11:15" ht="12.75">
      <c r="K4016" s="2"/>
      <c r="L4016" s="2"/>
      <c r="M4016" s="2"/>
      <c r="N4016" s="2"/>
      <c r="O4016" s="2"/>
    </row>
    <row r="4017" spans="11:15" ht="12.75">
      <c r="K4017" s="2"/>
      <c r="L4017" s="2"/>
      <c r="M4017" s="2"/>
      <c r="N4017" s="2"/>
      <c r="O4017" s="2"/>
    </row>
    <row r="4018" spans="11:15" ht="12.75">
      <c r="K4018" s="2"/>
      <c r="L4018" s="2"/>
      <c r="M4018" s="2"/>
      <c r="N4018" s="2"/>
      <c r="O4018" s="2"/>
    </row>
    <row r="4019" spans="11:15" ht="12.75">
      <c r="K4019" s="2"/>
      <c r="L4019" s="2"/>
      <c r="M4019" s="2"/>
      <c r="N4019" s="2"/>
      <c r="O4019" s="2"/>
    </row>
    <row r="4020" spans="11:15" ht="12.75">
      <c r="K4020" s="2"/>
      <c r="L4020" s="2"/>
      <c r="M4020" s="2"/>
      <c r="N4020" s="2"/>
      <c r="O4020" s="2"/>
    </row>
    <row r="4021" spans="11:15" ht="12.75">
      <c r="K4021" s="2"/>
      <c r="L4021" s="2"/>
      <c r="M4021" s="2"/>
      <c r="N4021" s="2"/>
      <c r="O4021" s="2"/>
    </row>
    <row r="4022" spans="11:15" ht="12.75">
      <c r="K4022" s="2"/>
      <c r="L4022" s="2"/>
      <c r="M4022" s="2"/>
      <c r="N4022" s="2"/>
      <c r="O4022" s="2"/>
    </row>
    <row r="4023" spans="11:15" ht="12.75">
      <c r="K4023" s="2"/>
      <c r="L4023" s="2"/>
      <c r="M4023" s="2"/>
      <c r="N4023" s="2"/>
      <c r="O4023" s="2"/>
    </row>
    <row r="4024" spans="11:15" ht="12.75">
      <c r="K4024" s="2"/>
      <c r="L4024" s="2"/>
      <c r="M4024" s="2"/>
      <c r="N4024" s="2"/>
      <c r="O4024" s="2"/>
    </row>
    <row r="4025" spans="11:15" ht="12.75">
      <c r="K4025" s="2"/>
      <c r="L4025" s="2"/>
      <c r="M4025" s="2"/>
      <c r="N4025" s="2"/>
      <c r="O4025" s="2"/>
    </row>
    <row r="4026" spans="11:15" ht="12.75">
      <c r="K4026" s="2"/>
      <c r="L4026" s="2"/>
      <c r="M4026" s="2"/>
      <c r="N4026" s="2"/>
      <c r="O4026" s="2"/>
    </row>
    <row r="4027" spans="11:15" ht="12.75">
      <c r="K4027" s="2"/>
      <c r="L4027" s="2"/>
      <c r="M4027" s="2"/>
      <c r="N4027" s="2"/>
      <c r="O4027" s="2"/>
    </row>
    <row r="4028" spans="11:15" ht="12.75">
      <c r="K4028" s="2"/>
      <c r="L4028" s="2"/>
      <c r="M4028" s="2"/>
      <c r="N4028" s="2"/>
      <c r="O4028" s="2"/>
    </row>
    <row r="4029" spans="11:15" ht="12.75">
      <c r="K4029" s="2"/>
      <c r="L4029" s="2"/>
      <c r="M4029" s="2"/>
      <c r="N4029" s="2"/>
      <c r="O4029" s="2"/>
    </row>
    <row r="4030" spans="11:15" ht="12.75">
      <c r="K4030" s="2"/>
      <c r="L4030" s="2"/>
      <c r="M4030" s="2"/>
      <c r="N4030" s="2"/>
      <c r="O4030" s="2"/>
    </row>
    <row r="4031" spans="11:15" ht="12.75">
      <c r="K4031" s="2"/>
      <c r="L4031" s="2"/>
      <c r="M4031" s="2"/>
      <c r="N4031" s="2"/>
      <c r="O4031" s="2"/>
    </row>
    <row r="4032" spans="11:15" ht="12.75">
      <c r="K4032" s="2"/>
      <c r="L4032" s="2"/>
      <c r="M4032" s="2"/>
      <c r="N4032" s="2"/>
      <c r="O4032" s="2"/>
    </row>
    <row r="4033" spans="11:15" ht="12.75">
      <c r="K4033" s="2"/>
      <c r="L4033" s="2"/>
      <c r="M4033" s="2"/>
      <c r="N4033" s="2"/>
      <c r="O4033" s="2"/>
    </row>
    <row r="4034" spans="11:15" ht="12.75">
      <c r="K4034" s="2"/>
      <c r="L4034" s="2"/>
      <c r="M4034" s="2"/>
      <c r="N4034" s="2"/>
      <c r="O4034" s="2"/>
    </row>
    <row r="4035" spans="11:15" ht="12.75">
      <c r="K4035" s="2"/>
      <c r="L4035" s="2"/>
      <c r="M4035" s="2"/>
      <c r="N4035" s="2"/>
      <c r="O4035" s="2"/>
    </row>
    <row r="4036" spans="11:15" ht="12.75">
      <c r="K4036" s="2"/>
      <c r="L4036" s="2"/>
      <c r="M4036" s="2"/>
      <c r="N4036" s="2"/>
      <c r="O4036" s="2"/>
    </row>
    <row r="4037" spans="11:15" ht="12.75">
      <c r="K4037" s="2"/>
      <c r="L4037" s="2"/>
      <c r="M4037" s="2"/>
      <c r="N4037" s="2"/>
      <c r="O4037" s="2"/>
    </row>
    <row r="4038" spans="11:15" ht="12.75">
      <c r="K4038" s="2"/>
      <c r="L4038" s="2"/>
      <c r="M4038" s="2"/>
      <c r="N4038" s="2"/>
      <c r="O4038" s="2"/>
    </row>
    <row r="4039" spans="11:15" ht="12.75">
      <c r="K4039" s="2"/>
      <c r="L4039" s="2"/>
      <c r="M4039" s="2"/>
      <c r="N4039" s="2"/>
      <c r="O4039" s="2"/>
    </row>
    <row r="4040" spans="11:15" ht="12.75">
      <c r="K4040" s="2"/>
      <c r="L4040" s="2"/>
      <c r="M4040" s="2"/>
      <c r="N4040" s="2"/>
      <c r="O4040" s="2"/>
    </row>
    <row r="4041" spans="11:15" ht="12.75">
      <c r="K4041" s="2"/>
      <c r="L4041" s="2"/>
      <c r="M4041" s="2"/>
      <c r="N4041" s="2"/>
      <c r="O4041" s="2"/>
    </row>
    <row r="4042" spans="11:15" ht="12.75">
      <c r="K4042" s="2"/>
      <c r="L4042" s="2"/>
      <c r="M4042" s="2"/>
      <c r="N4042" s="2"/>
      <c r="O4042" s="2"/>
    </row>
    <row r="4043" spans="11:15" ht="12.75">
      <c r="K4043" s="2"/>
      <c r="L4043" s="2"/>
      <c r="M4043" s="2"/>
      <c r="N4043" s="2"/>
      <c r="O4043" s="2"/>
    </row>
    <row r="4044" spans="11:15" ht="12.75">
      <c r="K4044" s="2"/>
      <c r="L4044" s="2"/>
      <c r="M4044" s="2"/>
      <c r="N4044" s="2"/>
      <c r="O4044" s="2"/>
    </row>
    <row r="4045" spans="11:15" ht="12.75">
      <c r="K4045" s="2"/>
      <c r="L4045" s="2"/>
      <c r="M4045" s="2"/>
      <c r="N4045" s="2"/>
      <c r="O4045" s="2"/>
    </row>
    <row r="4046" spans="11:15" ht="12.75">
      <c r="K4046" s="2"/>
      <c r="L4046" s="2"/>
      <c r="M4046" s="2"/>
      <c r="N4046" s="2"/>
      <c r="O4046" s="2"/>
    </row>
    <row r="4047" spans="11:15" ht="12.75">
      <c r="K4047" s="2"/>
      <c r="L4047" s="2"/>
      <c r="M4047" s="2"/>
      <c r="N4047" s="2"/>
      <c r="O4047" s="2"/>
    </row>
    <row r="4048" spans="11:15" ht="12.75">
      <c r="K4048" s="2"/>
      <c r="L4048" s="2"/>
      <c r="M4048" s="2"/>
      <c r="N4048" s="2"/>
      <c r="O4048" s="2"/>
    </row>
    <row r="4049" spans="11:15" ht="12.75">
      <c r="K4049" s="2"/>
      <c r="L4049" s="2"/>
      <c r="M4049" s="2"/>
      <c r="N4049" s="2"/>
      <c r="O4049" s="2"/>
    </row>
    <row r="4050" spans="11:15" ht="12.75">
      <c r="K4050" s="2"/>
      <c r="L4050" s="2"/>
      <c r="M4050" s="2"/>
      <c r="N4050" s="2"/>
      <c r="O4050" s="2"/>
    </row>
    <row r="4051" spans="11:15" ht="12.75">
      <c r="K4051" s="2"/>
      <c r="L4051" s="2"/>
      <c r="M4051" s="2"/>
      <c r="N4051" s="2"/>
      <c r="O4051" s="2"/>
    </row>
    <row r="4052" spans="11:15" ht="12.75">
      <c r="K4052" s="2"/>
      <c r="L4052" s="2"/>
      <c r="M4052" s="2"/>
      <c r="N4052" s="2"/>
      <c r="O4052" s="2"/>
    </row>
    <row r="4053" spans="11:15" ht="12.75">
      <c r="K4053" s="2"/>
      <c r="L4053" s="2"/>
      <c r="M4053" s="2"/>
      <c r="N4053" s="2"/>
      <c r="O4053" s="2"/>
    </row>
    <row r="4054" spans="11:15" ht="12.75">
      <c r="K4054" s="2"/>
      <c r="L4054" s="2"/>
      <c r="M4054" s="2"/>
      <c r="N4054" s="2"/>
      <c r="O4054" s="2"/>
    </row>
    <row r="4055" spans="11:15" ht="12.75">
      <c r="K4055" s="2"/>
      <c r="L4055" s="2"/>
      <c r="M4055" s="2"/>
      <c r="N4055" s="2"/>
      <c r="O4055" s="2"/>
    </row>
    <row r="4056" spans="11:15" ht="12.75">
      <c r="K4056" s="2"/>
      <c r="L4056" s="2"/>
      <c r="M4056" s="2"/>
      <c r="N4056" s="2"/>
      <c r="O4056" s="2"/>
    </row>
    <row r="4057" spans="11:15" ht="12.75">
      <c r="K4057" s="2"/>
      <c r="L4057" s="2"/>
      <c r="M4057" s="2"/>
      <c r="N4057" s="2"/>
      <c r="O4057" s="2"/>
    </row>
    <row r="4058" spans="11:15" ht="12.75">
      <c r="K4058" s="2"/>
      <c r="L4058" s="2"/>
      <c r="M4058" s="2"/>
      <c r="N4058" s="2"/>
      <c r="O4058" s="2"/>
    </row>
    <row r="4059" spans="11:15" ht="12.75">
      <c r="K4059" s="2"/>
      <c r="L4059" s="2"/>
      <c r="M4059" s="2"/>
      <c r="N4059" s="2"/>
      <c r="O4059" s="2"/>
    </row>
    <row r="4060" spans="11:15" ht="12.75">
      <c r="K4060" s="2"/>
      <c r="L4060" s="2"/>
      <c r="M4060" s="2"/>
      <c r="N4060" s="2"/>
      <c r="O4060" s="2"/>
    </row>
    <row r="4061" spans="11:15" ht="12.75">
      <c r="K4061" s="2"/>
      <c r="L4061" s="2"/>
      <c r="M4061" s="2"/>
      <c r="N4061" s="2"/>
      <c r="O4061" s="2"/>
    </row>
    <row r="4062" spans="11:15" ht="12.75">
      <c r="K4062" s="2"/>
      <c r="L4062" s="2"/>
      <c r="M4062" s="2"/>
      <c r="N4062" s="2"/>
      <c r="O4062" s="2"/>
    </row>
    <row r="4063" spans="11:15" ht="12.75">
      <c r="K4063" s="2"/>
      <c r="L4063" s="2"/>
      <c r="M4063" s="2"/>
      <c r="N4063" s="2"/>
      <c r="O4063" s="2"/>
    </row>
    <row r="4064" spans="11:15" ht="12.75">
      <c r="K4064" s="2"/>
      <c r="L4064" s="2"/>
      <c r="M4064" s="2"/>
      <c r="N4064" s="2"/>
      <c r="O4064" s="2"/>
    </row>
    <row r="4065" spans="11:15" ht="12.75">
      <c r="K4065" s="2"/>
      <c r="L4065" s="2"/>
      <c r="M4065" s="2"/>
      <c r="N4065" s="2"/>
      <c r="O4065" s="2"/>
    </row>
    <row r="4066" spans="11:15" ht="12.75">
      <c r="K4066" s="2"/>
      <c r="L4066" s="2"/>
      <c r="M4066" s="2"/>
      <c r="N4066" s="2"/>
      <c r="O4066" s="2"/>
    </row>
    <row r="4067" spans="11:15" ht="12.75">
      <c r="K4067" s="2"/>
      <c r="L4067" s="2"/>
      <c r="M4067" s="2"/>
      <c r="N4067" s="2"/>
      <c r="O4067" s="2"/>
    </row>
    <row r="4068" spans="11:15" ht="12.75">
      <c r="K4068" s="2"/>
      <c r="L4068" s="2"/>
      <c r="M4068" s="2"/>
      <c r="N4068" s="2"/>
      <c r="O4068" s="2"/>
    </row>
    <row r="4069" spans="11:15" ht="12.75">
      <c r="K4069" s="2"/>
      <c r="L4069" s="2"/>
      <c r="M4069" s="2"/>
      <c r="N4069" s="2"/>
      <c r="O4069" s="2"/>
    </row>
    <row r="4070" spans="11:15" ht="12.75">
      <c r="K4070" s="2"/>
      <c r="L4070" s="2"/>
      <c r="M4070" s="2"/>
      <c r="N4070" s="2"/>
      <c r="O4070" s="2"/>
    </row>
    <row r="4071" spans="11:15" ht="12.75">
      <c r="K4071" s="2"/>
      <c r="L4071" s="2"/>
      <c r="M4071" s="2"/>
      <c r="N4071" s="2"/>
      <c r="O4071" s="2"/>
    </row>
    <row r="4072" spans="11:15" ht="12.75">
      <c r="K4072" s="2"/>
      <c r="L4072" s="2"/>
      <c r="M4072" s="2"/>
      <c r="N4072" s="2"/>
      <c r="O4072" s="2"/>
    </row>
    <row r="4073" spans="11:15" ht="12.75">
      <c r="K4073" s="2"/>
      <c r="L4073" s="2"/>
      <c r="M4073" s="2"/>
      <c r="N4073" s="2"/>
      <c r="O4073" s="2"/>
    </row>
    <row r="4074" spans="11:15" ht="12.75">
      <c r="K4074" s="2"/>
      <c r="L4074" s="2"/>
      <c r="M4074" s="2"/>
      <c r="N4074" s="2"/>
      <c r="O4074" s="2"/>
    </row>
    <row r="4075" spans="11:15" ht="12.75">
      <c r="K4075" s="2"/>
      <c r="L4075" s="2"/>
      <c r="M4075" s="2"/>
      <c r="N4075" s="2"/>
      <c r="O4075" s="2"/>
    </row>
    <row r="4076" spans="11:15" ht="12.75">
      <c r="K4076" s="2"/>
      <c r="L4076" s="2"/>
      <c r="M4076" s="2"/>
      <c r="N4076" s="2"/>
      <c r="O4076" s="2"/>
    </row>
    <row r="4077" spans="11:15" ht="12.75">
      <c r="K4077" s="2"/>
      <c r="L4077" s="2"/>
      <c r="M4077" s="2"/>
      <c r="N4077" s="2"/>
      <c r="O4077" s="2"/>
    </row>
    <row r="4078" spans="11:15" ht="12.75">
      <c r="K4078" s="2"/>
      <c r="L4078" s="2"/>
      <c r="M4078" s="2"/>
      <c r="N4078" s="2"/>
      <c r="O4078" s="2"/>
    </row>
    <row r="4079" spans="11:15" ht="12.75">
      <c r="K4079" s="2"/>
      <c r="L4079" s="2"/>
      <c r="M4079" s="2"/>
      <c r="N4079" s="2"/>
      <c r="O4079" s="2"/>
    </row>
    <row r="4080" spans="11:15" ht="12.75">
      <c r="K4080" s="2"/>
      <c r="L4080" s="2"/>
      <c r="M4080" s="2"/>
      <c r="N4080" s="2"/>
      <c r="O4080" s="2"/>
    </row>
    <row r="4081" spans="11:15" ht="12.75">
      <c r="K4081" s="2"/>
      <c r="L4081" s="2"/>
      <c r="M4081" s="2"/>
      <c r="N4081" s="2"/>
      <c r="O4081" s="2"/>
    </row>
    <row r="4082" spans="11:15" ht="12.75">
      <c r="K4082" s="2"/>
      <c r="L4082" s="2"/>
      <c r="M4082" s="2"/>
      <c r="N4082" s="2"/>
      <c r="O4082" s="2"/>
    </row>
    <row r="4083" spans="11:15" ht="12.75">
      <c r="K4083" s="2"/>
      <c r="L4083" s="2"/>
      <c r="M4083" s="2"/>
      <c r="N4083" s="2"/>
      <c r="O4083" s="2"/>
    </row>
    <row r="4084" spans="11:15" ht="12.75">
      <c r="K4084" s="2"/>
      <c r="L4084" s="2"/>
      <c r="M4084" s="2"/>
      <c r="N4084" s="2"/>
      <c r="O4084" s="2"/>
    </row>
    <row r="4085" spans="11:15" ht="12.75">
      <c r="K4085" s="2"/>
      <c r="L4085" s="2"/>
      <c r="M4085" s="2"/>
      <c r="N4085" s="2"/>
      <c r="O4085" s="2"/>
    </row>
    <row r="4086" spans="11:15" ht="12.75">
      <c r="K4086" s="2"/>
      <c r="L4086" s="2"/>
      <c r="M4086" s="2"/>
      <c r="N4086" s="2"/>
      <c r="O4086" s="2"/>
    </row>
    <row r="4087" spans="11:15" ht="12.75">
      <c r="K4087" s="2"/>
      <c r="L4087" s="2"/>
      <c r="M4087" s="2"/>
      <c r="N4087" s="2"/>
      <c r="O4087" s="2"/>
    </row>
    <row r="4088" spans="11:15" ht="12.75">
      <c r="K4088" s="2"/>
      <c r="L4088" s="2"/>
      <c r="M4088" s="2"/>
      <c r="N4088" s="2"/>
      <c r="O4088" s="2"/>
    </row>
    <row r="4089" spans="11:15" ht="12.75">
      <c r="K4089" s="2"/>
      <c r="L4089" s="2"/>
      <c r="M4089" s="2"/>
      <c r="N4089" s="2"/>
      <c r="O4089" s="2"/>
    </row>
    <row r="4090" spans="11:15" ht="12.75">
      <c r="K4090" s="2"/>
      <c r="L4090" s="2"/>
      <c r="M4090" s="2"/>
      <c r="N4090" s="2"/>
      <c r="O4090" s="2"/>
    </row>
    <row r="4091" spans="11:15" ht="12.75">
      <c r="K4091" s="2"/>
      <c r="L4091" s="2"/>
      <c r="M4091" s="2"/>
      <c r="N4091" s="2"/>
      <c r="O4091" s="2"/>
    </row>
    <row r="4092" spans="11:15" ht="12.75">
      <c r="K4092" s="2"/>
      <c r="L4092" s="2"/>
      <c r="M4092" s="2"/>
      <c r="N4092" s="2"/>
      <c r="O4092" s="2"/>
    </row>
    <row r="4093" spans="11:15" ht="12.75">
      <c r="K4093" s="2"/>
      <c r="L4093" s="2"/>
      <c r="M4093" s="2"/>
      <c r="N4093" s="2"/>
      <c r="O4093" s="2"/>
    </row>
    <row r="4094" spans="11:15" ht="12.75">
      <c r="K4094" s="2"/>
      <c r="L4094" s="2"/>
      <c r="M4094" s="2"/>
      <c r="N4094" s="2"/>
      <c r="O4094" s="2"/>
    </row>
    <row r="4095" spans="11:15" ht="12.75">
      <c r="K4095" s="2"/>
      <c r="L4095" s="2"/>
      <c r="M4095" s="2"/>
      <c r="N4095" s="2"/>
      <c r="O4095" s="2"/>
    </row>
    <row r="4096" spans="11:15" ht="12.75">
      <c r="K4096" s="2"/>
      <c r="L4096" s="2"/>
      <c r="M4096" s="2"/>
      <c r="N4096" s="2"/>
      <c r="O4096" s="2"/>
    </row>
    <row r="4097" spans="11:15" ht="12.75">
      <c r="K4097" s="2"/>
      <c r="L4097" s="2"/>
      <c r="M4097" s="2"/>
      <c r="N4097" s="2"/>
      <c r="O4097" s="2"/>
    </row>
    <row r="4098" spans="11:15" ht="12.75">
      <c r="K4098" s="2"/>
      <c r="L4098" s="2"/>
      <c r="M4098" s="2"/>
      <c r="N4098" s="2"/>
      <c r="O4098" s="2"/>
    </row>
    <row r="4099" spans="11:15" ht="12.75">
      <c r="K4099" s="2"/>
      <c r="L4099" s="2"/>
      <c r="M4099" s="2"/>
      <c r="N4099" s="2"/>
      <c r="O4099" s="2"/>
    </row>
    <row r="4100" spans="11:15" ht="12.75">
      <c r="K4100" s="2"/>
      <c r="L4100" s="2"/>
      <c r="M4100" s="2"/>
      <c r="N4100" s="2"/>
      <c r="O4100" s="2"/>
    </row>
    <row r="4101" spans="11:15" ht="12.75">
      <c r="K4101" s="2"/>
      <c r="L4101" s="2"/>
      <c r="M4101" s="2"/>
      <c r="N4101" s="2"/>
      <c r="O4101" s="2"/>
    </row>
    <row r="4102" spans="11:15" ht="12.75">
      <c r="K4102" s="2"/>
      <c r="L4102" s="2"/>
      <c r="M4102" s="2"/>
      <c r="N4102" s="2"/>
      <c r="O4102" s="2"/>
    </row>
    <row r="4103" spans="11:15" ht="12.75">
      <c r="K4103" s="2"/>
      <c r="L4103" s="2"/>
      <c r="M4103" s="2"/>
      <c r="N4103" s="2"/>
      <c r="O4103" s="2"/>
    </row>
    <row r="4104" spans="11:15" ht="12.75">
      <c r="K4104" s="2"/>
      <c r="L4104" s="2"/>
      <c r="M4104" s="2"/>
      <c r="N4104" s="2"/>
      <c r="O4104" s="2"/>
    </row>
    <row r="4105" spans="11:15" ht="12.75">
      <c r="K4105" s="2"/>
      <c r="L4105" s="2"/>
      <c r="M4105" s="2"/>
      <c r="N4105" s="2"/>
      <c r="O4105" s="2"/>
    </row>
    <row r="4106" spans="11:15" ht="12.75">
      <c r="K4106" s="2"/>
      <c r="L4106" s="2"/>
      <c r="M4106" s="2"/>
      <c r="N4106" s="2"/>
      <c r="O4106" s="2"/>
    </row>
    <row r="4107" spans="11:15" ht="12.75">
      <c r="K4107" s="2"/>
      <c r="L4107" s="2"/>
      <c r="M4107" s="2"/>
      <c r="N4107" s="2"/>
      <c r="O4107" s="2"/>
    </row>
    <row r="4108" spans="11:15" ht="12.75">
      <c r="K4108" s="2"/>
      <c r="L4108" s="2"/>
      <c r="M4108" s="2"/>
      <c r="N4108" s="2"/>
      <c r="O4108" s="2"/>
    </row>
    <row r="4109" spans="11:15" ht="12.75">
      <c r="K4109" s="2"/>
      <c r="L4109" s="2"/>
      <c r="M4109" s="2"/>
      <c r="N4109" s="2"/>
      <c r="O4109" s="2"/>
    </row>
    <row r="4110" spans="11:15" ht="12.75">
      <c r="K4110" s="2"/>
      <c r="L4110" s="2"/>
      <c r="M4110" s="2"/>
      <c r="N4110" s="2"/>
      <c r="O4110" s="2"/>
    </row>
    <row r="4111" spans="11:15" ht="12.75">
      <c r="K4111" s="2"/>
      <c r="L4111" s="2"/>
      <c r="M4111" s="2"/>
      <c r="N4111" s="2"/>
      <c r="O4111" s="2"/>
    </row>
    <row r="4112" spans="11:15" ht="12.75">
      <c r="K4112" s="2"/>
      <c r="L4112" s="2"/>
      <c r="M4112" s="2"/>
      <c r="N4112" s="2"/>
      <c r="O4112" s="2"/>
    </row>
    <row r="4113" spans="11:15" ht="12.75">
      <c r="K4113" s="2"/>
      <c r="L4113" s="2"/>
      <c r="M4113" s="2"/>
      <c r="N4113" s="2"/>
      <c r="O4113" s="2"/>
    </row>
    <row r="4114" spans="11:15" ht="12.75">
      <c r="K4114" s="2"/>
      <c r="L4114" s="2"/>
      <c r="M4114" s="2"/>
      <c r="N4114" s="2"/>
      <c r="O4114" s="2"/>
    </row>
    <row r="4115" spans="11:15" ht="12.75">
      <c r="K4115" s="2"/>
      <c r="L4115" s="2"/>
      <c r="M4115" s="2"/>
      <c r="N4115" s="2"/>
      <c r="O4115" s="2"/>
    </row>
    <row r="4116" spans="11:15" ht="12.75">
      <c r="K4116" s="2"/>
      <c r="L4116" s="2"/>
      <c r="M4116" s="2"/>
      <c r="N4116" s="2"/>
      <c r="O4116" s="2"/>
    </row>
    <row r="4117" spans="11:15" ht="12.75">
      <c r="K4117" s="2"/>
      <c r="L4117" s="2"/>
      <c r="M4117" s="2"/>
      <c r="N4117" s="2"/>
      <c r="O4117" s="2"/>
    </row>
    <row r="4118" spans="11:15" ht="12.75">
      <c r="K4118" s="2"/>
      <c r="L4118" s="2"/>
      <c r="M4118" s="2"/>
      <c r="N4118" s="2"/>
      <c r="O4118" s="2"/>
    </row>
    <row r="4119" spans="11:15" ht="12.75">
      <c r="K4119" s="2"/>
      <c r="L4119" s="2"/>
      <c r="M4119" s="2"/>
      <c r="N4119" s="2"/>
      <c r="O4119" s="2"/>
    </row>
    <row r="4120" spans="11:15" ht="12.75">
      <c r="K4120" s="2"/>
      <c r="L4120" s="2"/>
      <c r="M4120" s="2"/>
      <c r="N4120" s="2"/>
      <c r="O4120" s="2"/>
    </row>
    <row r="4121" spans="11:15" ht="12.75">
      <c r="K4121" s="2"/>
      <c r="L4121" s="2"/>
      <c r="M4121" s="2"/>
      <c r="N4121" s="2"/>
      <c r="O4121" s="2"/>
    </row>
    <row r="4122" spans="11:15" ht="12.75">
      <c r="K4122" s="2"/>
      <c r="L4122" s="2"/>
      <c r="M4122" s="2"/>
      <c r="N4122" s="2"/>
      <c r="O4122" s="2"/>
    </row>
    <row r="4123" spans="11:15" ht="12.75">
      <c r="K4123" s="2"/>
      <c r="L4123" s="2"/>
      <c r="M4123" s="2"/>
      <c r="N4123" s="2"/>
      <c r="O4123" s="2"/>
    </row>
    <row r="4124" spans="11:15" ht="12.75">
      <c r="K4124" s="2"/>
      <c r="L4124" s="2"/>
      <c r="M4124" s="2"/>
      <c r="N4124" s="2"/>
      <c r="O4124" s="2"/>
    </row>
    <row r="4125" spans="11:15" ht="12.75">
      <c r="K4125" s="2"/>
      <c r="L4125" s="2"/>
      <c r="M4125" s="2"/>
      <c r="N4125" s="2"/>
      <c r="O4125" s="2"/>
    </row>
    <row r="4126" spans="11:15" ht="12.75">
      <c r="K4126" s="2"/>
      <c r="L4126" s="2"/>
      <c r="M4126" s="2"/>
      <c r="N4126" s="2"/>
      <c r="O4126" s="2"/>
    </row>
    <row r="4127" spans="11:15" ht="12.75">
      <c r="K4127" s="2"/>
      <c r="L4127" s="2"/>
      <c r="M4127" s="2"/>
      <c r="N4127" s="2"/>
      <c r="O4127" s="2"/>
    </row>
    <row r="4128" spans="11:15" ht="12.75">
      <c r="K4128" s="2"/>
      <c r="L4128" s="2"/>
      <c r="M4128" s="2"/>
      <c r="N4128" s="2"/>
      <c r="O4128" s="2"/>
    </row>
    <row r="4129" spans="11:15" ht="12.75">
      <c r="K4129" s="2"/>
      <c r="L4129" s="2"/>
      <c r="M4129" s="2"/>
      <c r="N4129" s="2"/>
      <c r="O4129" s="2"/>
    </row>
    <row r="4130" spans="11:15" ht="12.75">
      <c r="K4130" s="2"/>
      <c r="L4130" s="2"/>
      <c r="M4130" s="2"/>
      <c r="N4130" s="2"/>
      <c r="O4130" s="2"/>
    </row>
    <row r="4131" spans="11:15" ht="12.75">
      <c r="K4131" s="2"/>
      <c r="L4131" s="2"/>
      <c r="M4131" s="2"/>
      <c r="N4131" s="2"/>
      <c r="O4131" s="2"/>
    </row>
    <row r="4132" spans="11:15" ht="12.75">
      <c r="K4132" s="2"/>
      <c r="L4132" s="2"/>
      <c r="M4132" s="2"/>
      <c r="N4132" s="2"/>
      <c r="O4132" s="2"/>
    </row>
    <row r="4133" spans="11:15" ht="12.75">
      <c r="K4133" s="2"/>
      <c r="L4133" s="2"/>
      <c r="M4133" s="2"/>
      <c r="N4133" s="2"/>
      <c r="O4133" s="2"/>
    </row>
    <row r="4134" spans="11:15" ht="12.75">
      <c r="K4134" s="2"/>
      <c r="L4134" s="2"/>
      <c r="M4134" s="2"/>
      <c r="N4134" s="2"/>
      <c r="O4134" s="2"/>
    </row>
    <row r="4135" spans="11:15" ht="12.75">
      <c r="K4135" s="2"/>
      <c r="L4135" s="2"/>
      <c r="M4135" s="2"/>
      <c r="N4135" s="2"/>
      <c r="O4135" s="2"/>
    </row>
    <row r="4136" spans="11:15" ht="12.75">
      <c r="K4136" s="2"/>
      <c r="L4136" s="2"/>
      <c r="M4136" s="2"/>
      <c r="N4136" s="2"/>
      <c r="O4136" s="2"/>
    </row>
    <row r="4137" spans="11:15" ht="12.75">
      <c r="K4137" s="2"/>
      <c r="L4137" s="2"/>
      <c r="M4137" s="2"/>
      <c r="N4137" s="2"/>
      <c r="O4137" s="2"/>
    </row>
    <row r="4138" spans="11:15" ht="12.75">
      <c r="K4138" s="2"/>
      <c r="L4138" s="2"/>
      <c r="M4138" s="2"/>
      <c r="N4138" s="2"/>
      <c r="O4138" s="2"/>
    </row>
    <row r="4139" spans="11:15" ht="12.75">
      <c r="K4139" s="2"/>
      <c r="L4139" s="2"/>
      <c r="M4139" s="2"/>
      <c r="N4139" s="2"/>
      <c r="O4139" s="2"/>
    </row>
    <row r="4140" spans="11:15" ht="12.75">
      <c r="K4140" s="2"/>
      <c r="L4140" s="2"/>
      <c r="M4140" s="2"/>
      <c r="N4140" s="2"/>
      <c r="O4140" s="2"/>
    </row>
    <row r="4141" spans="11:15" ht="12.75">
      <c r="K4141" s="2"/>
      <c r="L4141" s="2"/>
      <c r="M4141" s="2"/>
      <c r="N4141" s="2"/>
      <c r="O4141" s="2"/>
    </row>
    <row r="4142" spans="11:15" ht="12.75">
      <c r="K4142" s="2"/>
      <c r="L4142" s="2"/>
      <c r="M4142" s="2"/>
      <c r="N4142" s="2"/>
      <c r="O4142" s="2"/>
    </row>
    <row r="4143" spans="11:15" ht="12.75">
      <c r="K4143" s="2"/>
      <c r="L4143" s="2"/>
      <c r="M4143" s="2"/>
      <c r="N4143" s="2"/>
      <c r="O4143" s="2"/>
    </row>
    <row r="4144" spans="11:15" ht="12.75">
      <c r="K4144" s="2"/>
      <c r="L4144" s="2"/>
      <c r="M4144" s="2"/>
      <c r="N4144" s="2"/>
      <c r="O4144" s="2"/>
    </row>
    <row r="4145" spans="11:15" ht="12.75">
      <c r="K4145" s="2"/>
      <c r="L4145" s="2"/>
      <c r="M4145" s="2"/>
      <c r="N4145" s="2"/>
      <c r="O4145" s="2"/>
    </row>
    <row r="4146" spans="11:15" ht="12.75">
      <c r="K4146" s="2"/>
      <c r="L4146" s="2"/>
      <c r="M4146" s="2"/>
      <c r="N4146" s="2"/>
      <c r="O4146" s="2"/>
    </row>
    <row r="4147" spans="11:15" ht="12.75">
      <c r="K4147" s="2"/>
      <c r="L4147" s="2"/>
      <c r="M4147" s="2"/>
      <c r="N4147" s="2"/>
      <c r="O4147" s="2"/>
    </row>
    <row r="4148" spans="11:15" ht="12.75">
      <c r="K4148" s="2"/>
      <c r="L4148" s="2"/>
      <c r="M4148" s="2"/>
      <c r="N4148" s="2"/>
      <c r="O4148" s="2"/>
    </row>
    <row r="4149" spans="11:15" ht="12.75">
      <c r="K4149" s="2"/>
      <c r="L4149" s="2"/>
      <c r="M4149" s="2"/>
      <c r="N4149" s="2"/>
      <c r="O4149" s="2"/>
    </row>
    <row r="4150" spans="11:15" ht="12.75">
      <c r="K4150" s="2"/>
      <c r="L4150" s="2"/>
      <c r="M4150" s="2"/>
      <c r="N4150" s="2"/>
      <c r="O4150" s="2"/>
    </row>
    <row r="4151" spans="11:15" ht="12.75">
      <c r="K4151" s="2"/>
      <c r="L4151" s="2"/>
      <c r="M4151" s="2"/>
      <c r="N4151" s="2"/>
      <c r="O4151" s="2"/>
    </row>
    <row r="4152" spans="11:15" ht="12.75">
      <c r="K4152" s="2"/>
      <c r="L4152" s="2"/>
      <c r="M4152" s="2"/>
      <c r="N4152" s="2"/>
      <c r="O4152" s="2"/>
    </row>
    <row r="4153" spans="11:15" ht="12.75">
      <c r="K4153" s="2"/>
      <c r="L4153" s="2"/>
      <c r="M4153" s="2"/>
      <c r="N4153" s="2"/>
      <c r="O4153" s="2"/>
    </row>
    <row r="4154" spans="11:15" ht="12.75">
      <c r="K4154" s="2"/>
      <c r="L4154" s="2"/>
      <c r="M4154" s="2"/>
      <c r="N4154" s="2"/>
      <c r="O4154" s="2"/>
    </row>
    <row r="4155" spans="11:15" ht="12.75">
      <c r="K4155" s="2"/>
      <c r="L4155" s="2"/>
      <c r="M4155" s="2"/>
      <c r="N4155" s="2"/>
      <c r="O4155" s="2"/>
    </row>
    <row r="4156" spans="11:15" ht="12.75">
      <c r="K4156" s="2"/>
      <c r="L4156" s="2"/>
      <c r="M4156" s="2"/>
      <c r="N4156" s="2"/>
      <c r="O4156" s="2"/>
    </row>
    <row r="4157" spans="11:15" ht="12.75">
      <c r="K4157" s="2"/>
      <c r="L4157" s="2"/>
      <c r="M4157" s="2"/>
      <c r="N4157" s="2"/>
      <c r="O4157" s="2"/>
    </row>
    <row r="4158" spans="11:15" ht="12.75">
      <c r="K4158" s="2"/>
      <c r="L4158" s="2"/>
      <c r="M4158" s="2"/>
      <c r="N4158" s="2"/>
      <c r="O4158" s="2"/>
    </row>
    <row r="4159" spans="11:15" ht="12.75">
      <c r="K4159" s="2"/>
      <c r="L4159" s="2"/>
      <c r="M4159" s="2"/>
      <c r="N4159" s="2"/>
      <c r="O4159" s="2"/>
    </row>
    <row r="4160" spans="11:15" ht="12.75">
      <c r="K4160" s="2"/>
      <c r="L4160" s="2"/>
      <c r="M4160" s="2"/>
      <c r="N4160" s="2"/>
      <c r="O4160" s="2"/>
    </row>
    <row r="4161" spans="11:15" ht="12.75">
      <c r="K4161" s="2"/>
      <c r="L4161" s="2"/>
      <c r="M4161" s="2"/>
      <c r="N4161" s="2"/>
      <c r="O4161" s="2"/>
    </row>
    <row r="4162" spans="11:15" ht="12.75">
      <c r="K4162" s="2"/>
      <c r="L4162" s="2"/>
      <c r="M4162" s="2"/>
      <c r="N4162" s="2"/>
      <c r="O4162" s="2"/>
    </row>
    <row r="4163" spans="11:15" ht="12.75">
      <c r="K4163" s="2"/>
      <c r="L4163" s="2"/>
      <c r="M4163" s="2"/>
      <c r="N4163" s="2"/>
      <c r="O4163" s="2"/>
    </row>
    <row r="4164" spans="11:15" ht="12.75">
      <c r="K4164" s="2"/>
      <c r="L4164" s="2"/>
      <c r="M4164" s="2"/>
      <c r="N4164" s="2"/>
      <c r="O4164" s="2"/>
    </row>
    <row r="4165" spans="11:15" ht="12.75">
      <c r="K4165" s="2"/>
      <c r="L4165" s="2"/>
      <c r="M4165" s="2"/>
      <c r="N4165" s="2"/>
      <c r="O4165" s="2"/>
    </row>
    <row r="4166" spans="11:15" ht="12.75">
      <c r="K4166" s="2"/>
      <c r="L4166" s="2"/>
      <c r="M4166" s="2"/>
      <c r="N4166" s="2"/>
      <c r="O4166" s="2"/>
    </row>
    <row r="4167" spans="11:15" ht="12.75">
      <c r="K4167" s="2"/>
      <c r="L4167" s="2"/>
      <c r="M4167" s="2"/>
      <c r="N4167" s="2"/>
      <c r="O4167" s="2"/>
    </row>
    <row r="4168" spans="11:15" ht="12.75">
      <c r="K4168" s="2"/>
      <c r="L4168" s="2"/>
      <c r="M4168" s="2"/>
      <c r="N4168" s="2"/>
      <c r="O4168" s="2"/>
    </row>
    <row r="4169" spans="11:15" ht="12.75">
      <c r="K4169" s="2"/>
      <c r="L4169" s="2"/>
      <c r="M4169" s="2"/>
      <c r="N4169" s="2"/>
      <c r="O4169" s="2"/>
    </row>
    <row r="4170" spans="11:15" ht="12.75">
      <c r="K4170" s="2"/>
      <c r="L4170" s="2"/>
      <c r="M4170" s="2"/>
      <c r="N4170" s="2"/>
      <c r="O4170" s="2"/>
    </row>
    <row r="4171" spans="11:15" ht="12.75">
      <c r="K4171" s="2"/>
      <c r="L4171" s="2"/>
      <c r="M4171" s="2"/>
      <c r="N4171" s="2"/>
      <c r="O4171" s="2"/>
    </row>
    <row r="4172" spans="11:15" ht="12.75">
      <c r="K4172" s="2"/>
      <c r="L4172" s="2"/>
      <c r="M4172" s="2"/>
      <c r="N4172" s="2"/>
      <c r="O4172" s="2"/>
    </row>
    <row r="4173" spans="11:15" ht="12.75">
      <c r="K4173" s="2"/>
      <c r="L4173" s="2"/>
      <c r="M4173" s="2"/>
      <c r="N4173" s="2"/>
      <c r="O4173" s="2"/>
    </row>
    <row r="4174" spans="11:15" ht="12.75">
      <c r="K4174" s="2"/>
      <c r="L4174" s="2"/>
      <c r="M4174" s="2"/>
      <c r="N4174" s="2"/>
      <c r="O4174" s="2"/>
    </row>
    <row r="4175" spans="11:15" ht="12.75">
      <c r="K4175" s="2"/>
      <c r="L4175" s="2"/>
      <c r="M4175" s="2"/>
      <c r="N4175" s="2"/>
      <c r="O4175" s="2"/>
    </row>
    <row r="4176" spans="11:15" ht="12.75">
      <c r="K4176" s="2"/>
      <c r="L4176" s="2"/>
      <c r="M4176" s="2"/>
      <c r="N4176" s="2"/>
      <c r="O4176" s="2"/>
    </row>
    <row r="4177" spans="11:15" ht="12.75">
      <c r="K4177" s="2"/>
      <c r="L4177" s="2"/>
      <c r="M4177" s="2"/>
      <c r="N4177" s="2"/>
      <c r="O4177" s="2"/>
    </row>
    <row r="4178" spans="11:15" ht="12.75">
      <c r="K4178" s="2"/>
      <c r="L4178" s="2"/>
      <c r="M4178" s="2"/>
      <c r="N4178" s="2"/>
      <c r="O4178" s="2"/>
    </row>
    <row r="4179" spans="11:15" ht="12.75">
      <c r="K4179" s="2"/>
      <c r="L4179" s="2"/>
      <c r="M4179" s="2"/>
      <c r="N4179" s="2"/>
      <c r="O4179" s="2"/>
    </row>
    <row r="4180" spans="11:15" ht="12.75">
      <c r="K4180" s="2"/>
      <c r="L4180" s="2"/>
      <c r="M4180" s="2"/>
      <c r="N4180" s="2"/>
      <c r="O4180" s="2"/>
    </row>
    <row r="4181" spans="11:15" ht="12.75">
      <c r="K4181" s="2"/>
      <c r="L4181" s="2"/>
      <c r="M4181" s="2"/>
      <c r="N4181" s="2"/>
      <c r="O4181" s="2"/>
    </row>
    <row r="4182" spans="11:15" ht="12.75">
      <c r="K4182" s="2"/>
      <c r="L4182" s="2"/>
      <c r="M4182" s="2"/>
      <c r="N4182" s="2"/>
      <c r="O4182" s="2"/>
    </row>
    <row r="4183" spans="11:15" ht="12.75">
      <c r="K4183" s="2"/>
      <c r="L4183" s="2"/>
      <c r="M4183" s="2"/>
      <c r="N4183" s="2"/>
      <c r="O4183" s="2"/>
    </row>
    <row r="4184" spans="11:15" ht="12.75">
      <c r="K4184" s="2"/>
      <c r="L4184" s="2"/>
      <c r="M4184" s="2"/>
      <c r="N4184" s="2"/>
      <c r="O4184" s="2"/>
    </row>
    <row r="4185" spans="11:15" ht="12.75">
      <c r="K4185" s="2"/>
      <c r="L4185" s="2"/>
      <c r="M4185" s="2"/>
      <c r="N4185" s="2"/>
      <c r="O4185" s="2"/>
    </row>
    <row r="4186" spans="11:15" ht="12.75">
      <c r="K4186" s="2"/>
      <c r="L4186" s="2"/>
      <c r="M4186" s="2"/>
      <c r="N4186" s="2"/>
      <c r="O4186" s="2"/>
    </row>
    <row r="4187" spans="11:15" ht="12.75">
      <c r="K4187" s="2"/>
      <c r="L4187" s="2"/>
      <c r="M4187" s="2"/>
      <c r="N4187" s="2"/>
      <c r="O4187" s="2"/>
    </row>
    <row r="4188" spans="11:15" ht="12.75">
      <c r="K4188" s="2"/>
      <c r="L4188" s="2"/>
      <c r="M4188" s="2"/>
      <c r="N4188" s="2"/>
      <c r="O4188" s="2"/>
    </row>
    <row r="4189" spans="11:15" ht="12.75">
      <c r="K4189" s="2"/>
      <c r="L4189" s="2"/>
      <c r="M4189" s="2"/>
      <c r="N4189" s="2"/>
      <c r="O4189" s="2"/>
    </row>
    <row r="4190" spans="11:15" ht="12.75">
      <c r="K4190" s="2"/>
      <c r="L4190" s="2"/>
      <c r="M4190" s="2"/>
      <c r="N4190" s="2"/>
      <c r="O4190" s="2"/>
    </row>
    <row r="4191" spans="11:15" ht="12.75">
      <c r="K4191" s="2"/>
      <c r="L4191" s="2"/>
      <c r="M4191" s="2"/>
      <c r="N4191" s="2"/>
      <c r="O4191" s="2"/>
    </row>
    <row r="4192" spans="11:15" ht="12.75">
      <c r="K4192" s="2"/>
      <c r="L4192" s="2"/>
      <c r="M4192" s="2"/>
      <c r="N4192" s="2"/>
      <c r="O4192" s="2"/>
    </row>
    <row r="4193" spans="11:15" ht="12.75">
      <c r="K4193" s="2"/>
      <c r="L4193" s="2"/>
      <c r="M4193" s="2"/>
      <c r="N4193" s="2"/>
      <c r="O4193" s="2"/>
    </row>
    <row r="4194" spans="11:15" ht="12.75">
      <c r="K4194" s="2"/>
      <c r="L4194" s="2"/>
      <c r="M4194" s="2"/>
      <c r="N4194" s="2"/>
      <c r="O4194" s="2"/>
    </row>
    <row r="4195" spans="11:15" ht="12.75">
      <c r="K4195" s="2"/>
      <c r="L4195" s="2"/>
      <c r="M4195" s="2"/>
      <c r="N4195" s="2"/>
      <c r="O4195" s="2"/>
    </row>
    <row r="4196" spans="11:15" ht="12.75">
      <c r="K4196" s="2"/>
      <c r="L4196" s="2"/>
      <c r="M4196" s="2"/>
      <c r="N4196" s="2"/>
      <c r="O4196" s="2"/>
    </row>
    <row r="4197" spans="11:15" ht="12.75">
      <c r="K4197" s="2"/>
      <c r="L4197" s="2"/>
      <c r="M4197" s="2"/>
      <c r="N4197" s="2"/>
      <c r="O4197" s="2"/>
    </row>
    <row r="4198" spans="11:15" ht="12.75">
      <c r="K4198" s="2"/>
      <c r="L4198" s="2"/>
      <c r="M4198" s="2"/>
      <c r="N4198" s="2"/>
      <c r="O4198" s="2"/>
    </row>
    <row r="4199" spans="11:15" ht="12.75">
      <c r="K4199" s="2"/>
      <c r="L4199" s="2"/>
      <c r="M4199" s="2"/>
      <c r="N4199" s="2"/>
      <c r="O4199" s="2"/>
    </row>
    <row r="4200" spans="11:15" ht="12.75">
      <c r="K4200" s="2"/>
      <c r="L4200" s="2"/>
      <c r="M4200" s="2"/>
      <c r="N4200" s="2"/>
      <c r="O4200" s="2"/>
    </row>
    <row r="4201" spans="11:15" ht="12.75">
      <c r="K4201" s="2"/>
      <c r="L4201" s="2"/>
      <c r="M4201" s="2"/>
      <c r="N4201" s="2"/>
      <c r="O4201" s="2"/>
    </row>
    <row r="4202" spans="11:15" ht="12.75">
      <c r="K4202" s="2"/>
      <c r="L4202" s="2"/>
      <c r="M4202" s="2"/>
      <c r="N4202" s="2"/>
      <c r="O4202" s="2"/>
    </row>
    <row r="4203" spans="11:15" ht="12.75">
      <c r="K4203" s="2"/>
      <c r="L4203" s="2"/>
      <c r="M4203" s="2"/>
      <c r="N4203" s="2"/>
      <c r="O4203" s="2"/>
    </row>
    <row r="4204" spans="11:15" ht="12.75">
      <c r="K4204" s="2"/>
      <c r="L4204" s="2"/>
      <c r="M4204" s="2"/>
      <c r="N4204" s="2"/>
      <c r="O4204" s="2"/>
    </row>
    <row r="4205" spans="11:15" ht="12.75">
      <c r="K4205" s="2"/>
      <c r="L4205" s="2"/>
      <c r="M4205" s="2"/>
      <c r="N4205" s="2"/>
      <c r="O4205" s="2"/>
    </row>
    <row r="4206" spans="11:15" ht="12.75">
      <c r="K4206" s="2"/>
      <c r="L4206" s="2"/>
      <c r="M4206" s="2"/>
      <c r="N4206" s="2"/>
      <c r="O4206" s="2"/>
    </row>
    <row r="4207" spans="11:15" ht="12.75">
      <c r="K4207" s="2"/>
      <c r="L4207" s="2"/>
      <c r="M4207" s="2"/>
      <c r="N4207" s="2"/>
      <c r="O4207" s="2"/>
    </row>
    <row r="4208" spans="11:15" ht="12.75">
      <c r="K4208" s="2"/>
      <c r="L4208" s="2"/>
      <c r="M4208" s="2"/>
      <c r="N4208" s="2"/>
      <c r="O4208" s="2"/>
    </row>
    <row r="4209" spans="11:15" ht="12.75">
      <c r="K4209" s="2"/>
      <c r="L4209" s="2"/>
      <c r="M4209" s="2"/>
      <c r="N4209" s="2"/>
      <c r="O4209" s="2"/>
    </row>
    <row r="4210" spans="11:15" ht="12.75">
      <c r="K4210" s="2"/>
      <c r="L4210" s="2"/>
      <c r="M4210" s="2"/>
      <c r="N4210" s="2"/>
      <c r="O4210" s="2"/>
    </row>
    <row r="4211" spans="11:15" ht="12.75">
      <c r="K4211" s="2"/>
      <c r="L4211" s="2"/>
      <c r="M4211" s="2"/>
      <c r="N4211" s="2"/>
      <c r="O4211" s="2"/>
    </row>
    <row r="4212" spans="11:15" ht="12.75">
      <c r="K4212" s="2"/>
      <c r="L4212" s="2"/>
      <c r="M4212" s="2"/>
      <c r="N4212" s="2"/>
      <c r="O4212" s="2"/>
    </row>
    <row r="4213" spans="11:15" ht="12.75">
      <c r="K4213" s="2"/>
      <c r="L4213" s="2"/>
      <c r="M4213" s="2"/>
      <c r="N4213" s="2"/>
      <c r="O4213" s="2"/>
    </row>
    <row r="4214" spans="11:15" ht="12.75">
      <c r="K4214" s="2"/>
      <c r="L4214" s="2"/>
      <c r="M4214" s="2"/>
      <c r="N4214" s="2"/>
      <c r="O4214" s="2"/>
    </row>
    <row r="4215" spans="11:15" ht="12.75">
      <c r="K4215" s="2"/>
      <c r="L4215" s="2"/>
      <c r="M4215" s="2"/>
      <c r="N4215" s="2"/>
      <c r="O4215" s="2"/>
    </row>
    <row r="4216" spans="11:15" ht="12.75">
      <c r="K4216" s="2"/>
      <c r="L4216" s="2"/>
      <c r="M4216" s="2"/>
      <c r="N4216" s="2"/>
      <c r="O4216" s="2"/>
    </row>
    <row r="4217" spans="11:15" ht="12.75">
      <c r="K4217" s="2"/>
      <c r="L4217" s="2"/>
      <c r="M4217" s="2"/>
      <c r="N4217" s="2"/>
      <c r="O4217" s="2"/>
    </row>
    <row r="4218" spans="11:15" ht="12.75">
      <c r="K4218" s="2"/>
      <c r="L4218" s="2"/>
      <c r="M4218" s="2"/>
      <c r="N4218" s="2"/>
      <c r="O4218" s="2"/>
    </row>
    <row r="4219" spans="11:15" ht="12.75">
      <c r="K4219" s="2"/>
      <c r="L4219" s="2"/>
      <c r="M4219" s="2"/>
      <c r="N4219" s="2"/>
      <c r="O4219" s="2"/>
    </row>
    <row r="4220" spans="11:15" ht="12.75">
      <c r="K4220" s="2"/>
      <c r="L4220" s="2"/>
      <c r="M4220" s="2"/>
      <c r="N4220" s="2"/>
      <c r="O4220" s="2"/>
    </row>
    <row r="4221" spans="11:15" ht="12.75">
      <c r="K4221" s="2"/>
      <c r="L4221" s="2"/>
      <c r="M4221" s="2"/>
      <c r="N4221" s="2"/>
      <c r="O4221" s="2"/>
    </row>
    <row r="4222" spans="11:15" ht="12.75">
      <c r="K4222" s="2"/>
      <c r="L4222" s="2"/>
      <c r="M4222" s="2"/>
      <c r="N4222" s="2"/>
      <c r="O4222" s="2"/>
    </row>
    <row r="4223" spans="11:15" ht="12.75">
      <c r="K4223" s="2"/>
      <c r="L4223" s="2"/>
      <c r="M4223" s="2"/>
      <c r="N4223" s="2"/>
      <c r="O4223" s="2"/>
    </row>
    <row r="4224" spans="11:15" ht="12.75">
      <c r="K4224" s="2"/>
      <c r="L4224" s="2"/>
      <c r="M4224" s="2"/>
      <c r="N4224" s="2"/>
      <c r="O4224" s="2"/>
    </row>
    <row r="4225" spans="11:15" ht="12.75">
      <c r="K4225" s="2"/>
      <c r="L4225" s="2"/>
      <c r="M4225" s="2"/>
      <c r="N4225" s="2"/>
      <c r="O4225" s="2"/>
    </row>
    <row r="4226" spans="11:15" ht="12.75">
      <c r="K4226" s="2"/>
      <c r="L4226" s="2"/>
      <c r="M4226" s="2"/>
      <c r="N4226" s="2"/>
      <c r="O4226" s="2"/>
    </row>
    <row r="4227" spans="11:15" ht="12.75">
      <c r="K4227" s="2"/>
      <c r="L4227" s="2"/>
      <c r="M4227" s="2"/>
      <c r="N4227" s="2"/>
      <c r="O4227" s="2"/>
    </row>
    <row r="4228" spans="11:15" ht="12.75">
      <c r="K4228" s="2"/>
      <c r="L4228" s="2"/>
      <c r="M4228" s="2"/>
      <c r="N4228" s="2"/>
      <c r="O4228" s="2"/>
    </row>
    <row r="4229" spans="11:15" ht="12.75">
      <c r="K4229" s="2"/>
      <c r="L4229" s="2"/>
      <c r="M4229" s="2"/>
      <c r="N4229" s="2"/>
      <c r="O4229" s="2"/>
    </row>
    <row r="4230" spans="11:15" ht="12.75">
      <c r="K4230" s="2"/>
      <c r="L4230" s="2"/>
      <c r="M4230" s="2"/>
      <c r="N4230" s="2"/>
      <c r="O4230" s="2"/>
    </row>
    <row r="4231" spans="11:15" ht="12.75">
      <c r="K4231" s="2"/>
      <c r="L4231" s="2"/>
      <c r="M4231" s="2"/>
      <c r="N4231" s="2"/>
      <c r="O4231" s="2"/>
    </row>
    <row r="4232" spans="11:15" ht="12.75">
      <c r="K4232" s="2"/>
      <c r="L4232" s="2"/>
      <c r="M4232" s="2"/>
      <c r="N4232" s="2"/>
      <c r="O4232" s="2"/>
    </row>
    <row r="4233" spans="11:15" ht="12.75">
      <c r="K4233" s="2"/>
      <c r="L4233" s="2"/>
      <c r="M4233" s="2"/>
      <c r="N4233" s="2"/>
      <c r="O4233" s="2"/>
    </row>
    <row r="4234" spans="11:15" ht="12.75">
      <c r="K4234" s="2"/>
      <c r="L4234" s="2"/>
      <c r="M4234" s="2"/>
      <c r="N4234" s="2"/>
      <c r="O4234" s="2"/>
    </row>
    <row r="4235" spans="11:15" ht="12.75">
      <c r="K4235" s="2"/>
      <c r="L4235" s="2"/>
      <c r="M4235" s="2"/>
      <c r="N4235" s="2"/>
      <c r="O4235" s="2"/>
    </row>
    <row r="4236" spans="11:15" ht="12.75">
      <c r="K4236" s="2"/>
      <c r="L4236" s="2"/>
      <c r="M4236" s="2"/>
      <c r="N4236" s="2"/>
      <c r="O4236" s="2"/>
    </row>
    <row r="4237" spans="11:15" ht="12.75">
      <c r="K4237" s="2"/>
      <c r="L4237" s="2"/>
      <c r="M4237" s="2"/>
      <c r="N4237" s="2"/>
      <c r="O4237" s="2"/>
    </row>
    <row r="4238" spans="11:15" ht="12.75">
      <c r="K4238" s="2"/>
      <c r="L4238" s="2"/>
      <c r="M4238" s="2"/>
      <c r="N4238" s="2"/>
      <c r="O4238" s="2"/>
    </row>
    <row r="4239" spans="11:15" ht="12.75">
      <c r="K4239" s="2"/>
      <c r="L4239" s="2"/>
      <c r="M4239" s="2"/>
      <c r="N4239" s="2"/>
      <c r="O4239" s="2"/>
    </row>
    <row r="4240" spans="11:15" ht="12.75">
      <c r="K4240" s="2"/>
      <c r="L4240" s="2"/>
      <c r="M4240" s="2"/>
      <c r="N4240" s="2"/>
      <c r="O4240" s="2"/>
    </row>
    <row r="4241" spans="11:15" ht="12.75">
      <c r="K4241" s="2"/>
      <c r="L4241" s="2"/>
      <c r="M4241" s="2"/>
      <c r="N4241" s="2"/>
      <c r="O4241" s="2"/>
    </row>
    <row r="4242" spans="11:15" ht="12.75">
      <c r="K4242" s="2"/>
      <c r="L4242" s="2"/>
      <c r="M4242" s="2"/>
      <c r="N4242" s="2"/>
      <c r="O4242" s="2"/>
    </row>
    <row r="4243" spans="11:15" ht="12.75">
      <c r="K4243" s="2"/>
      <c r="L4243" s="2"/>
      <c r="M4243" s="2"/>
      <c r="N4243" s="2"/>
      <c r="O4243" s="2"/>
    </row>
    <row r="4244" spans="11:15" ht="12.75">
      <c r="K4244" s="2"/>
      <c r="L4244" s="2"/>
      <c r="M4244" s="2"/>
      <c r="N4244" s="2"/>
      <c r="O4244" s="2"/>
    </row>
    <row r="4245" spans="11:15" ht="12.75">
      <c r="K4245" s="2"/>
      <c r="L4245" s="2"/>
      <c r="M4245" s="2"/>
      <c r="N4245" s="2"/>
      <c r="O4245" s="2"/>
    </row>
    <row r="4246" spans="11:15" ht="12.75">
      <c r="K4246" s="2"/>
      <c r="L4246" s="2"/>
      <c r="M4246" s="2"/>
      <c r="N4246" s="2"/>
      <c r="O4246" s="2"/>
    </row>
    <row r="4247" spans="11:15" ht="12.75">
      <c r="K4247" s="2"/>
      <c r="L4247" s="2"/>
      <c r="M4247" s="2"/>
      <c r="N4247" s="2"/>
      <c r="O4247" s="2"/>
    </row>
    <row r="4248" spans="11:15" ht="12.75">
      <c r="K4248" s="2"/>
      <c r="L4248" s="2"/>
      <c r="M4248" s="2"/>
      <c r="N4248" s="2"/>
      <c r="O4248" s="2"/>
    </row>
    <row r="4249" spans="11:15" ht="12.75">
      <c r="K4249" s="2"/>
      <c r="L4249" s="2"/>
      <c r="M4249" s="2"/>
      <c r="N4249" s="2"/>
      <c r="O4249" s="2"/>
    </row>
    <row r="4250" spans="11:15" ht="12.75">
      <c r="K4250" s="2"/>
      <c r="L4250" s="2"/>
      <c r="M4250" s="2"/>
      <c r="N4250" s="2"/>
      <c r="O4250" s="2"/>
    </row>
    <row r="4251" spans="11:15" ht="12.75">
      <c r="K4251" s="2"/>
      <c r="L4251" s="2"/>
      <c r="M4251" s="2"/>
      <c r="N4251" s="2"/>
      <c r="O4251" s="2"/>
    </row>
    <row r="4252" spans="11:15" ht="12.75">
      <c r="K4252" s="2"/>
      <c r="L4252" s="2"/>
      <c r="M4252" s="2"/>
      <c r="N4252" s="2"/>
      <c r="O4252" s="2"/>
    </row>
    <row r="4253" spans="11:15" ht="12.75">
      <c r="K4253" s="2"/>
      <c r="L4253" s="2"/>
      <c r="M4253" s="2"/>
      <c r="N4253" s="2"/>
      <c r="O4253" s="2"/>
    </row>
    <row r="4254" spans="11:15" ht="12.75">
      <c r="K4254" s="2"/>
      <c r="L4254" s="2"/>
      <c r="M4254" s="2"/>
      <c r="N4254" s="2"/>
      <c r="O4254" s="2"/>
    </row>
    <row r="4255" spans="11:15" ht="12.75">
      <c r="K4255" s="2"/>
      <c r="L4255" s="2"/>
      <c r="M4255" s="2"/>
      <c r="N4255" s="2"/>
      <c r="O4255" s="2"/>
    </row>
    <row r="4256" spans="11:15" ht="12.75">
      <c r="K4256" s="2"/>
      <c r="L4256" s="2"/>
      <c r="M4256" s="2"/>
      <c r="N4256" s="2"/>
      <c r="O4256" s="2"/>
    </row>
    <row r="4257" spans="11:15" ht="12.75">
      <c r="K4257" s="2"/>
      <c r="L4257" s="2"/>
      <c r="M4257" s="2"/>
      <c r="N4257" s="2"/>
      <c r="O4257" s="2"/>
    </row>
    <row r="4258" spans="11:15" ht="12.75">
      <c r="K4258" s="2"/>
      <c r="L4258" s="2"/>
      <c r="M4258" s="2"/>
      <c r="N4258" s="2"/>
      <c r="O4258" s="2"/>
    </row>
    <row r="4259" spans="11:15" ht="12.75">
      <c r="K4259" s="2"/>
      <c r="L4259" s="2"/>
      <c r="M4259" s="2"/>
      <c r="N4259" s="2"/>
      <c r="O4259" s="2"/>
    </row>
    <row r="4260" spans="11:15" ht="12.75">
      <c r="K4260" s="2"/>
      <c r="L4260" s="2"/>
      <c r="M4260" s="2"/>
      <c r="N4260" s="2"/>
      <c r="O4260" s="2"/>
    </row>
    <row r="4261" spans="11:15" ht="12.75">
      <c r="K4261" s="2"/>
      <c r="L4261" s="2"/>
      <c r="M4261" s="2"/>
      <c r="N4261" s="2"/>
      <c r="O4261" s="2"/>
    </row>
    <row r="4262" spans="11:15" ht="12.75">
      <c r="K4262" s="2"/>
      <c r="L4262" s="2"/>
      <c r="M4262" s="2"/>
      <c r="N4262" s="2"/>
      <c r="O4262" s="2"/>
    </row>
    <row r="4263" spans="11:15" ht="12.75">
      <c r="K4263" s="2"/>
      <c r="L4263" s="2"/>
      <c r="M4263" s="2"/>
      <c r="N4263" s="2"/>
      <c r="O4263" s="2"/>
    </row>
    <row r="4264" spans="11:15" ht="12.75">
      <c r="K4264" s="2"/>
      <c r="L4264" s="2"/>
      <c r="M4264" s="2"/>
      <c r="N4264" s="2"/>
      <c r="O4264" s="2"/>
    </row>
    <row r="4265" spans="11:15" ht="12.75">
      <c r="K4265" s="2"/>
      <c r="L4265" s="2"/>
      <c r="M4265" s="2"/>
      <c r="N4265" s="2"/>
      <c r="O4265" s="2"/>
    </row>
    <row r="4266" spans="11:15" ht="12.75">
      <c r="K4266" s="2"/>
      <c r="L4266" s="2"/>
      <c r="M4266" s="2"/>
      <c r="N4266" s="2"/>
      <c r="O4266" s="2"/>
    </row>
    <row r="4267" spans="11:15" ht="12.75">
      <c r="K4267" s="2"/>
      <c r="L4267" s="2"/>
      <c r="M4267" s="2"/>
      <c r="N4267" s="2"/>
      <c r="O4267" s="2"/>
    </row>
    <row r="4268" spans="11:15" ht="12.75">
      <c r="K4268" s="2"/>
      <c r="L4268" s="2"/>
      <c r="M4268" s="2"/>
      <c r="N4268" s="2"/>
      <c r="O4268" s="2"/>
    </row>
    <row r="4269" spans="11:15" ht="12.75">
      <c r="K4269" s="2"/>
      <c r="L4269" s="2"/>
      <c r="M4269" s="2"/>
      <c r="N4269" s="2"/>
      <c r="O4269" s="2"/>
    </row>
    <row r="4270" spans="11:15" ht="12.75">
      <c r="K4270" s="2"/>
      <c r="L4270" s="2"/>
      <c r="M4270" s="2"/>
      <c r="N4270" s="2"/>
      <c r="O4270" s="2"/>
    </row>
    <row r="4271" spans="11:15" ht="12.75">
      <c r="K4271" s="2"/>
      <c r="L4271" s="2"/>
      <c r="M4271" s="2"/>
      <c r="N4271" s="2"/>
      <c r="O4271" s="2"/>
    </row>
    <row r="4272" spans="11:15" ht="12.75">
      <c r="K4272" s="2"/>
      <c r="L4272" s="2"/>
      <c r="M4272" s="2"/>
      <c r="N4272" s="2"/>
      <c r="O4272" s="2"/>
    </row>
    <row r="4273" spans="11:15" ht="12.75">
      <c r="K4273" s="2"/>
      <c r="L4273" s="2"/>
      <c r="M4273" s="2"/>
      <c r="N4273" s="2"/>
      <c r="O4273" s="2"/>
    </row>
    <row r="4274" spans="11:15" ht="12.75">
      <c r="K4274" s="2"/>
      <c r="L4274" s="2"/>
      <c r="M4274" s="2"/>
      <c r="N4274" s="2"/>
      <c r="O4274" s="2"/>
    </row>
    <row r="4275" spans="11:15" ht="12.75">
      <c r="K4275" s="2"/>
      <c r="L4275" s="2"/>
      <c r="M4275" s="2"/>
      <c r="N4275" s="2"/>
      <c r="O4275" s="2"/>
    </row>
    <row r="4276" spans="11:15" ht="12.75">
      <c r="K4276" s="2"/>
      <c r="L4276" s="2"/>
      <c r="M4276" s="2"/>
      <c r="N4276" s="2"/>
      <c r="O4276" s="2"/>
    </row>
    <row r="4277" spans="11:15" ht="12.75">
      <c r="K4277" s="2"/>
      <c r="L4277" s="2"/>
      <c r="M4277" s="2"/>
      <c r="N4277" s="2"/>
      <c r="O4277" s="2"/>
    </row>
    <row r="4278" spans="11:15" ht="12.75">
      <c r="K4278" s="2"/>
      <c r="L4278" s="2"/>
      <c r="M4278" s="2"/>
      <c r="N4278" s="2"/>
      <c r="O4278" s="2"/>
    </row>
    <row r="4279" spans="11:15" ht="12.75">
      <c r="K4279" s="2"/>
      <c r="L4279" s="2"/>
      <c r="M4279" s="2"/>
      <c r="N4279" s="2"/>
      <c r="O4279" s="2"/>
    </row>
    <row r="4280" spans="11:15" ht="12.75">
      <c r="K4280" s="2"/>
      <c r="L4280" s="2"/>
      <c r="M4280" s="2"/>
      <c r="N4280" s="2"/>
      <c r="O4280" s="2"/>
    </row>
    <row r="4281" spans="11:15" ht="12.75">
      <c r="K4281" s="2"/>
      <c r="L4281" s="2"/>
      <c r="M4281" s="2"/>
      <c r="N4281" s="2"/>
      <c r="O4281" s="2"/>
    </row>
    <row r="4282" spans="11:15" ht="12.75">
      <c r="K4282" s="2"/>
      <c r="L4282" s="2"/>
      <c r="M4282" s="2"/>
      <c r="N4282" s="2"/>
      <c r="O4282" s="2"/>
    </row>
    <row r="4283" spans="11:15" ht="12.75">
      <c r="K4283" s="2"/>
      <c r="L4283" s="2"/>
      <c r="M4283" s="2"/>
      <c r="N4283" s="2"/>
      <c r="O4283" s="2"/>
    </row>
    <row r="4284" spans="11:15" ht="12.75">
      <c r="K4284" s="2"/>
      <c r="L4284" s="2"/>
      <c r="M4284" s="2"/>
      <c r="N4284" s="2"/>
      <c r="O4284" s="2"/>
    </row>
    <row r="4285" spans="11:15" ht="12.75">
      <c r="K4285" s="2"/>
      <c r="L4285" s="2"/>
      <c r="M4285" s="2"/>
      <c r="N4285" s="2"/>
      <c r="O4285" s="2"/>
    </row>
    <row r="4286" spans="11:15" ht="12.75">
      <c r="K4286" s="2"/>
      <c r="L4286" s="2"/>
      <c r="M4286" s="2"/>
      <c r="N4286" s="2"/>
      <c r="O4286" s="2"/>
    </row>
    <row r="4287" spans="11:15" ht="12.75">
      <c r="K4287" s="2"/>
      <c r="L4287" s="2"/>
      <c r="M4287" s="2"/>
      <c r="N4287" s="2"/>
      <c r="O4287" s="2"/>
    </row>
    <row r="4288" spans="11:15" ht="12.75">
      <c r="K4288" s="2"/>
      <c r="L4288" s="2"/>
      <c r="M4288" s="2"/>
      <c r="N4288" s="2"/>
      <c r="O4288" s="2"/>
    </row>
    <row r="4289" spans="11:15" ht="12.75">
      <c r="K4289" s="2"/>
      <c r="L4289" s="2"/>
      <c r="M4289" s="2"/>
      <c r="N4289" s="2"/>
      <c r="O4289" s="2"/>
    </row>
    <row r="4290" spans="11:15" ht="12.75">
      <c r="K4290" s="2"/>
      <c r="L4290" s="2"/>
      <c r="M4290" s="2"/>
      <c r="N4290" s="2"/>
      <c r="O4290" s="2"/>
    </row>
    <row r="4291" spans="11:15" ht="12.75">
      <c r="K4291" s="2"/>
      <c r="L4291" s="2"/>
      <c r="M4291" s="2"/>
      <c r="N4291" s="2"/>
      <c r="O4291" s="2"/>
    </row>
    <row r="4292" spans="11:15" ht="12.75">
      <c r="K4292" s="2"/>
      <c r="L4292" s="2"/>
      <c r="M4292" s="2"/>
      <c r="N4292" s="2"/>
      <c r="O4292" s="2"/>
    </row>
    <row r="4293" spans="11:15" ht="12.75">
      <c r="K4293" s="2"/>
      <c r="L4293" s="2"/>
      <c r="M4293" s="2"/>
      <c r="N4293" s="2"/>
      <c r="O4293" s="2"/>
    </row>
    <row r="4294" spans="11:15" ht="12.75">
      <c r="K4294" s="2"/>
      <c r="L4294" s="2"/>
      <c r="M4294" s="2"/>
      <c r="N4294" s="2"/>
      <c r="O4294" s="2"/>
    </row>
    <row r="4295" spans="11:15" ht="12.75">
      <c r="K4295" s="2"/>
      <c r="L4295" s="2"/>
      <c r="M4295" s="2"/>
      <c r="N4295" s="2"/>
      <c r="O4295" s="2"/>
    </row>
    <row r="4296" spans="11:15" ht="12.75">
      <c r="K4296" s="2"/>
      <c r="L4296" s="2"/>
      <c r="M4296" s="2"/>
      <c r="N4296" s="2"/>
      <c r="O4296" s="2"/>
    </row>
    <row r="4297" spans="11:15" ht="12.75">
      <c r="K4297" s="2"/>
      <c r="L4297" s="2"/>
      <c r="M4297" s="2"/>
      <c r="N4297" s="2"/>
      <c r="O4297" s="2"/>
    </row>
    <row r="4298" spans="11:15" ht="12.75">
      <c r="K4298" s="2"/>
      <c r="L4298" s="2"/>
      <c r="M4298" s="2"/>
      <c r="N4298" s="2"/>
      <c r="O4298" s="2"/>
    </row>
    <row r="4299" spans="11:15" ht="12.75">
      <c r="K4299" s="2"/>
      <c r="L4299" s="2"/>
      <c r="M4299" s="2"/>
      <c r="N4299" s="2"/>
      <c r="O4299" s="2"/>
    </row>
    <row r="4300" spans="11:15" ht="12.75">
      <c r="K4300" s="2"/>
      <c r="L4300" s="2"/>
      <c r="M4300" s="2"/>
      <c r="N4300" s="2"/>
      <c r="O4300" s="2"/>
    </row>
    <row r="4301" spans="11:15" ht="12.75">
      <c r="K4301" s="2"/>
      <c r="L4301" s="2"/>
      <c r="M4301" s="2"/>
      <c r="N4301" s="2"/>
      <c r="O4301" s="2"/>
    </row>
    <row r="4302" spans="11:15" ht="12.75">
      <c r="K4302" s="2"/>
      <c r="L4302" s="2"/>
      <c r="M4302" s="2"/>
      <c r="N4302" s="2"/>
      <c r="O4302" s="2"/>
    </row>
    <row r="4303" spans="11:15" ht="12.75">
      <c r="K4303" s="2"/>
      <c r="L4303" s="2"/>
      <c r="M4303" s="2"/>
      <c r="N4303" s="2"/>
      <c r="O4303" s="2"/>
    </row>
    <row r="4304" spans="11:15" ht="12.75">
      <c r="K4304" s="2"/>
      <c r="L4304" s="2"/>
      <c r="M4304" s="2"/>
      <c r="N4304" s="2"/>
      <c r="O4304" s="2"/>
    </row>
    <row r="4305" spans="11:15" ht="12.75">
      <c r="K4305" s="2"/>
      <c r="L4305" s="2"/>
      <c r="M4305" s="2"/>
      <c r="N4305" s="2"/>
      <c r="O4305" s="2"/>
    </row>
    <row r="4306" spans="11:15" ht="12.75">
      <c r="K4306" s="2"/>
      <c r="L4306" s="2"/>
      <c r="M4306" s="2"/>
      <c r="N4306" s="2"/>
      <c r="O4306" s="2"/>
    </row>
    <row r="4307" spans="11:15" ht="12.75">
      <c r="K4307" s="2"/>
      <c r="L4307" s="2"/>
      <c r="M4307" s="2"/>
      <c r="N4307" s="2"/>
      <c r="O4307" s="2"/>
    </row>
    <row r="4308" spans="11:15" ht="12.75">
      <c r="K4308" s="2"/>
      <c r="L4308" s="2"/>
      <c r="M4308" s="2"/>
      <c r="N4308" s="2"/>
      <c r="O4308" s="2"/>
    </row>
    <row r="4309" spans="11:15" ht="12.75">
      <c r="K4309" s="2"/>
      <c r="L4309" s="2"/>
      <c r="M4309" s="2"/>
      <c r="N4309" s="2"/>
      <c r="O4309" s="2"/>
    </row>
    <row r="4310" spans="11:15" ht="12.75">
      <c r="K4310" s="2"/>
      <c r="L4310" s="2"/>
      <c r="M4310" s="2"/>
      <c r="N4310" s="2"/>
      <c r="O4310" s="2"/>
    </row>
    <row r="4311" spans="11:15" ht="12.75">
      <c r="K4311" s="2"/>
      <c r="L4311" s="2"/>
      <c r="M4311" s="2"/>
      <c r="N4311" s="2"/>
      <c r="O4311" s="2"/>
    </row>
    <row r="4312" spans="11:15" ht="12.75">
      <c r="K4312" s="2"/>
      <c r="L4312" s="2"/>
      <c r="M4312" s="2"/>
      <c r="N4312" s="2"/>
      <c r="O4312" s="2"/>
    </row>
    <row r="4313" spans="11:15" ht="12.75">
      <c r="K4313" s="2"/>
      <c r="L4313" s="2"/>
      <c r="M4313" s="2"/>
      <c r="N4313" s="2"/>
      <c r="O4313" s="2"/>
    </row>
    <row r="4314" spans="11:15" ht="12.75">
      <c r="K4314" s="2"/>
      <c r="L4314" s="2"/>
      <c r="M4314" s="2"/>
      <c r="N4314" s="2"/>
      <c r="O4314" s="2"/>
    </row>
    <row r="4315" spans="11:15" ht="12.75">
      <c r="K4315" s="2"/>
      <c r="L4315" s="2"/>
      <c r="M4315" s="2"/>
      <c r="N4315" s="2"/>
      <c r="O4315" s="2"/>
    </row>
    <row r="4316" spans="11:15" ht="12.75">
      <c r="K4316" s="2"/>
      <c r="L4316" s="2"/>
      <c r="M4316" s="2"/>
      <c r="N4316" s="2"/>
      <c r="O4316" s="2"/>
    </row>
    <row r="4317" spans="11:15" ht="12.75">
      <c r="K4317" s="2"/>
      <c r="L4317" s="2"/>
      <c r="M4317" s="2"/>
      <c r="N4317" s="2"/>
      <c r="O4317" s="2"/>
    </row>
    <row r="4318" spans="11:15" ht="12.75">
      <c r="K4318" s="2"/>
      <c r="L4318" s="2"/>
      <c r="M4318" s="2"/>
      <c r="N4318" s="2"/>
      <c r="O4318" s="2"/>
    </row>
    <row r="4319" spans="11:15" ht="12.75">
      <c r="K4319" s="2"/>
      <c r="L4319" s="2"/>
      <c r="M4319" s="2"/>
      <c r="N4319" s="2"/>
      <c r="O4319" s="2"/>
    </row>
    <row r="4320" spans="11:15" ht="12.75">
      <c r="K4320" s="2"/>
      <c r="L4320" s="2"/>
      <c r="M4320" s="2"/>
      <c r="N4320" s="2"/>
      <c r="O4320" s="2"/>
    </row>
    <row r="4321" spans="11:15" ht="12.75">
      <c r="K4321" s="2"/>
      <c r="L4321" s="2"/>
      <c r="M4321" s="2"/>
      <c r="N4321" s="2"/>
      <c r="O4321" s="2"/>
    </row>
    <row r="4322" spans="11:15" ht="12.75">
      <c r="K4322" s="2"/>
      <c r="L4322" s="2"/>
      <c r="M4322" s="2"/>
      <c r="N4322" s="2"/>
      <c r="O4322" s="2"/>
    </row>
    <row r="4323" spans="11:15" ht="12.75">
      <c r="K4323" s="2"/>
      <c r="L4323" s="2"/>
      <c r="M4323" s="2"/>
      <c r="N4323" s="2"/>
      <c r="O4323" s="2"/>
    </row>
    <row r="4324" spans="11:15" ht="12.75">
      <c r="K4324" s="2"/>
      <c r="L4324" s="2"/>
      <c r="M4324" s="2"/>
      <c r="N4324" s="2"/>
      <c r="O4324" s="2"/>
    </row>
    <row r="4325" spans="11:15" ht="12.75">
      <c r="K4325" s="2"/>
      <c r="L4325" s="2"/>
      <c r="M4325" s="2"/>
      <c r="N4325" s="2"/>
      <c r="O4325" s="2"/>
    </row>
    <row r="4326" spans="11:15" ht="12.75">
      <c r="K4326" s="2"/>
      <c r="L4326" s="2"/>
      <c r="M4326" s="2"/>
      <c r="N4326" s="2"/>
      <c r="O4326" s="2"/>
    </row>
    <row r="4327" spans="11:15" ht="12.75">
      <c r="K4327" s="2"/>
      <c r="L4327" s="2"/>
      <c r="M4327" s="2"/>
      <c r="N4327" s="2"/>
      <c r="O4327" s="2"/>
    </row>
    <row r="4328" spans="11:15" ht="12.75">
      <c r="K4328" s="2"/>
      <c r="L4328" s="2"/>
      <c r="M4328" s="2"/>
      <c r="N4328" s="2"/>
      <c r="O4328" s="2"/>
    </row>
    <row r="4329" spans="11:15" ht="12.75">
      <c r="K4329" s="2"/>
      <c r="L4329" s="2"/>
      <c r="M4329" s="2"/>
      <c r="N4329" s="2"/>
      <c r="O4329" s="2"/>
    </row>
    <row r="4330" spans="11:15" ht="12.75">
      <c r="K4330" s="2"/>
      <c r="L4330" s="2"/>
      <c r="M4330" s="2"/>
      <c r="N4330" s="2"/>
      <c r="O4330" s="2"/>
    </row>
    <row r="4331" spans="11:15" ht="12.75">
      <c r="K4331" s="2"/>
      <c r="L4331" s="2"/>
      <c r="M4331" s="2"/>
      <c r="N4331" s="2"/>
      <c r="O4331" s="2"/>
    </row>
    <row r="4332" spans="11:15" ht="12.75">
      <c r="K4332" s="2"/>
      <c r="L4332" s="2"/>
      <c r="M4332" s="2"/>
      <c r="N4332" s="2"/>
      <c r="O4332" s="2"/>
    </row>
    <row r="4333" spans="11:15" ht="12.75">
      <c r="K4333" s="2"/>
      <c r="L4333" s="2"/>
      <c r="M4333" s="2"/>
      <c r="N4333" s="2"/>
      <c r="O4333" s="2"/>
    </row>
    <row r="4334" spans="11:15" ht="12.75">
      <c r="K4334" s="2"/>
      <c r="L4334" s="2"/>
      <c r="M4334" s="2"/>
      <c r="N4334" s="2"/>
      <c r="O4334" s="2"/>
    </row>
    <row r="4335" spans="11:15" ht="12.75">
      <c r="K4335" s="2"/>
      <c r="L4335" s="2"/>
      <c r="M4335" s="2"/>
      <c r="N4335" s="2"/>
      <c r="O4335" s="2"/>
    </row>
    <row r="4336" spans="11:15" ht="12.75">
      <c r="K4336" s="2"/>
      <c r="L4336" s="2"/>
      <c r="M4336" s="2"/>
      <c r="N4336" s="2"/>
      <c r="O4336" s="2"/>
    </row>
    <row r="4337" spans="11:15" ht="12.75">
      <c r="K4337" s="2"/>
      <c r="L4337" s="2"/>
      <c r="M4337" s="2"/>
      <c r="N4337" s="2"/>
      <c r="O4337" s="2"/>
    </row>
    <row r="4338" spans="11:15" ht="12.75">
      <c r="K4338" s="2"/>
      <c r="L4338" s="2"/>
      <c r="M4338" s="2"/>
      <c r="N4338" s="2"/>
      <c r="O4338" s="2"/>
    </row>
    <row r="4339" spans="11:15" ht="12.75">
      <c r="K4339" s="2"/>
      <c r="L4339" s="2"/>
      <c r="M4339" s="2"/>
      <c r="N4339" s="2"/>
      <c r="O4339" s="2"/>
    </row>
    <row r="4340" spans="11:15" ht="12.75">
      <c r="K4340" s="2"/>
      <c r="L4340" s="2"/>
      <c r="M4340" s="2"/>
      <c r="N4340" s="2"/>
      <c r="O4340" s="2"/>
    </row>
    <row r="4341" spans="11:15" ht="12.75">
      <c r="K4341" s="2"/>
      <c r="L4341" s="2"/>
      <c r="M4341" s="2"/>
      <c r="N4341" s="2"/>
      <c r="O4341" s="2"/>
    </row>
    <row r="4342" spans="11:15" ht="12.75">
      <c r="K4342" s="2"/>
      <c r="L4342" s="2"/>
      <c r="M4342" s="2"/>
      <c r="N4342" s="2"/>
      <c r="O4342" s="2"/>
    </row>
    <row r="4343" spans="11:15" ht="12.75">
      <c r="K4343" s="2"/>
      <c r="L4343" s="2"/>
      <c r="M4343" s="2"/>
      <c r="N4343" s="2"/>
      <c r="O4343" s="2"/>
    </row>
    <row r="4344" spans="11:15" ht="12.75">
      <c r="K4344" s="2"/>
      <c r="L4344" s="2"/>
      <c r="M4344" s="2"/>
      <c r="N4344" s="2"/>
      <c r="O4344" s="2"/>
    </row>
    <row r="4345" spans="11:15" ht="12.75">
      <c r="K4345" s="2"/>
      <c r="L4345" s="2"/>
      <c r="M4345" s="2"/>
      <c r="N4345" s="2"/>
      <c r="O4345" s="2"/>
    </row>
    <row r="4346" spans="11:15" ht="12.75">
      <c r="K4346" s="2"/>
      <c r="L4346" s="2"/>
      <c r="M4346" s="2"/>
      <c r="N4346" s="2"/>
      <c r="O4346" s="2"/>
    </row>
    <row r="4347" spans="11:15" ht="12.75">
      <c r="K4347" s="2"/>
      <c r="L4347" s="2"/>
      <c r="M4347" s="2"/>
      <c r="N4347" s="2"/>
      <c r="O4347" s="2"/>
    </row>
    <row r="4348" spans="11:15" ht="12.75">
      <c r="K4348" s="2"/>
      <c r="L4348" s="2"/>
      <c r="M4348" s="2"/>
      <c r="N4348" s="2"/>
      <c r="O4348" s="2"/>
    </row>
    <row r="4349" spans="11:15" ht="12.75">
      <c r="K4349" s="2"/>
      <c r="L4349" s="2"/>
      <c r="M4349" s="2"/>
      <c r="N4349" s="2"/>
      <c r="O4349" s="2"/>
    </row>
    <row r="4350" spans="11:15" ht="12.75">
      <c r="K4350" s="2"/>
      <c r="L4350" s="2"/>
      <c r="M4350" s="2"/>
      <c r="N4350" s="2"/>
      <c r="O4350" s="2"/>
    </row>
    <row r="4351" spans="11:15" ht="12.75">
      <c r="K4351" s="2"/>
      <c r="L4351" s="2"/>
      <c r="M4351" s="2"/>
      <c r="N4351" s="2"/>
      <c r="O4351" s="2"/>
    </row>
    <row r="4352" spans="11:15" ht="12.75">
      <c r="K4352" s="2"/>
      <c r="L4352" s="2"/>
      <c r="M4352" s="2"/>
      <c r="N4352" s="2"/>
      <c r="O4352" s="2"/>
    </row>
    <row r="4353" spans="11:15" ht="12.75">
      <c r="K4353" s="2"/>
      <c r="L4353" s="2"/>
      <c r="M4353" s="2"/>
      <c r="N4353" s="2"/>
      <c r="O4353" s="2"/>
    </row>
    <row r="4354" spans="11:15" ht="12.75">
      <c r="K4354" s="2"/>
      <c r="L4354" s="2"/>
      <c r="M4354" s="2"/>
      <c r="N4354" s="2"/>
      <c r="O4354" s="2"/>
    </row>
    <row r="4355" spans="11:15" ht="12.75">
      <c r="K4355" s="2"/>
      <c r="L4355" s="2"/>
      <c r="M4355" s="2"/>
      <c r="N4355" s="2"/>
      <c r="O4355" s="2"/>
    </row>
    <row r="4356" spans="11:15" ht="12.75">
      <c r="K4356" s="2"/>
      <c r="L4356" s="2"/>
      <c r="M4356" s="2"/>
      <c r="N4356" s="2"/>
      <c r="O4356" s="2"/>
    </row>
    <row r="4357" spans="11:15" ht="12.75">
      <c r="K4357" s="2"/>
      <c r="L4357" s="2"/>
      <c r="M4357" s="2"/>
      <c r="N4357" s="2"/>
      <c r="O4357" s="2"/>
    </row>
    <row r="4358" spans="11:15" ht="12.75">
      <c r="K4358" s="2"/>
      <c r="L4358" s="2"/>
      <c r="M4358" s="2"/>
      <c r="N4358" s="2"/>
      <c r="O4358" s="2"/>
    </row>
    <row r="4359" spans="11:15" ht="12.75">
      <c r="K4359" s="2"/>
      <c r="L4359" s="2"/>
      <c r="M4359" s="2"/>
      <c r="N4359" s="2"/>
      <c r="O4359" s="2"/>
    </row>
    <row r="4360" spans="11:15" ht="12.75">
      <c r="K4360" s="2"/>
      <c r="L4360" s="2"/>
      <c r="M4360" s="2"/>
      <c r="N4360" s="2"/>
      <c r="O4360" s="2"/>
    </row>
    <row r="4361" spans="11:15" ht="12.75">
      <c r="K4361" s="2"/>
      <c r="L4361" s="2"/>
      <c r="M4361" s="2"/>
      <c r="N4361" s="2"/>
      <c r="O4361" s="2"/>
    </row>
    <row r="4362" spans="11:15" ht="12.75">
      <c r="K4362" s="2"/>
      <c r="L4362" s="2"/>
      <c r="M4362" s="2"/>
      <c r="N4362" s="2"/>
      <c r="O4362" s="2"/>
    </row>
    <row r="4363" spans="11:15" ht="12.75">
      <c r="K4363" s="2"/>
      <c r="L4363" s="2"/>
      <c r="M4363" s="2"/>
      <c r="N4363" s="2"/>
      <c r="O4363" s="2"/>
    </row>
    <row r="4364" spans="11:15" ht="12.75">
      <c r="K4364" s="2"/>
      <c r="L4364" s="2"/>
      <c r="M4364" s="2"/>
      <c r="N4364" s="2"/>
      <c r="O4364" s="2"/>
    </row>
    <row r="4365" spans="11:15" ht="12.75">
      <c r="K4365" s="2"/>
      <c r="L4365" s="2"/>
      <c r="M4365" s="2"/>
      <c r="N4365" s="2"/>
      <c r="O4365" s="2"/>
    </row>
  </sheetData>
  <sheetProtection/>
  <mergeCells count="14">
    <mergeCell ref="S9:S11"/>
    <mergeCell ref="A8:A11"/>
    <mergeCell ref="H8:M10"/>
    <mergeCell ref="N8:N11"/>
    <mergeCell ref="B2:S2"/>
    <mergeCell ref="B4:S4"/>
    <mergeCell ref="B5:S5"/>
    <mergeCell ref="B6:S6"/>
    <mergeCell ref="B7:S7"/>
    <mergeCell ref="B9:F9"/>
    <mergeCell ref="Q9:Q11"/>
    <mergeCell ref="B10:G10"/>
    <mergeCell ref="P8:P11"/>
    <mergeCell ref="R9:R11"/>
  </mergeCells>
  <printOptions horizontalCentered="1"/>
  <pageMargins left="0.2362204724409449" right="0.2362204724409449" top="0.1968503937007874" bottom="0" header="0" footer="0"/>
  <pageSetup horizontalDpi="600" verticalDpi="600" orientation="landscape" scale="75" r:id="rId1"/>
  <ignoredErrors>
    <ignoredError sqref="B12:H12 J12:L12 Q12:S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M4395"/>
  <sheetViews>
    <sheetView view="pageBreakPreview" zoomScaleSheetLayoutView="100" zoomScalePageLayoutView="0" workbookViewId="0" topLeftCell="A43">
      <selection activeCell="B11" sqref="B11:E12"/>
    </sheetView>
  </sheetViews>
  <sheetFormatPr defaultColWidth="12.625" defaultRowHeight="12.75"/>
  <cols>
    <col min="1" max="1" width="18.00390625" style="8" customWidth="1"/>
    <col min="2" max="2" width="6.875" style="1" customWidth="1"/>
    <col min="3" max="3" width="7.25390625" style="1" customWidth="1"/>
    <col min="4" max="4" width="6.625" style="1" customWidth="1"/>
    <col min="5" max="6" width="7.25390625" style="1" customWidth="1"/>
    <col min="7" max="11" width="7.375" style="1" customWidth="1"/>
    <col min="12" max="12" width="7.75390625" style="1" customWidth="1"/>
    <col min="13" max="13" width="7.50390625" style="1" customWidth="1"/>
    <col min="14" max="14" width="7.375" style="1" customWidth="1"/>
    <col min="15" max="16" width="8.625" style="1" customWidth="1"/>
    <col min="17" max="21" width="6.875" style="1" customWidth="1"/>
    <col min="22" max="26" width="7.00390625" style="1" customWidth="1"/>
    <col min="27" max="29" width="6.50390625" style="1" customWidth="1"/>
    <col min="30" max="30" width="7.125" style="1" customWidth="1"/>
    <col min="31" max="31" width="8.125" style="7" customWidth="1"/>
    <col min="32" max="36" width="6.50390625" style="1" customWidth="1"/>
    <col min="37" max="41" width="7.375" style="1" customWidth="1"/>
    <col min="42" max="46" width="7.50390625" style="1" customWidth="1"/>
    <col min="47" max="51" width="7.375" style="1" customWidth="1"/>
    <col min="52" max="56" width="7.875" style="1" customWidth="1"/>
    <col min="57" max="57" width="8.75390625" style="1" customWidth="1"/>
    <col min="58" max="62" width="9.375" style="1" customWidth="1"/>
    <col min="63" max="63" width="7.75390625" style="1" customWidth="1"/>
    <col min="64" max="66" width="8.25390625" style="1" customWidth="1"/>
    <col min="67" max="67" width="10.00390625" style="1" customWidth="1"/>
    <col min="68" max="68" width="9.375" style="1" customWidth="1"/>
    <col min="69" max="71" width="9.875" style="1" customWidth="1"/>
    <col min="72" max="76" width="8.875" style="1" customWidth="1"/>
    <col min="77" max="81" width="9.375" style="1" customWidth="1"/>
    <col min="82" max="86" width="8.50390625" style="1" customWidth="1"/>
    <col min="87" max="89" width="8.625" style="1" customWidth="1"/>
    <col min="90" max="90" width="10.25390625" style="1" customWidth="1"/>
    <col min="91" max="91" width="11.125" style="1" customWidth="1"/>
    <col min="92" max="92" width="12.625" style="1" customWidth="1"/>
    <col min="93" max="93" width="50.625" style="1" customWidth="1"/>
    <col min="94" max="94" width="12.625" style="1" customWidth="1"/>
    <col min="95" max="95" width="50.625" style="1" customWidth="1"/>
    <col min="96" max="16384" width="12.625" style="1" customWidth="1"/>
  </cols>
  <sheetData>
    <row r="1" spans="1:9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1:91" ht="15.75">
      <c r="A2" s="10"/>
      <c r="B2" s="247" t="s">
        <v>103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 t="s">
        <v>103</v>
      </c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 t="s">
        <v>103</v>
      </c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 t="s">
        <v>103</v>
      </c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 t="s">
        <v>103</v>
      </c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 t="s">
        <v>103</v>
      </c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</row>
    <row r="3" spans="1:9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</row>
    <row r="4" spans="1:91" ht="15.75">
      <c r="A4" s="10"/>
      <c r="B4" s="247" t="s">
        <v>102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 t="s">
        <v>102</v>
      </c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 t="s">
        <v>102</v>
      </c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 t="s">
        <v>102</v>
      </c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 t="s">
        <v>102</v>
      </c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 t="s">
        <v>102</v>
      </c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</row>
    <row r="5" spans="1:91" ht="15" customHeight="1">
      <c r="A5" s="10"/>
      <c r="B5" s="248" t="s">
        <v>7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 t="s">
        <v>7</v>
      </c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 t="s">
        <v>7</v>
      </c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 t="s">
        <v>7</v>
      </c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 t="s">
        <v>7</v>
      </c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 t="s">
        <v>7</v>
      </c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</row>
    <row r="6" spans="1:91" ht="12.75">
      <c r="A6" s="10"/>
      <c r="B6" s="249" t="s">
        <v>8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 t="s">
        <v>8</v>
      </c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 t="s">
        <v>8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 t="s">
        <v>8</v>
      </c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 t="s">
        <v>8</v>
      </c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 t="s">
        <v>8</v>
      </c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</row>
    <row r="7" spans="1:91" ht="12.75">
      <c r="A7" s="21"/>
      <c r="B7" s="216" t="s">
        <v>9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 t="s">
        <v>9</v>
      </c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 t="s">
        <v>9</v>
      </c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 t="s">
        <v>9</v>
      </c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 t="s">
        <v>9</v>
      </c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 t="s">
        <v>9</v>
      </c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</row>
    <row r="8" spans="1:9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55"/>
      <c r="AF8" s="56"/>
      <c r="AG8" s="56"/>
      <c r="AH8" s="56"/>
      <c r="AI8" s="56"/>
      <c r="AJ8" s="56"/>
      <c r="AK8" s="57"/>
      <c r="AL8" s="58"/>
      <c r="AM8" s="58"/>
      <c r="AN8" s="58"/>
      <c r="AO8" s="58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50"/>
      <c r="BK8" s="12"/>
      <c r="BL8" s="12"/>
      <c r="BM8" s="12"/>
      <c r="BN8" s="151"/>
      <c r="BO8" s="150"/>
      <c r="BP8" s="12"/>
      <c r="BQ8" s="12"/>
      <c r="BR8" s="12"/>
      <c r="BS8" s="151"/>
      <c r="BT8" s="150"/>
      <c r="BU8" s="12"/>
      <c r="BV8" s="12"/>
      <c r="BW8" s="12"/>
      <c r="BX8" s="151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4" t="s">
        <v>72</v>
      </c>
      <c r="CJ8" s="19"/>
      <c r="CK8" s="19"/>
      <c r="CL8" s="21"/>
      <c r="CM8" s="59"/>
    </row>
    <row r="9" spans="1:91" ht="15.75" customHeight="1">
      <c r="A9" s="10"/>
      <c r="B9" s="60" t="s">
        <v>10</v>
      </c>
      <c r="C9" s="60"/>
      <c r="D9" s="60"/>
      <c r="E9" s="60"/>
      <c r="F9" s="60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61"/>
      <c r="X9" s="61"/>
      <c r="Y9" s="61"/>
      <c r="Z9" s="61"/>
      <c r="AA9" s="15"/>
      <c r="AB9" s="15"/>
      <c r="AC9" s="15"/>
      <c r="AD9" s="15"/>
      <c r="AE9" s="62"/>
      <c r="AF9" s="22" t="s">
        <v>194</v>
      </c>
      <c r="AG9" s="22"/>
      <c r="AH9" s="22"/>
      <c r="AI9" s="22"/>
      <c r="AJ9" s="22"/>
      <c r="AK9" s="23"/>
      <c r="AL9" s="61"/>
      <c r="AM9" s="61"/>
      <c r="AN9" s="61"/>
      <c r="AO9" s="61"/>
      <c r="AP9" s="16" t="s">
        <v>73</v>
      </c>
      <c r="AQ9" s="16"/>
      <c r="AR9" s="16"/>
      <c r="AS9" s="16"/>
      <c r="AT9" s="16"/>
      <c r="AU9" s="63"/>
      <c r="AV9" s="63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152" t="s">
        <v>6</v>
      </c>
      <c r="BK9" s="43"/>
      <c r="BL9" s="43"/>
      <c r="BM9" s="43"/>
      <c r="BN9" s="148"/>
      <c r="BO9" s="269" t="s">
        <v>4</v>
      </c>
      <c r="BP9" s="270"/>
      <c r="BQ9" s="270"/>
      <c r="BR9" s="270"/>
      <c r="BS9" s="153"/>
      <c r="BT9" s="263" t="s">
        <v>74</v>
      </c>
      <c r="BU9" s="264"/>
      <c r="BV9" s="264"/>
      <c r="BW9" s="264"/>
      <c r="BX9" s="148"/>
      <c r="BY9" s="265" t="s">
        <v>81</v>
      </c>
      <c r="BZ9" s="266"/>
      <c r="CA9" s="266"/>
      <c r="CB9" s="266"/>
      <c r="CC9" s="156"/>
      <c r="CD9" s="158" t="s">
        <v>75</v>
      </c>
      <c r="CE9" s="65"/>
      <c r="CF9" s="65"/>
      <c r="CG9" s="65"/>
      <c r="CH9" s="137"/>
      <c r="CI9" s="159" t="s">
        <v>76</v>
      </c>
      <c r="CJ9" s="67"/>
      <c r="CK9" s="67"/>
      <c r="CL9" s="67"/>
      <c r="CM9" s="160"/>
    </row>
    <row r="10" spans="1:91" ht="15.75">
      <c r="A10" s="68" t="s">
        <v>173</v>
      </c>
      <c r="B10" s="250" t="s">
        <v>11</v>
      </c>
      <c r="C10" s="250"/>
      <c r="D10" s="250"/>
      <c r="E10" s="250"/>
      <c r="F10" s="250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51"/>
      <c r="AB10" s="69"/>
      <c r="AC10" s="69"/>
      <c r="AD10" s="69"/>
      <c r="AE10" s="62"/>
      <c r="AF10" s="252" t="s">
        <v>12</v>
      </c>
      <c r="AG10" s="252"/>
      <c r="AH10" s="252"/>
      <c r="AI10" s="252"/>
      <c r="AJ10" s="252"/>
      <c r="AK10" s="252"/>
      <c r="AL10" s="69"/>
      <c r="AM10" s="69"/>
      <c r="AN10" s="69"/>
      <c r="AO10" s="69"/>
      <c r="AP10" s="16" t="s">
        <v>77</v>
      </c>
      <c r="AQ10" s="16"/>
      <c r="AR10" s="16"/>
      <c r="AS10" s="16"/>
      <c r="AT10" s="16"/>
      <c r="AU10" s="43"/>
      <c r="AV10" s="43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52" t="s">
        <v>78</v>
      </c>
      <c r="BK10" s="43"/>
      <c r="BL10" s="43"/>
      <c r="BM10" s="43"/>
      <c r="BN10" s="148"/>
      <c r="BO10" s="269" t="s">
        <v>79</v>
      </c>
      <c r="BP10" s="270"/>
      <c r="BQ10" s="270"/>
      <c r="BR10" s="270"/>
      <c r="BS10" s="153"/>
      <c r="BT10" s="263" t="s">
        <v>80</v>
      </c>
      <c r="BU10" s="264"/>
      <c r="BV10" s="264"/>
      <c r="BW10" s="264"/>
      <c r="BX10" s="148"/>
      <c r="BY10" s="267"/>
      <c r="BZ10" s="268"/>
      <c r="CA10" s="268"/>
      <c r="CB10" s="268"/>
      <c r="CC10" s="157"/>
      <c r="CD10" s="152" t="s">
        <v>3</v>
      </c>
      <c r="CE10" s="43"/>
      <c r="CF10" s="43"/>
      <c r="CG10" s="43"/>
      <c r="CH10" s="148"/>
      <c r="CI10" s="154"/>
      <c r="CJ10" s="20"/>
      <c r="CK10" s="20"/>
      <c r="CL10" s="15"/>
      <c r="CM10" s="161"/>
    </row>
    <row r="11" spans="1:91" ht="15.75">
      <c r="A11" s="17" t="s">
        <v>13</v>
      </c>
      <c r="B11" s="253" t="s">
        <v>1</v>
      </c>
      <c r="C11" s="254"/>
      <c r="D11" s="254"/>
      <c r="E11" s="254"/>
      <c r="F11" s="137"/>
      <c r="G11" s="253" t="s">
        <v>14</v>
      </c>
      <c r="H11" s="254"/>
      <c r="I11" s="254"/>
      <c r="J11" s="254"/>
      <c r="K11" s="137"/>
      <c r="L11" s="253" t="s">
        <v>171</v>
      </c>
      <c r="M11" s="254"/>
      <c r="N11" s="254"/>
      <c r="O11" s="254"/>
      <c r="P11" s="137"/>
      <c r="Q11" s="253" t="s">
        <v>15</v>
      </c>
      <c r="R11" s="254"/>
      <c r="S11" s="254"/>
      <c r="T11" s="254"/>
      <c r="U11" s="137"/>
      <c r="V11" s="253" t="s">
        <v>0</v>
      </c>
      <c r="W11" s="254"/>
      <c r="X11" s="254"/>
      <c r="Y11" s="254"/>
      <c r="Z11" s="137"/>
      <c r="AA11" s="257" t="s">
        <v>2</v>
      </c>
      <c r="AB11" s="258"/>
      <c r="AC11" s="258"/>
      <c r="AD11" s="258"/>
      <c r="AE11" s="144"/>
      <c r="AF11" s="253" t="s">
        <v>1</v>
      </c>
      <c r="AG11" s="254"/>
      <c r="AH11" s="254"/>
      <c r="AI11" s="254"/>
      <c r="AJ11" s="137"/>
      <c r="AK11" s="253" t="s">
        <v>14</v>
      </c>
      <c r="AL11" s="254"/>
      <c r="AM11" s="254"/>
      <c r="AN11" s="254"/>
      <c r="AO11" s="137"/>
      <c r="AP11" s="253" t="s">
        <v>172</v>
      </c>
      <c r="AQ11" s="254"/>
      <c r="AR11" s="254"/>
      <c r="AS11" s="254"/>
      <c r="AT11" s="66"/>
      <c r="AU11" s="253" t="s">
        <v>82</v>
      </c>
      <c r="AV11" s="254"/>
      <c r="AW11" s="254"/>
      <c r="AX11" s="254"/>
      <c r="AY11" s="137"/>
      <c r="AZ11" s="254" t="s">
        <v>0</v>
      </c>
      <c r="BA11" s="254"/>
      <c r="BB11" s="254"/>
      <c r="BC11" s="254"/>
      <c r="BD11" s="137"/>
      <c r="BE11" s="257" t="s">
        <v>83</v>
      </c>
      <c r="BF11" s="258"/>
      <c r="BG11" s="258"/>
      <c r="BH11" s="258"/>
      <c r="BI11" s="149"/>
      <c r="BJ11" s="152" t="s">
        <v>84</v>
      </c>
      <c r="BK11" s="43"/>
      <c r="BL11" s="43"/>
      <c r="BM11" s="43"/>
      <c r="BN11" s="148"/>
      <c r="BO11" s="269" t="s">
        <v>85</v>
      </c>
      <c r="BP11" s="270"/>
      <c r="BQ11" s="270"/>
      <c r="BR11" s="270"/>
      <c r="BS11" s="153"/>
      <c r="BT11" s="154"/>
      <c r="BU11" s="20"/>
      <c r="BV11" s="20"/>
      <c r="BW11" s="20"/>
      <c r="BX11" s="155"/>
      <c r="BY11" s="267"/>
      <c r="BZ11" s="268"/>
      <c r="CA11" s="268"/>
      <c r="CB11" s="268"/>
      <c r="CC11" s="157"/>
      <c r="CD11" s="154"/>
      <c r="CE11" s="20"/>
      <c r="CF11" s="20"/>
      <c r="CG11" s="20"/>
      <c r="CH11" s="155"/>
      <c r="CI11" s="162"/>
      <c r="CJ11" s="163"/>
      <c r="CK11" s="163"/>
      <c r="CL11" s="15"/>
      <c r="CM11" s="161"/>
    </row>
    <row r="12" spans="1:91" ht="15.75">
      <c r="A12" s="18"/>
      <c r="B12" s="255"/>
      <c r="C12" s="256"/>
      <c r="D12" s="256"/>
      <c r="E12" s="256"/>
      <c r="F12" s="138"/>
      <c r="G12" s="255"/>
      <c r="H12" s="256"/>
      <c r="I12" s="256"/>
      <c r="J12" s="256"/>
      <c r="K12" s="138"/>
      <c r="L12" s="255"/>
      <c r="M12" s="256"/>
      <c r="N12" s="256"/>
      <c r="O12" s="256"/>
      <c r="P12" s="138"/>
      <c r="Q12" s="255"/>
      <c r="R12" s="256"/>
      <c r="S12" s="256"/>
      <c r="T12" s="256"/>
      <c r="U12" s="138"/>
      <c r="V12" s="255"/>
      <c r="W12" s="256"/>
      <c r="X12" s="256"/>
      <c r="Y12" s="256"/>
      <c r="Z12" s="138"/>
      <c r="AA12" s="259"/>
      <c r="AB12" s="260"/>
      <c r="AC12" s="260"/>
      <c r="AD12" s="260"/>
      <c r="AE12" s="145"/>
      <c r="AF12" s="255"/>
      <c r="AG12" s="256"/>
      <c r="AH12" s="256"/>
      <c r="AI12" s="256"/>
      <c r="AJ12" s="138"/>
      <c r="AK12" s="255"/>
      <c r="AL12" s="256"/>
      <c r="AM12" s="256"/>
      <c r="AN12" s="256"/>
      <c r="AO12" s="138"/>
      <c r="AP12" s="255"/>
      <c r="AQ12" s="256"/>
      <c r="AR12" s="256"/>
      <c r="AS12" s="256"/>
      <c r="AT12" s="72"/>
      <c r="AU12" s="263"/>
      <c r="AV12" s="264"/>
      <c r="AW12" s="264"/>
      <c r="AX12" s="264"/>
      <c r="AY12" s="148"/>
      <c r="AZ12" s="256"/>
      <c r="BA12" s="256"/>
      <c r="BB12" s="256"/>
      <c r="BC12" s="256"/>
      <c r="BD12" s="138"/>
      <c r="BE12" s="259"/>
      <c r="BF12" s="260"/>
      <c r="BG12" s="260"/>
      <c r="BH12" s="260"/>
      <c r="BI12" s="74"/>
      <c r="BJ12" s="255" t="s">
        <v>86</v>
      </c>
      <c r="BK12" s="256"/>
      <c r="BL12" s="256"/>
      <c r="BM12" s="256"/>
      <c r="BN12" s="138"/>
      <c r="BO12" s="261" t="s">
        <v>87</v>
      </c>
      <c r="BP12" s="262"/>
      <c r="BQ12" s="262"/>
      <c r="BR12" s="262"/>
      <c r="BS12" s="153"/>
      <c r="BT12" s="154"/>
      <c r="BU12" s="20"/>
      <c r="BV12" s="20"/>
      <c r="BW12" s="20"/>
      <c r="BX12" s="155"/>
      <c r="BY12" s="154"/>
      <c r="BZ12" s="20"/>
      <c r="CA12" s="20"/>
      <c r="CB12" s="20"/>
      <c r="CC12" s="155"/>
      <c r="CD12" s="154"/>
      <c r="CE12" s="20"/>
      <c r="CF12" s="20"/>
      <c r="CG12" s="20"/>
      <c r="CH12" s="155"/>
      <c r="CI12" s="164"/>
      <c r="CJ12" s="73"/>
      <c r="CK12" s="73"/>
      <c r="CL12" s="21"/>
      <c r="CM12" s="165"/>
    </row>
    <row r="13" spans="1:91" ht="12.75">
      <c r="A13" s="10"/>
      <c r="B13" s="139" t="s">
        <v>104</v>
      </c>
      <c r="C13" s="140" t="s">
        <v>109</v>
      </c>
      <c r="D13" s="140" t="s">
        <v>110</v>
      </c>
      <c r="E13" s="140" t="s">
        <v>111</v>
      </c>
      <c r="F13" s="141" t="s">
        <v>191</v>
      </c>
      <c r="G13" s="139" t="s">
        <v>104</v>
      </c>
      <c r="H13" s="140" t="s">
        <v>109</v>
      </c>
      <c r="I13" s="140" t="s">
        <v>110</v>
      </c>
      <c r="J13" s="140" t="s">
        <v>111</v>
      </c>
      <c r="K13" s="141" t="s">
        <v>191</v>
      </c>
      <c r="L13" s="139" t="s">
        <v>104</v>
      </c>
      <c r="M13" s="140" t="s">
        <v>109</v>
      </c>
      <c r="N13" s="140" t="s">
        <v>110</v>
      </c>
      <c r="O13" s="140" t="s">
        <v>111</v>
      </c>
      <c r="P13" s="141" t="s">
        <v>191</v>
      </c>
      <c r="Q13" s="139" t="s">
        <v>104</v>
      </c>
      <c r="R13" s="140" t="s">
        <v>109</v>
      </c>
      <c r="S13" s="140" t="s">
        <v>110</v>
      </c>
      <c r="T13" s="140" t="s">
        <v>111</v>
      </c>
      <c r="U13" s="141" t="s">
        <v>191</v>
      </c>
      <c r="V13" s="139" t="s">
        <v>104</v>
      </c>
      <c r="W13" s="140" t="s">
        <v>109</v>
      </c>
      <c r="X13" s="140" t="s">
        <v>110</v>
      </c>
      <c r="Y13" s="140" t="s">
        <v>111</v>
      </c>
      <c r="Z13" s="141" t="s">
        <v>191</v>
      </c>
      <c r="AA13" s="139" t="s">
        <v>104</v>
      </c>
      <c r="AB13" s="140" t="s">
        <v>109</v>
      </c>
      <c r="AC13" s="140" t="s">
        <v>110</v>
      </c>
      <c r="AD13" s="140" t="s">
        <v>111</v>
      </c>
      <c r="AE13" s="141" t="s">
        <v>191</v>
      </c>
      <c r="AF13" s="139" t="s">
        <v>104</v>
      </c>
      <c r="AG13" s="140" t="s">
        <v>109</v>
      </c>
      <c r="AH13" s="140" t="s">
        <v>110</v>
      </c>
      <c r="AI13" s="140" t="s">
        <v>111</v>
      </c>
      <c r="AJ13" s="141" t="s">
        <v>191</v>
      </c>
      <c r="AK13" s="139" t="s">
        <v>104</v>
      </c>
      <c r="AL13" s="140" t="s">
        <v>109</v>
      </c>
      <c r="AM13" s="140" t="s">
        <v>110</v>
      </c>
      <c r="AN13" s="140" t="s">
        <v>111</v>
      </c>
      <c r="AO13" s="141" t="s">
        <v>191</v>
      </c>
      <c r="AP13" s="139" t="s">
        <v>104</v>
      </c>
      <c r="AQ13" s="140" t="s">
        <v>109</v>
      </c>
      <c r="AR13" s="140" t="s">
        <v>110</v>
      </c>
      <c r="AS13" s="140" t="s">
        <v>111</v>
      </c>
      <c r="AT13" s="140" t="s">
        <v>191</v>
      </c>
      <c r="AU13" s="139" t="s">
        <v>104</v>
      </c>
      <c r="AV13" s="140" t="s">
        <v>109</v>
      </c>
      <c r="AW13" s="140" t="s">
        <v>110</v>
      </c>
      <c r="AX13" s="140" t="s">
        <v>111</v>
      </c>
      <c r="AY13" s="141" t="s">
        <v>191</v>
      </c>
      <c r="AZ13" s="140" t="s">
        <v>104</v>
      </c>
      <c r="BA13" s="140" t="s">
        <v>109</v>
      </c>
      <c r="BB13" s="140" t="s">
        <v>110</v>
      </c>
      <c r="BC13" s="140" t="s">
        <v>111</v>
      </c>
      <c r="BD13" s="141" t="s">
        <v>191</v>
      </c>
      <c r="BE13" s="139" t="s">
        <v>104</v>
      </c>
      <c r="BF13" s="140" t="s">
        <v>109</v>
      </c>
      <c r="BG13" s="140" t="s">
        <v>110</v>
      </c>
      <c r="BH13" s="140" t="s">
        <v>111</v>
      </c>
      <c r="BI13" s="140" t="s">
        <v>191</v>
      </c>
      <c r="BJ13" s="139" t="s">
        <v>104</v>
      </c>
      <c r="BK13" s="140" t="s">
        <v>109</v>
      </c>
      <c r="BL13" s="140" t="s">
        <v>110</v>
      </c>
      <c r="BM13" s="140" t="s">
        <v>111</v>
      </c>
      <c r="BN13" s="141" t="s">
        <v>191</v>
      </c>
      <c r="BO13" s="139" t="s">
        <v>104</v>
      </c>
      <c r="BP13" s="140" t="s">
        <v>109</v>
      </c>
      <c r="BQ13" s="140" t="s">
        <v>110</v>
      </c>
      <c r="BR13" s="140" t="s">
        <v>111</v>
      </c>
      <c r="BS13" s="141" t="s">
        <v>191</v>
      </c>
      <c r="BT13" s="139" t="s">
        <v>104</v>
      </c>
      <c r="BU13" s="140" t="s">
        <v>109</v>
      </c>
      <c r="BV13" s="140" t="s">
        <v>110</v>
      </c>
      <c r="BW13" s="140" t="s">
        <v>111</v>
      </c>
      <c r="BX13" s="141" t="s">
        <v>191</v>
      </c>
      <c r="BY13" s="139" t="s">
        <v>104</v>
      </c>
      <c r="BZ13" s="140" t="s">
        <v>109</v>
      </c>
      <c r="CA13" s="140" t="s">
        <v>110</v>
      </c>
      <c r="CB13" s="140" t="s">
        <v>111</v>
      </c>
      <c r="CC13" s="141" t="s">
        <v>191</v>
      </c>
      <c r="CD13" s="168" t="s">
        <v>104</v>
      </c>
      <c r="CE13" s="169" t="s">
        <v>109</v>
      </c>
      <c r="CF13" s="169" t="s">
        <v>110</v>
      </c>
      <c r="CG13" s="169" t="s">
        <v>111</v>
      </c>
      <c r="CH13" s="170" t="s">
        <v>191</v>
      </c>
      <c r="CI13" s="168" t="s">
        <v>104</v>
      </c>
      <c r="CJ13" s="169" t="s">
        <v>109</v>
      </c>
      <c r="CK13" s="169" t="s">
        <v>110</v>
      </c>
      <c r="CL13" s="169" t="s">
        <v>111</v>
      </c>
      <c r="CM13" s="170" t="s">
        <v>191</v>
      </c>
    </row>
    <row r="14" spans="1:91" ht="12.75">
      <c r="A14" s="17" t="s">
        <v>16</v>
      </c>
      <c r="B14" s="142" t="s">
        <v>17</v>
      </c>
      <c r="C14" s="19" t="s">
        <v>18</v>
      </c>
      <c r="D14" s="19" t="s">
        <v>19</v>
      </c>
      <c r="E14" s="19" t="s">
        <v>20</v>
      </c>
      <c r="F14" s="143" t="s">
        <v>21</v>
      </c>
      <c r="G14" s="142" t="s">
        <v>22</v>
      </c>
      <c r="H14" s="19" t="s">
        <v>23</v>
      </c>
      <c r="I14" s="19" t="s">
        <v>112</v>
      </c>
      <c r="J14" s="19" t="s">
        <v>88</v>
      </c>
      <c r="K14" s="143" t="s">
        <v>89</v>
      </c>
      <c r="L14" s="142" t="s">
        <v>90</v>
      </c>
      <c r="M14" s="19" t="s">
        <v>113</v>
      </c>
      <c r="N14" s="19" t="s">
        <v>114</v>
      </c>
      <c r="O14" s="19" t="s">
        <v>115</v>
      </c>
      <c r="P14" s="143" t="s">
        <v>116</v>
      </c>
      <c r="Q14" s="142" t="s">
        <v>95</v>
      </c>
      <c r="R14" s="19" t="s">
        <v>96</v>
      </c>
      <c r="S14" s="19" t="s">
        <v>97</v>
      </c>
      <c r="T14" s="19" t="s">
        <v>117</v>
      </c>
      <c r="U14" s="143" t="s">
        <v>118</v>
      </c>
      <c r="V14" s="142" t="s">
        <v>119</v>
      </c>
      <c r="W14" s="19" t="s">
        <v>120</v>
      </c>
      <c r="X14" s="19" t="s">
        <v>121</v>
      </c>
      <c r="Y14" s="19" t="s">
        <v>122</v>
      </c>
      <c r="Z14" s="143" t="s">
        <v>123</v>
      </c>
      <c r="AA14" s="142" t="s">
        <v>124</v>
      </c>
      <c r="AB14" s="19" t="s">
        <v>125</v>
      </c>
      <c r="AC14" s="19" t="s">
        <v>126</v>
      </c>
      <c r="AD14" s="19" t="s">
        <v>127</v>
      </c>
      <c r="AE14" s="143" t="s">
        <v>128</v>
      </c>
      <c r="AF14" s="142" t="s">
        <v>129</v>
      </c>
      <c r="AG14" s="19" t="s">
        <v>130</v>
      </c>
      <c r="AH14" s="19" t="s">
        <v>131</v>
      </c>
      <c r="AI14" s="19" t="s">
        <v>132</v>
      </c>
      <c r="AJ14" s="143" t="s">
        <v>133</v>
      </c>
      <c r="AK14" s="142" t="s">
        <v>134</v>
      </c>
      <c r="AL14" s="19" t="s">
        <v>135</v>
      </c>
      <c r="AM14" s="19" t="s">
        <v>136</v>
      </c>
      <c r="AN14" s="19" t="s">
        <v>137</v>
      </c>
      <c r="AO14" s="143" t="s">
        <v>138</v>
      </c>
      <c r="AP14" s="146" t="s">
        <v>139</v>
      </c>
      <c r="AQ14" s="14" t="s">
        <v>140</v>
      </c>
      <c r="AR14" s="14" t="s">
        <v>141</v>
      </c>
      <c r="AS14" s="14" t="s">
        <v>142</v>
      </c>
      <c r="AT14" s="14" t="s">
        <v>143</v>
      </c>
      <c r="AU14" s="142" t="s">
        <v>144</v>
      </c>
      <c r="AV14" s="19" t="s">
        <v>145</v>
      </c>
      <c r="AW14" s="19" t="s">
        <v>146</v>
      </c>
      <c r="AX14" s="19" t="s">
        <v>147</v>
      </c>
      <c r="AY14" s="143" t="s">
        <v>148</v>
      </c>
      <c r="AZ14" s="14" t="s">
        <v>149</v>
      </c>
      <c r="BA14" s="14" t="s">
        <v>150</v>
      </c>
      <c r="BB14" s="14" t="s">
        <v>151</v>
      </c>
      <c r="BC14" s="14" t="s">
        <v>152</v>
      </c>
      <c r="BD14" s="147" t="s">
        <v>153</v>
      </c>
      <c r="BE14" s="146" t="s">
        <v>154</v>
      </c>
      <c r="BF14" s="14" t="s">
        <v>155</v>
      </c>
      <c r="BG14" s="14" t="s">
        <v>156</v>
      </c>
      <c r="BH14" s="14" t="s">
        <v>157</v>
      </c>
      <c r="BI14" s="14" t="s">
        <v>158</v>
      </c>
      <c r="BJ14" s="146" t="s">
        <v>159</v>
      </c>
      <c r="BK14" s="14" t="s">
        <v>160</v>
      </c>
      <c r="BL14" s="14" t="s">
        <v>161</v>
      </c>
      <c r="BM14" s="14" t="s">
        <v>162</v>
      </c>
      <c r="BN14" s="147" t="s">
        <v>163</v>
      </c>
      <c r="BO14" s="146" t="s">
        <v>164</v>
      </c>
      <c r="BP14" s="14" t="s">
        <v>165</v>
      </c>
      <c r="BQ14" s="14" t="s">
        <v>166</v>
      </c>
      <c r="BR14" s="14" t="s">
        <v>167</v>
      </c>
      <c r="BS14" s="147" t="s">
        <v>168</v>
      </c>
      <c r="BT14" s="146" t="s">
        <v>169</v>
      </c>
      <c r="BU14" s="14" t="s">
        <v>174</v>
      </c>
      <c r="BV14" s="14" t="s">
        <v>175</v>
      </c>
      <c r="BW14" s="14" t="s">
        <v>176</v>
      </c>
      <c r="BX14" s="147" t="s">
        <v>177</v>
      </c>
      <c r="BY14" s="146" t="s">
        <v>178</v>
      </c>
      <c r="BZ14" s="14" t="s">
        <v>179</v>
      </c>
      <c r="CA14" s="14" t="s">
        <v>180</v>
      </c>
      <c r="CB14" s="14" t="s">
        <v>181</v>
      </c>
      <c r="CC14" s="147" t="s">
        <v>182</v>
      </c>
      <c r="CD14" s="146" t="s">
        <v>183</v>
      </c>
      <c r="CE14" s="14" t="s">
        <v>184</v>
      </c>
      <c r="CF14" s="14" t="s">
        <v>185</v>
      </c>
      <c r="CG14" s="14" t="s">
        <v>186</v>
      </c>
      <c r="CH14" s="147" t="s">
        <v>187</v>
      </c>
      <c r="CI14" s="146" t="s">
        <v>188</v>
      </c>
      <c r="CJ14" s="19" t="s">
        <v>189</v>
      </c>
      <c r="CK14" s="19" t="s">
        <v>190</v>
      </c>
      <c r="CL14" s="166">
        <v>90</v>
      </c>
      <c r="CM14" s="167">
        <v>91</v>
      </c>
    </row>
    <row r="15" spans="1:91" s="8" customFormat="1" ht="12.75">
      <c r="A15" s="204" t="s">
        <v>33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5"/>
      <c r="AB15" s="115"/>
      <c r="AC15" s="115"/>
      <c r="AD15" s="115"/>
      <c r="AE15" s="116"/>
      <c r="AF15" s="117"/>
      <c r="AG15" s="117"/>
      <c r="AH15" s="117"/>
      <c r="AI15" s="117"/>
      <c r="AJ15" s="117"/>
      <c r="AK15" s="111"/>
      <c r="AL15" s="111"/>
      <c r="AM15" s="111"/>
      <c r="AN15" s="111"/>
      <c r="AO15" s="111"/>
      <c r="AP15" s="117"/>
      <c r="AQ15" s="117"/>
      <c r="AR15" s="117"/>
      <c r="AS15" s="117"/>
      <c r="AT15" s="117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9"/>
    </row>
    <row r="16" spans="1:91" s="8" customFormat="1" ht="12.75">
      <c r="A16" s="205" t="s">
        <v>34</v>
      </c>
      <c r="B16" s="75">
        <v>3573</v>
      </c>
      <c r="C16" s="80">
        <v>3617.53</v>
      </c>
      <c r="D16" s="80">
        <v>3673.93</v>
      </c>
      <c r="E16" s="81">
        <v>3734.52</v>
      </c>
      <c r="F16" s="81">
        <v>3735</v>
      </c>
      <c r="G16" s="75">
        <v>3343</v>
      </c>
      <c r="H16" s="80">
        <v>3882.5</v>
      </c>
      <c r="I16" s="80">
        <v>4592.5</v>
      </c>
      <c r="J16" s="81">
        <v>5242.5</v>
      </c>
      <c r="K16" s="81">
        <v>5543</v>
      </c>
      <c r="L16" s="81">
        <v>705</v>
      </c>
      <c r="M16" s="79">
        <v>737.31</v>
      </c>
      <c r="N16" s="80">
        <v>803.79</v>
      </c>
      <c r="O16" s="81">
        <v>922.14</v>
      </c>
      <c r="P16" s="81">
        <f>36+1108</f>
        <v>1144</v>
      </c>
      <c r="Q16" s="75">
        <v>1603</v>
      </c>
      <c r="R16" s="80">
        <v>2580.4</v>
      </c>
      <c r="S16" s="80">
        <v>3098.4</v>
      </c>
      <c r="T16" s="81">
        <v>3098.4</v>
      </c>
      <c r="U16" s="81">
        <v>3370</v>
      </c>
      <c r="V16" s="75" t="s">
        <v>5</v>
      </c>
      <c r="W16" s="80">
        <v>0</v>
      </c>
      <c r="X16" s="80">
        <v>0</v>
      </c>
      <c r="Y16" s="81">
        <v>0</v>
      </c>
      <c r="Z16" s="81">
        <v>0</v>
      </c>
      <c r="AA16" s="82">
        <f>B16+G16+L16+Q16</f>
        <v>9224</v>
      </c>
      <c r="AB16" s="83">
        <v>10817.74</v>
      </c>
      <c r="AC16" s="83">
        <v>12168.62</v>
      </c>
      <c r="AD16" s="82">
        <v>12997.56</v>
      </c>
      <c r="AE16" s="84">
        <f aca="true" t="shared" si="0" ref="AE16:AE21">Z16+U16+P16+K16+F16</f>
        <v>13792</v>
      </c>
      <c r="AF16" s="81">
        <v>7755</v>
      </c>
      <c r="AG16" s="80">
        <v>5600.28</v>
      </c>
      <c r="AH16" s="80">
        <v>7796.79</v>
      </c>
      <c r="AI16" s="81">
        <v>6370.8</v>
      </c>
      <c r="AJ16" s="81">
        <v>3261</v>
      </c>
      <c r="AK16" s="75">
        <v>25678</v>
      </c>
      <c r="AL16" s="80">
        <v>26567.85</v>
      </c>
      <c r="AM16" s="80">
        <v>29441.12</v>
      </c>
      <c r="AN16" s="81">
        <v>35924.33</v>
      </c>
      <c r="AO16" s="81">
        <v>39934</v>
      </c>
      <c r="AP16" s="81">
        <v>2303</v>
      </c>
      <c r="AQ16" s="80">
        <v>3077.21</v>
      </c>
      <c r="AR16" s="80">
        <v>2044.79</v>
      </c>
      <c r="AS16" s="81">
        <v>2252.9865</v>
      </c>
      <c r="AT16" s="81">
        <v>2661</v>
      </c>
      <c r="AU16" s="81">
        <v>6703</v>
      </c>
      <c r="AV16" s="80">
        <v>16512.23</v>
      </c>
      <c r="AW16" s="80">
        <v>19621.02</v>
      </c>
      <c r="AX16" s="81">
        <v>18100.98</v>
      </c>
      <c r="AY16" s="81">
        <v>10300</v>
      </c>
      <c r="AZ16" s="75" t="s">
        <v>5</v>
      </c>
      <c r="BA16" s="80">
        <v>0</v>
      </c>
      <c r="BB16" s="85">
        <v>0</v>
      </c>
      <c r="BC16" s="81">
        <v>0</v>
      </c>
      <c r="BD16" s="81">
        <v>0</v>
      </c>
      <c r="BE16" s="82">
        <v>42439</v>
      </c>
      <c r="BF16" s="83">
        <v>51757.57</v>
      </c>
      <c r="BG16" s="83">
        <v>58903.72</v>
      </c>
      <c r="BH16" s="82">
        <v>62649.0965</v>
      </c>
      <c r="BI16" s="82">
        <f>BD16+AY16+AT16+AO16+AJ16</f>
        <v>56156</v>
      </c>
      <c r="BJ16" s="81">
        <v>2638</v>
      </c>
      <c r="BK16" s="81">
        <v>2879</v>
      </c>
      <c r="BL16" s="81">
        <v>3178.33</v>
      </c>
      <c r="BM16" s="81">
        <v>3644.073</v>
      </c>
      <c r="BN16" s="81">
        <v>3620</v>
      </c>
      <c r="BO16" s="82">
        <f>BE16-BJ16</f>
        <v>39801</v>
      </c>
      <c r="BP16" s="82">
        <v>48878.57</v>
      </c>
      <c r="BQ16" s="82">
        <v>55725.39</v>
      </c>
      <c r="BR16" s="82">
        <v>59005.0235</v>
      </c>
      <c r="BS16" s="84">
        <f>BI16-BN16</f>
        <v>52536</v>
      </c>
      <c r="BT16" s="86">
        <v>54241.1</v>
      </c>
      <c r="BU16" s="86">
        <v>59677.44</v>
      </c>
      <c r="BV16" s="86">
        <v>64011.3</v>
      </c>
      <c r="BW16" s="86">
        <v>70421</v>
      </c>
      <c r="BX16" s="86"/>
      <c r="BY16" s="31">
        <v>928.2</v>
      </c>
      <c r="BZ16" s="31">
        <v>1013.74</v>
      </c>
      <c r="CA16" s="31">
        <v>1065.46</v>
      </c>
      <c r="CB16" s="31">
        <v>1048.6165881861984</v>
      </c>
      <c r="CC16" s="31">
        <v>1029.7</v>
      </c>
      <c r="CD16" s="31" t="s">
        <v>5</v>
      </c>
      <c r="CE16" s="31" t="s">
        <v>5</v>
      </c>
      <c r="CF16" s="31" t="s">
        <v>5</v>
      </c>
      <c r="CG16" s="31">
        <v>107.90703134170678</v>
      </c>
      <c r="CH16" s="31">
        <v>105.2</v>
      </c>
      <c r="CI16" s="87">
        <v>928.2</v>
      </c>
      <c r="CJ16" s="87">
        <v>1013.74</v>
      </c>
      <c r="CK16" s="87">
        <v>1065.46</v>
      </c>
      <c r="CL16" s="87">
        <v>1156.5236195279053</v>
      </c>
      <c r="CM16" s="87">
        <f>CC16+CH16</f>
        <v>1134.9</v>
      </c>
    </row>
    <row r="17" spans="1:91" s="8" customFormat="1" ht="12.75">
      <c r="A17" s="206" t="s">
        <v>35</v>
      </c>
      <c r="B17" s="111" t="s">
        <v>5</v>
      </c>
      <c r="C17" s="112">
        <v>0</v>
      </c>
      <c r="D17" s="112">
        <v>0</v>
      </c>
      <c r="E17" s="113">
        <v>0</v>
      </c>
      <c r="F17" s="113">
        <v>0</v>
      </c>
      <c r="G17" s="111" t="s">
        <v>5</v>
      </c>
      <c r="H17" s="112">
        <v>0</v>
      </c>
      <c r="I17" s="112">
        <v>0</v>
      </c>
      <c r="J17" s="113">
        <v>0</v>
      </c>
      <c r="K17" s="113">
        <v>0</v>
      </c>
      <c r="L17" s="113">
        <v>61</v>
      </c>
      <c r="M17" s="114">
        <v>83.3</v>
      </c>
      <c r="N17" s="112">
        <v>94.74</v>
      </c>
      <c r="O17" s="113">
        <v>95.135</v>
      </c>
      <c r="P17" s="113">
        <f>16+104</f>
        <v>120</v>
      </c>
      <c r="Q17" s="111" t="s">
        <v>5</v>
      </c>
      <c r="R17" s="112">
        <v>0</v>
      </c>
      <c r="S17" s="112">
        <v>0</v>
      </c>
      <c r="T17" s="113">
        <v>0</v>
      </c>
      <c r="U17" s="113">
        <v>0</v>
      </c>
      <c r="V17" s="111" t="s">
        <v>5</v>
      </c>
      <c r="W17" s="112">
        <v>0</v>
      </c>
      <c r="X17" s="112">
        <v>0</v>
      </c>
      <c r="Y17" s="113">
        <v>0</v>
      </c>
      <c r="Z17" s="113">
        <v>0</v>
      </c>
      <c r="AA17" s="118">
        <f aca="true" t="shared" si="1" ref="AA17:AA43">B17+G17+L17+Q17</f>
        <v>61</v>
      </c>
      <c r="AB17" s="119">
        <v>83.3</v>
      </c>
      <c r="AC17" s="119">
        <v>94.74</v>
      </c>
      <c r="AD17" s="118">
        <v>95.135</v>
      </c>
      <c r="AE17" s="120">
        <f t="shared" si="0"/>
        <v>120</v>
      </c>
      <c r="AF17" s="113" t="s">
        <v>5</v>
      </c>
      <c r="AG17" s="112">
        <v>0</v>
      </c>
      <c r="AH17" s="112">
        <v>0</v>
      </c>
      <c r="AI17" s="113">
        <v>0</v>
      </c>
      <c r="AJ17" s="113">
        <v>0</v>
      </c>
      <c r="AK17" s="111" t="s">
        <v>5</v>
      </c>
      <c r="AL17" s="112">
        <v>0</v>
      </c>
      <c r="AM17" s="112">
        <v>0</v>
      </c>
      <c r="AN17" s="113">
        <v>0</v>
      </c>
      <c r="AO17" s="113">
        <v>0</v>
      </c>
      <c r="AP17" s="113">
        <v>175</v>
      </c>
      <c r="AQ17" s="112">
        <v>233.97</v>
      </c>
      <c r="AR17" s="112">
        <v>222.98</v>
      </c>
      <c r="AS17" s="113">
        <v>224.45774999999995</v>
      </c>
      <c r="AT17" s="113">
        <v>291</v>
      </c>
      <c r="AU17" s="113" t="s">
        <v>5</v>
      </c>
      <c r="AV17" s="112">
        <v>0</v>
      </c>
      <c r="AW17" s="112">
        <v>0</v>
      </c>
      <c r="AX17" s="113">
        <v>0</v>
      </c>
      <c r="AY17" s="113">
        <v>0</v>
      </c>
      <c r="AZ17" s="111" t="s">
        <v>5</v>
      </c>
      <c r="BA17" s="112">
        <v>0</v>
      </c>
      <c r="BB17" s="122">
        <v>0</v>
      </c>
      <c r="BC17" s="113">
        <v>0</v>
      </c>
      <c r="BD17" s="113">
        <v>0</v>
      </c>
      <c r="BE17" s="118">
        <v>175</v>
      </c>
      <c r="BF17" s="119">
        <v>233.97</v>
      </c>
      <c r="BG17" s="119">
        <v>222.98</v>
      </c>
      <c r="BH17" s="118">
        <v>224.45774999999995</v>
      </c>
      <c r="BI17" s="118">
        <f aca="true" t="shared" si="2" ref="BI17:BI55">BD17+AY17+AT17+AO17+AJ17</f>
        <v>291</v>
      </c>
      <c r="BJ17" s="111">
        <v>2</v>
      </c>
      <c r="BK17" s="111">
        <v>0</v>
      </c>
      <c r="BL17" s="111">
        <v>1.47</v>
      </c>
      <c r="BM17" s="113">
        <v>1.47</v>
      </c>
      <c r="BN17" s="113">
        <v>1</v>
      </c>
      <c r="BO17" s="118">
        <v>173</v>
      </c>
      <c r="BP17" s="118">
        <v>233.97</v>
      </c>
      <c r="BQ17" s="118">
        <v>221.51</v>
      </c>
      <c r="BR17" s="118">
        <v>222.98774999999995</v>
      </c>
      <c r="BS17" s="120">
        <f aca="true" t="shared" si="3" ref="BS17:BS55">BI17-BN17</f>
        <v>290</v>
      </c>
      <c r="BT17" s="124">
        <v>271.5</v>
      </c>
      <c r="BU17" s="124">
        <v>311</v>
      </c>
      <c r="BV17" s="124">
        <v>360</v>
      </c>
      <c r="BW17" s="124">
        <v>436.05</v>
      </c>
      <c r="BX17" s="124"/>
      <c r="BY17" s="33">
        <v>447.5</v>
      </c>
      <c r="BZ17" s="33">
        <v>503.27</v>
      </c>
      <c r="CA17" s="33">
        <v>582.08</v>
      </c>
      <c r="CB17" s="33">
        <v>683.1252305127173</v>
      </c>
      <c r="CC17" s="33">
        <v>718.6</v>
      </c>
      <c r="CD17" s="33" t="s">
        <v>5</v>
      </c>
      <c r="CE17" s="33" t="s">
        <v>5</v>
      </c>
      <c r="CF17" s="33" t="s">
        <v>5</v>
      </c>
      <c r="CG17" s="33">
        <v>0</v>
      </c>
      <c r="CH17" s="33">
        <v>0</v>
      </c>
      <c r="CI17" s="125">
        <v>447.5</v>
      </c>
      <c r="CJ17" s="125">
        <v>503.27</v>
      </c>
      <c r="CK17" s="125">
        <v>582.08</v>
      </c>
      <c r="CL17" s="125">
        <v>683.1252305127173</v>
      </c>
      <c r="CM17" s="125">
        <f aca="true" t="shared" si="4" ref="CM17:CM55">CC17+CH17</f>
        <v>718.6</v>
      </c>
    </row>
    <row r="18" spans="1:91" s="8" customFormat="1" ht="12.75">
      <c r="A18" s="205" t="s">
        <v>36</v>
      </c>
      <c r="B18" s="75">
        <v>100</v>
      </c>
      <c r="C18" s="80">
        <v>100</v>
      </c>
      <c r="D18" s="80">
        <v>100</v>
      </c>
      <c r="E18" s="81">
        <v>100</v>
      </c>
      <c r="F18" s="81">
        <v>100</v>
      </c>
      <c r="G18" s="75">
        <v>60</v>
      </c>
      <c r="H18" s="80">
        <v>60</v>
      </c>
      <c r="I18" s="80">
        <v>60</v>
      </c>
      <c r="J18" s="81">
        <v>60</v>
      </c>
      <c r="K18" s="81">
        <v>60</v>
      </c>
      <c r="L18" s="81">
        <v>48</v>
      </c>
      <c r="M18" s="79">
        <v>47.8</v>
      </c>
      <c r="N18" s="80">
        <v>47.8</v>
      </c>
      <c r="O18" s="81">
        <v>51.8</v>
      </c>
      <c r="P18" s="81">
        <f>21+31</f>
        <v>52</v>
      </c>
      <c r="Q18" s="75">
        <v>264</v>
      </c>
      <c r="R18" s="80">
        <v>263.5</v>
      </c>
      <c r="S18" s="80">
        <v>263.5</v>
      </c>
      <c r="T18" s="81">
        <v>300.7</v>
      </c>
      <c r="U18" s="81">
        <v>301</v>
      </c>
      <c r="V18" s="75" t="s">
        <v>5</v>
      </c>
      <c r="W18" s="80">
        <v>0</v>
      </c>
      <c r="X18" s="80">
        <v>0</v>
      </c>
      <c r="Y18" s="81">
        <v>0</v>
      </c>
      <c r="Z18" s="81">
        <v>0</v>
      </c>
      <c r="AA18" s="82">
        <f t="shared" si="1"/>
        <v>472</v>
      </c>
      <c r="AB18" s="83">
        <v>471.3</v>
      </c>
      <c r="AC18" s="83">
        <v>471.3</v>
      </c>
      <c r="AD18" s="82">
        <v>512.5</v>
      </c>
      <c r="AE18" s="84">
        <f t="shared" si="0"/>
        <v>513</v>
      </c>
      <c r="AF18" s="81">
        <v>416</v>
      </c>
      <c r="AG18" s="80">
        <v>400.37</v>
      </c>
      <c r="AH18" s="80">
        <v>406.78</v>
      </c>
      <c r="AI18" s="81">
        <v>460.94</v>
      </c>
      <c r="AJ18" s="81">
        <v>343</v>
      </c>
      <c r="AK18" s="75" t="s">
        <v>5</v>
      </c>
      <c r="AL18" s="80">
        <v>0</v>
      </c>
      <c r="AM18" s="80">
        <v>0</v>
      </c>
      <c r="AN18" s="81">
        <v>0</v>
      </c>
      <c r="AO18" s="81">
        <v>0</v>
      </c>
      <c r="AP18" s="81">
        <v>91</v>
      </c>
      <c r="AQ18" s="80">
        <v>94.08</v>
      </c>
      <c r="AR18" s="80">
        <v>75.91</v>
      </c>
      <c r="AS18" s="81">
        <v>87.10799999999999</v>
      </c>
      <c r="AT18" s="81">
        <v>87</v>
      </c>
      <c r="AU18" s="81">
        <v>1351</v>
      </c>
      <c r="AV18" s="80">
        <v>1389.01</v>
      </c>
      <c r="AW18" s="80">
        <v>1381.2</v>
      </c>
      <c r="AX18" s="81">
        <v>1396.21</v>
      </c>
      <c r="AY18" s="81">
        <v>1462</v>
      </c>
      <c r="AZ18" s="75" t="s">
        <v>5</v>
      </c>
      <c r="BA18" s="80">
        <v>0</v>
      </c>
      <c r="BB18" s="85">
        <v>0</v>
      </c>
      <c r="BC18" s="81">
        <v>0</v>
      </c>
      <c r="BD18" s="81">
        <v>0</v>
      </c>
      <c r="BE18" s="82">
        <v>1858</v>
      </c>
      <c r="BF18" s="83">
        <v>1883.46</v>
      </c>
      <c r="BG18" s="83">
        <v>1863.89</v>
      </c>
      <c r="BH18" s="82">
        <v>1944.258</v>
      </c>
      <c r="BI18" s="82">
        <f t="shared" si="2"/>
        <v>1892</v>
      </c>
      <c r="BJ18" s="81">
        <v>72</v>
      </c>
      <c r="BK18" s="81">
        <v>107</v>
      </c>
      <c r="BL18" s="81">
        <v>63.55</v>
      </c>
      <c r="BM18" s="81">
        <v>66.14</v>
      </c>
      <c r="BN18" s="81">
        <v>138</v>
      </c>
      <c r="BO18" s="82">
        <f>BE18-BJ18</f>
        <v>1786</v>
      </c>
      <c r="BP18" s="82">
        <v>1776.46</v>
      </c>
      <c r="BQ18" s="82">
        <v>1800.3400000000001</v>
      </c>
      <c r="BR18" s="82">
        <v>1878.118</v>
      </c>
      <c r="BS18" s="84">
        <f t="shared" si="3"/>
        <v>1754</v>
      </c>
      <c r="BT18" s="86">
        <v>2797.6</v>
      </c>
      <c r="BU18" s="86">
        <v>3257</v>
      </c>
      <c r="BV18" s="86">
        <v>3460</v>
      </c>
      <c r="BW18" s="86">
        <v>3969.24</v>
      </c>
      <c r="BX18" s="86"/>
      <c r="BY18" s="31">
        <v>199.2</v>
      </c>
      <c r="BZ18" s="31">
        <v>209.21</v>
      </c>
      <c r="CA18" s="31">
        <v>222.88</v>
      </c>
      <c r="CB18" s="31">
        <v>204.7023083193695</v>
      </c>
      <c r="CC18" s="31">
        <v>199.6</v>
      </c>
      <c r="CD18" s="31" t="s">
        <v>5</v>
      </c>
      <c r="CE18" s="31" t="s">
        <v>5</v>
      </c>
      <c r="CF18" s="31" t="s">
        <v>5</v>
      </c>
      <c r="CG18" s="31">
        <v>45.117895420591104</v>
      </c>
      <c r="CH18" s="31">
        <v>40.7</v>
      </c>
      <c r="CI18" s="87">
        <v>199.2</v>
      </c>
      <c r="CJ18" s="87">
        <v>209.21</v>
      </c>
      <c r="CK18" s="87">
        <v>222.88</v>
      </c>
      <c r="CL18" s="87">
        <v>249.82020373996062</v>
      </c>
      <c r="CM18" s="87">
        <f t="shared" si="4"/>
        <v>240.3</v>
      </c>
    </row>
    <row r="19" spans="1:91" s="8" customFormat="1" ht="12.75">
      <c r="A19" s="205" t="s">
        <v>37</v>
      </c>
      <c r="B19" s="111" t="s">
        <v>5</v>
      </c>
      <c r="C19" s="112">
        <v>0</v>
      </c>
      <c r="D19" s="112">
        <v>0</v>
      </c>
      <c r="E19" s="113">
        <v>0</v>
      </c>
      <c r="F19" s="113">
        <v>0</v>
      </c>
      <c r="G19" s="111">
        <v>540</v>
      </c>
      <c r="H19" s="112">
        <v>530</v>
      </c>
      <c r="I19" s="112">
        <v>530</v>
      </c>
      <c r="J19" s="113">
        <v>430</v>
      </c>
      <c r="K19" s="113">
        <v>430</v>
      </c>
      <c r="L19" s="113">
        <v>50</v>
      </c>
      <c r="M19" s="114">
        <v>54.6</v>
      </c>
      <c r="N19" s="112">
        <v>67.8</v>
      </c>
      <c r="O19" s="113">
        <v>79.8</v>
      </c>
      <c r="P19" s="113">
        <v>114</v>
      </c>
      <c r="Q19" s="111" t="s">
        <v>5</v>
      </c>
      <c r="R19" s="112">
        <v>0</v>
      </c>
      <c r="S19" s="112">
        <v>0</v>
      </c>
      <c r="T19" s="113">
        <v>0</v>
      </c>
      <c r="U19" s="113">
        <v>0</v>
      </c>
      <c r="V19" s="111" t="s">
        <v>5</v>
      </c>
      <c r="W19" s="112">
        <v>0</v>
      </c>
      <c r="X19" s="112">
        <v>0</v>
      </c>
      <c r="Y19" s="113">
        <v>0</v>
      </c>
      <c r="Z19" s="113">
        <v>0</v>
      </c>
      <c r="AA19" s="118">
        <f t="shared" si="1"/>
        <v>590</v>
      </c>
      <c r="AB19" s="119">
        <v>584.6</v>
      </c>
      <c r="AC19" s="119">
        <v>597.8</v>
      </c>
      <c r="AD19" s="118">
        <v>509.8</v>
      </c>
      <c r="AE19" s="120">
        <f t="shared" si="0"/>
        <v>544</v>
      </c>
      <c r="AF19" s="113" t="s">
        <v>5</v>
      </c>
      <c r="AG19" s="112">
        <v>0</v>
      </c>
      <c r="AH19" s="112">
        <v>0</v>
      </c>
      <c r="AI19" s="113">
        <v>0</v>
      </c>
      <c r="AJ19" s="113">
        <v>0</v>
      </c>
      <c r="AK19" s="111">
        <v>329</v>
      </c>
      <c r="AL19" s="112">
        <v>725.29</v>
      </c>
      <c r="AM19" s="112">
        <v>540.01</v>
      </c>
      <c r="AN19" s="113">
        <v>374.12</v>
      </c>
      <c r="AO19" s="113">
        <v>0</v>
      </c>
      <c r="AP19" s="113">
        <v>170</v>
      </c>
      <c r="AQ19" s="112">
        <v>189.48</v>
      </c>
      <c r="AR19" s="112">
        <v>191.74</v>
      </c>
      <c r="AS19" s="113">
        <v>226.54</v>
      </c>
      <c r="AT19" s="113">
        <v>328</v>
      </c>
      <c r="AU19" s="113" t="s">
        <v>5</v>
      </c>
      <c r="AV19" s="112">
        <v>0</v>
      </c>
      <c r="AW19" s="112">
        <v>0</v>
      </c>
      <c r="AX19" s="113">
        <v>0</v>
      </c>
      <c r="AY19" s="113">
        <v>0</v>
      </c>
      <c r="AZ19" s="111" t="s">
        <v>5</v>
      </c>
      <c r="BA19" s="112">
        <v>0</v>
      </c>
      <c r="BB19" s="122">
        <v>0</v>
      </c>
      <c r="BC19" s="113">
        <v>0</v>
      </c>
      <c r="BD19" s="113">
        <v>0</v>
      </c>
      <c r="BE19" s="118">
        <v>499</v>
      </c>
      <c r="BF19" s="119">
        <v>914.77</v>
      </c>
      <c r="BG19" s="119">
        <v>731.75</v>
      </c>
      <c r="BH19" s="118">
        <v>600.66</v>
      </c>
      <c r="BI19" s="118">
        <f t="shared" si="2"/>
        <v>328</v>
      </c>
      <c r="BJ19" s="113">
        <v>10</v>
      </c>
      <c r="BK19" s="113">
        <v>39</v>
      </c>
      <c r="BL19" s="113">
        <v>38.25</v>
      </c>
      <c r="BM19" s="113">
        <v>26.65</v>
      </c>
      <c r="BN19" s="113">
        <v>37</v>
      </c>
      <c r="BO19" s="118">
        <v>489</v>
      </c>
      <c r="BP19" s="118">
        <v>875.77</v>
      </c>
      <c r="BQ19" s="118">
        <v>693.5</v>
      </c>
      <c r="BR19" s="118">
        <v>574.01</v>
      </c>
      <c r="BS19" s="120">
        <f t="shared" si="3"/>
        <v>291</v>
      </c>
      <c r="BT19" s="124">
        <v>4984.06</v>
      </c>
      <c r="BU19" s="124">
        <v>6067.22</v>
      </c>
      <c r="BV19" s="124">
        <v>5582.89</v>
      </c>
      <c r="BW19" s="124">
        <v>6183.92</v>
      </c>
      <c r="BX19" s="124"/>
      <c r="BY19" s="33">
        <v>107.1</v>
      </c>
      <c r="BZ19" s="33">
        <v>117.48</v>
      </c>
      <c r="CA19" s="33">
        <v>126.75</v>
      </c>
      <c r="CB19" s="33">
        <v>131.66829847522558</v>
      </c>
      <c r="CC19" s="33">
        <v>141.8</v>
      </c>
      <c r="CD19" s="33" t="s">
        <v>5</v>
      </c>
      <c r="CE19" s="33" t="s">
        <v>5</v>
      </c>
      <c r="CF19" s="33" t="s">
        <v>5</v>
      </c>
      <c r="CG19" s="33">
        <v>1.9378680203045684</v>
      </c>
      <c r="CH19" s="33">
        <v>3.6</v>
      </c>
      <c r="CI19" s="125">
        <v>107.1</v>
      </c>
      <c r="CJ19" s="125">
        <v>117.48</v>
      </c>
      <c r="CK19" s="125">
        <v>126.75</v>
      </c>
      <c r="CL19" s="125">
        <v>133.60616649553015</v>
      </c>
      <c r="CM19" s="125">
        <f t="shared" si="4"/>
        <v>145.4</v>
      </c>
    </row>
    <row r="20" spans="1:91" s="8" customFormat="1" ht="12.75">
      <c r="A20" s="205" t="s">
        <v>38</v>
      </c>
      <c r="B20" s="75">
        <v>120</v>
      </c>
      <c r="C20" s="80">
        <v>120</v>
      </c>
      <c r="D20" s="80">
        <v>120</v>
      </c>
      <c r="E20" s="81">
        <v>120</v>
      </c>
      <c r="F20" s="81">
        <v>120</v>
      </c>
      <c r="G20" s="75">
        <v>2780</v>
      </c>
      <c r="H20" s="80">
        <v>3380</v>
      </c>
      <c r="I20" s="80">
        <v>3380</v>
      </c>
      <c r="J20" s="81">
        <v>3613</v>
      </c>
      <c r="K20" s="81">
        <v>4298</v>
      </c>
      <c r="L20" s="75">
        <v>174</v>
      </c>
      <c r="M20" s="79">
        <v>218.95</v>
      </c>
      <c r="N20" s="80">
        <v>250.95</v>
      </c>
      <c r="O20" s="81">
        <v>274.15</v>
      </c>
      <c r="P20" s="81">
        <v>306</v>
      </c>
      <c r="Q20" s="75" t="s">
        <v>5</v>
      </c>
      <c r="R20" s="80">
        <v>0</v>
      </c>
      <c r="S20" s="80">
        <v>0</v>
      </c>
      <c r="T20" s="81">
        <v>0</v>
      </c>
      <c r="U20" s="81">
        <v>0</v>
      </c>
      <c r="V20" s="75" t="s">
        <v>5</v>
      </c>
      <c r="W20" s="80">
        <v>0</v>
      </c>
      <c r="X20" s="80">
        <v>0</v>
      </c>
      <c r="Y20" s="81">
        <v>0</v>
      </c>
      <c r="Z20" s="81">
        <v>0</v>
      </c>
      <c r="AA20" s="82">
        <f t="shared" si="1"/>
        <v>3074</v>
      </c>
      <c r="AB20" s="83">
        <v>3718.95</v>
      </c>
      <c r="AC20" s="83">
        <v>3750.95</v>
      </c>
      <c r="AD20" s="82">
        <v>4007.15</v>
      </c>
      <c r="AE20" s="84">
        <f t="shared" si="0"/>
        <v>4724</v>
      </c>
      <c r="AF20" s="81">
        <v>262</v>
      </c>
      <c r="AG20" s="80">
        <v>255.05</v>
      </c>
      <c r="AH20" s="80">
        <v>125.21</v>
      </c>
      <c r="AI20" s="81">
        <v>314.11</v>
      </c>
      <c r="AJ20" s="81">
        <v>302</v>
      </c>
      <c r="AK20" s="75">
        <v>19579</v>
      </c>
      <c r="AL20" s="80">
        <v>22968.75</v>
      </c>
      <c r="AM20" s="80">
        <v>26179.35</v>
      </c>
      <c r="AN20" s="81">
        <v>25495.4</v>
      </c>
      <c r="AO20" s="81">
        <v>24771</v>
      </c>
      <c r="AP20" s="81">
        <v>723</v>
      </c>
      <c r="AQ20" s="80">
        <v>1294.24</v>
      </c>
      <c r="AR20" s="80">
        <v>749.04</v>
      </c>
      <c r="AS20" s="81">
        <v>813.4</v>
      </c>
      <c r="AT20" s="81">
        <v>902</v>
      </c>
      <c r="AU20" s="81" t="s">
        <v>5</v>
      </c>
      <c r="AV20" s="80">
        <v>0</v>
      </c>
      <c r="AW20" s="80">
        <v>0</v>
      </c>
      <c r="AX20" s="81">
        <v>0</v>
      </c>
      <c r="AY20" s="81">
        <v>0</v>
      </c>
      <c r="AZ20" s="75" t="s">
        <v>5</v>
      </c>
      <c r="BA20" s="80">
        <v>0</v>
      </c>
      <c r="BB20" s="85">
        <v>0</v>
      </c>
      <c r="BC20" s="81">
        <v>0</v>
      </c>
      <c r="BD20" s="81">
        <v>0</v>
      </c>
      <c r="BE20" s="82">
        <v>20564</v>
      </c>
      <c r="BF20" s="83">
        <v>24518.04</v>
      </c>
      <c r="BG20" s="83">
        <v>27053.6</v>
      </c>
      <c r="BH20" s="82">
        <v>26622.91</v>
      </c>
      <c r="BI20" s="82">
        <f t="shared" si="2"/>
        <v>25975</v>
      </c>
      <c r="BJ20" s="81">
        <v>1157</v>
      </c>
      <c r="BK20" s="81">
        <v>1793</v>
      </c>
      <c r="BL20" s="81">
        <v>2217.76</v>
      </c>
      <c r="BM20" s="81">
        <v>2288.03</v>
      </c>
      <c r="BN20" s="81">
        <v>2475</v>
      </c>
      <c r="BO20" s="82">
        <f aca="true" t="shared" si="5" ref="BO20:BO30">BE20-BJ20</f>
        <v>19407</v>
      </c>
      <c r="BP20" s="82">
        <v>22725.04</v>
      </c>
      <c r="BQ20" s="82">
        <v>24835.839999999997</v>
      </c>
      <c r="BR20" s="82">
        <v>24334.88</v>
      </c>
      <c r="BS20" s="84">
        <f t="shared" si="3"/>
        <v>23500</v>
      </c>
      <c r="BT20" s="86">
        <v>12021.45</v>
      </c>
      <c r="BU20" s="86">
        <v>11311.42</v>
      </c>
      <c r="BV20" s="86">
        <v>12205</v>
      </c>
      <c r="BW20" s="86">
        <v>13178.37</v>
      </c>
      <c r="BX20" s="86"/>
      <c r="BY20" s="31">
        <v>1417.6</v>
      </c>
      <c r="BZ20" s="31">
        <v>921.14</v>
      </c>
      <c r="CA20" s="31">
        <v>1117.53</v>
      </c>
      <c r="CB20" s="31">
        <v>643.5283656838898</v>
      </c>
      <c r="CC20" s="31">
        <v>777.9</v>
      </c>
      <c r="CD20" s="31" t="s">
        <v>5</v>
      </c>
      <c r="CE20" s="31" t="s">
        <v>5</v>
      </c>
      <c r="CF20" s="31" t="s">
        <v>5</v>
      </c>
      <c r="CG20" s="31">
        <v>676.0286298568508</v>
      </c>
      <c r="CH20" s="31">
        <v>717.5</v>
      </c>
      <c r="CI20" s="87">
        <v>1417.6</v>
      </c>
      <c r="CJ20" s="87">
        <v>921.14</v>
      </c>
      <c r="CK20" s="87">
        <v>1117.53</v>
      </c>
      <c r="CL20" s="87">
        <v>1319.5569955407404</v>
      </c>
      <c r="CM20" s="87">
        <f t="shared" si="4"/>
        <v>1495.4</v>
      </c>
    </row>
    <row r="21" spans="1:91" s="8" customFormat="1" ht="12.75">
      <c r="A21" s="206" t="s">
        <v>39</v>
      </c>
      <c r="B21" s="111" t="s">
        <v>5</v>
      </c>
      <c r="C21" s="112">
        <v>0</v>
      </c>
      <c r="D21" s="112">
        <v>0</v>
      </c>
      <c r="E21" s="113">
        <v>0</v>
      </c>
      <c r="F21" s="113">
        <v>0</v>
      </c>
      <c r="G21" s="111" t="s">
        <v>5</v>
      </c>
      <c r="H21" s="112">
        <v>0</v>
      </c>
      <c r="I21" s="112">
        <v>0</v>
      </c>
      <c r="J21" s="113">
        <v>0</v>
      </c>
      <c r="K21" s="113">
        <v>0</v>
      </c>
      <c r="L21" s="113">
        <v>30</v>
      </c>
      <c r="M21" s="114">
        <v>30.05</v>
      </c>
      <c r="N21" s="112">
        <v>30.05</v>
      </c>
      <c r="O21" s="113">
        <v>30.05</v>
      </c>
      <c r="P21" s="113">
        <v>30</v>
      </c>
      <c r="Q21" s="111">
        <v>48</v>
      </c>
      <c r="R21" s="112">
        <v>48</v>
      </c>
      <c r="S21" s="112">
        <v>48</v>
      </c>
      <c r="T21" s="113">
        <v>48</v>
      </c>
      <c r="U21" s="113">
        <v>48</v>
      </c>
      <c r="V21" s="111" t="s">
        <v>5</v>
      </c>
      <c r="W21" s="112">
        <v>0</v>
      </c>
      <c r="X21" s="112">
        <v>0</v>
      </c>
      <c r="Y21" s="113">
        <v>0</v>
      </c>
      <c r="Z21" s="113">
        <v>0</v>
      </c>
      <c r="AA21" s="118">
        <f t="shared" si="1"/>
        <v>78</v>
      </c>
      <c r="AB21" s="119">
        <v>78.05</v>
      </c>
      <c r="AC21" s="119">
        <v>78.05</v>
      </c>
      <c r="AD21" s="118">
        <v>78.05</v>
      </c>
      <c r="AE21" s="120">
        <f t="shared" si="0"/>
        <v>78</v>
      </c>
      <c r="AF21" s="113" t="s">
        <v>5</v>
      </c>
      <c r="AG21" s="112">
        <v>0</v>
      </c>
      <c r="AH21" s="112">
        <v>0</v>
      </c>
      <c r="AI21" s="113">
        <v>0</v>
      </c>
      <c r="AJ21" s="113">
        <v>0</v>
      </c>
      <c r="AK21" s="111" t="s">
        <v>5</v>
      </c>
      <c r="AL21" s="112">
        <v>0</v>
      </c>
      <c r="AM21" s="112">
        <v>0</v>
      </c>
      <c r="AN21" s="113">
        <v>0</v>
      </c>
      <c r="AO21" s="113">
        <v>0</v>
      </c>
      <c r="AP21" s="113">
        <v>83</v>
      </c>
      <c r="AQ21" s="112">
        <v>77.56</v>
      </c>
      <c r="AR21" s="112">
        <v>52.64</v>
      </c>
      <c r="AS21" s="113">
        <v>52.64</v>
      </c>
      <c r="AT21" s="113">
        <v>53</v>
      </c>
      <c r="AU21" s="113">
        <v>335</v>
      </c>
      <c r="AV21" s="112">
        <v>320.92</v>
      </c>
      <c r="AW21" s="112">
        <v>292.28</v>
      </c>
      <c r="AX21" s="113">
        <v>277.09</v>
      </c>
      <c r="AY21" s="113">
        <v>245</v>
      </c>
      <c r="AZ21" s="111" t="s">
        <v>5</v>
      </c>
      <c r="BA21" s="112">
        <v>0</v>
      </c>
      <c r="BB21" s="122">
        <v>0</v>
      </c>
      <c r="BC21" s="113">
        <v>0</v>
      </c>
      <c r="BD21" s="113">
        <v>0</v>
      </c>
      <c r="BE21" s="118">
        <v>418</v>
      </c>
      <c r="BF21" s="119">
        <v>398.48</v>
      </c>
      <c r="BG21" s="119">
        <v>344.92</v>
      </c>
      <c r="BH21" s="118">
        <v>329.73</v>
      </c>
      <c r="BI21" s="118">
        <f t="shared" si="2"/>
        <v>298</v>
      </c>
      <c r="BJ21" s="113">
        <v>9</v>
      </c>
      <c r="BK21" s="113">
        <v>8</v>
      </c>
      <c r="BL21" s="113">
        <v>15.32</v>
      </c>
      <c r="BM21" s="113">
        <v>7.79</v>
      </c>
      <c r="BN21" s="113">
        <v>7</v>
      </c>
      <c r="BO21" s="118">
        <f t="shared" si="5"/>
        <v>409</v>
      </c>
      <c r="BP21" s="118">
        <v>390.48</v>
      </c>
      <c r="BQ21" s="118">
        <v>329.6</v>
      </c>
      <c r="BR21" s="118">
        <v>321.94</v>
      </c>
      <c r="BS21" s="120">
        <f t="shared" si="3"/>
        <v>291</v>
      </c>
      <c r="BT21" s="124">
        <v>2616.98</v>
      </c>
      <c r="BU21" s="124">
        <v>2657.63</v>
      </c>
      <c r="BV21" s="124">
        <v>2780.2</v>
      </c>
      <c r="BW21" s="124">
        <v>2973.03</v>
      </c>
      <c r="BX21" s="124"/>
      <c r="BY21" s="33">
        <v>2259.9</v>
      </c>
      <c r="BZ21" s="33">
        <v>2004.77</v>
      </c>
      <c r="CA21" s="33">
        <v>2060.65</v>
      </c>
      <c r="CB21" s="33">
        <v>1979.1773823272272</v>
      </c>
      <c r="CC21" s="33">
        <v>1998.4</v>
      </c>
      <c r="CD21" s="33" t="s">
        <v>5</v>
      </c>
      <c r="CE21" s="33" t="s">
        <v>5</v>
      </c>
      <c r="CF21" s="33" t="s">
        <v>5</v>
      </c>
      <c r="CG21" s="33">
        <v>46.28333333333333</v>
      </c>
      <c r="CH21" s="33">
        <v>46.5</v>
      </c>
      <c r="CI21" s="125">
        <v>2259.9</v>
      </c>
      <c r="CJ21" s="125">
        <v>2004.77</v>
      </c>
      <c r="CK21" s="125">
        <v>2060.65</v>
      </c>
      <c r="CL21" s="125">
        <v>2025.4607156605605</v>
      </c>
      <c r="CM21" s="125">
        <f t="shared" si="4"/>
        <v>2044.9</v>
      </c>
    </row>
    <row r="22" spans="1:91" s="8" customFormat="1" ht="12.75">
      <c r="A22" s="205" t="s">
        <v>40</v>
      </c>
      <c r="B22" s="75">
        <v>772</v>
      </c>
      <c r="C22" s="80">
        <v>772</v>
      </c>
      <c r="D22" s="80">
        <v>772</v>
      </c>
      <c r="E22" s="81">
        <v>772</v>
      </c>
      <c r="F22" s="81">
        <v>772</v>
      </c>
      <c r="G22" s="75">
        <v>4755</v>
      </c>
      <c r="H22" s="80">
        <v>5500</v>
      </c>
      <c r="I22" s="80">
        <v>6850</v>
      </c>
      <c r="J22" s="81">
        <v>10890</v>
      </c>
      <c r="K22" s="81">
        <v>13090</v>
      </c>
      <c r="L22" s="81">
        <v>1415</v>
      </c>
      <c r="M22" s="79">
        <v>1673.39</v>
      </c>
      <c r="N22" s="80">
        <v>2017.95</v>
      </c>
      <c r="O22" s="81">
        <v>3516.12</v>
      </c>
      <c r="P22" s="81">
        <f>17+3968</f>
        <v>3985</v>
      </c>
      <c r="Q22" s="75">
        <v>2331</v>
      </c>
      <c r="R22" s="80">
        <v>3470.22</v>
      </c>
      <c r="S22" s="80">
        <v>3470.22</v>
      </c>
      <c r="T22" s="81">
        <v>3821.22</v>
      </c>
      <c r="U22" s="81">
        <v>4555</v>
      </c>
      <c r="V22" s="75" t="s">
        <v>5</v>
      </c>
      <c r="W22" s="80">
        <v>0</v>
      </c>
      <c r="X22" s="80">
        <v>0</v>
      </c>
      <c r="Y22" s="81">
        <v>0</v>
      </c>
      <c r="Z22" s="81">
        <v>0</v>
      </c>
      <c r="AA22" s="82">
        <f t="shared" si="1"/>
        <v>9273</v>
      </c>
      <c r="AB22" s="83">
        <v>11415.61</v>
      </c>
      <c r="AC22" s="83">
        <v>13110.17</v>
      </c>
      <c r="AD22" s="82">
        <v>18999.34</v>
      </c>
      <c r="AE22" s="84">
        <f aca="true" t="shared" si="6" ref="AE22:AE55">Z22+U22+P22+K22+F22</f>
        <v>22402</v>
      </c>
      <c r="AF22" s="81">
        <v>921</v>
      </c>
      <c r="AG22" s="80">
        <v>838.49</v>
      </c>
      <c r="AH22" s="80">
        <v>1149.73</v>
      </c>
      <c r="AI22" s="81">
        <v>1406.31</v>
      </c>
      <c r="AJ22" s="81">
        <v>1472</v>
      </c>
      <c r="AK22" s="75">
        <v>32010</v>
      </c>
      <c r="AL22" s="80">
        <v>32829.06</v>
      </c>
      <c r="AM22" s="80">
        <v>37699.69</v>
      </c>
      <c r="AN22" s="81">
        <v>45154.16</v>
      </c>
      <c r="AO22" s="81">
        <v>67182</v>
      </c>
      <c r="AP22" s="81">
        <v>2009</v>
      </c>
      <c r="AQ22" s="80">
        <v>2853</v>
      </c>
      <c r="AR22" s="80">
        <v>3613.8</v>
      </c>
      <c r="AS22" s="81">
        <v>6307.467000000001</v>
      </c>
      <c r="AT22" s="81">
        <v>7150</v>
      </c>
      <c r="AU22" s="81">
        <v>11894</v>
      </c>
      <c r="AV22" s="80">
        <v>19215.52</v>
      </c>
      <c r="AW22" s="80">
        <v>19963.88</v>
      </c>
      <c r="AX22" s="81">
        <v>16960.25</v>
      </c>
      <c r="AY22" s="81">
        <v>9165</v>
      </c>
      <c r="AZ22" s="75" t="s">
        <v>5</v>
      </c>
      <c r="BA22" s="80">
        <v>0</v>
      </c>
      <c r="BB22" s="85">
        <v>0</v>
      </c>
      <c r="BC22" s="81">
        <v>0</v>
      </c>
      <c r="BD22" s="81">
        <v>0</v>
      </c>
      <c r="BE22" s="82">
        <v>46834</v>
      </c>
      <c r="BF22" s="83">
        <v>55736.07</v>
      </c>
      <c r="BG22" s="83">
        <v>62427.1</v>
      </c>
      <c r="BH22" s="82">
        <v>69828.187</v>
      </c>
      <c r="BI22" s="82">
        <f t="shared" si="2"/>
        <v>84969</v>
      </c>
      <c r="BJ22" s="81">
        <v>3292</v>
      </c>
      <c r="BK22" s="81">
        <v>3516</v>
      </c>
      <c r="BL22" s="81">
        <v>4128.95</v>
      </c>
      <c r="BM22" s="81">
        <v>4700.817736</v>
      </c>
      <c r="BN22" s="81">
        <v>6497</v>
      </c>
      <c r="BO22" s="82">
        <f t="shared" si="5"/>
        <v>43542</v>
      </c>
      <c r="BP22" s="82">
        <v>52220.07</v>
      </c>
      <c r="BQ22" s="82">
        <v>58298.15</v>
      </c>
      <c r="BR22" s="82">
        <v>65127.36926400001</v>
      </c>
      <c r="BS22" s="84">
        <f t="shared" si="3"/>
        <v>78472</v>
      </c>
      <c r="BT22" s="86">
        <v>45967.89</v>
      </c>
      <c r="BU22" s="86">
        <v>49777.84</v>
      </c>
      <c r="BV22" s="86">
        <v>54013.15</v>
      </c>
      <c r="BW22" s="86">
        <v>57654.44</v>
      </c>
      <c r="BX22" s="86"/>
      <c r="BY22" s="31">
        <v>1457.3</v>
      </c>
      <c r="BZ22" s="31">
        <v>1558.58</v>
      </c>
      <c r="CA22" s="31">
        <v>1508.14</v>
      </c>
      <c r="CB22" s="31">
        <v>1318.059027113089</v>
      </c>
      <c r="CC22" s="31">
        <v>1406.4</v>
      </c>
      <c r="CD22" s="31" t="s">
        <v>5</v>
      </c>
      <c r="CE22" s="31" t="s">
        <v>5</v>
      </c>
      <c r="CF22" s="31" t="s">
        <v>5</v>
      </c>
      <c r="CG22" s="31">
        <v>345.170477471419</v>
      </c>
      <c r="CH22" s="31">
        <v>389.9</v>
      </c>
      <c r="CI22" s="87">
        <v>1457.3</v>
      </c>
      <c r="CJ22" s="87">
        <v>1558.58</v>
      </c>
      <c r="CK22" s="87">
        <v>1508.14</v>
      </c>
      <c r="CL22" s="87">
        <v>1663.229504584508</v>
      </c>
      <c r="CM22" s="87">
        <f t="shared" si="4"/>
        <v>1796.3000000000002</v>
      </c>
    </row>
    <row r="23" spans="1:91" s="8" customFormat="1" ht="12.75">
      <c r="A23" s="206" t="s">
        <v>41</v>
      </c>
      <c r="B23" s="111">
        <v>884</v>
      </c>
      <c r="C23" s="113">
        <v>884.51</v>
      </c>
      <c r="D23" s="112">
        <v>884.51</v>
      </c>
      <c r="E23" s="113">
        <v>884.51</v>
      </c>
      <c r="F23" s="113">
        <v>885</v>
      </c>
      <c r="G23" s="111">
        <v>2143</v>
      </c>
      <c r="H23" s="113">
        <v>2615</v>
      </c>
      <c r="I23" s="112">
        <v>3160</v>
      </c>
      <c r="J23" s="113">
        <v>3820</v>
      </c>
      <c r="K23" s="113">
        <v>4880</v>
      </c>
      <c r="L23" s="113">
        <v>73</v>
      </c>
      <c r="M23" s="114">
        <v>80.42</v>
      </c>
      <c r="N23" s="112">
        <v>109.82</v>
      </c>
      <c r="O23" s="113">
        <v>126.62</v>
      </c>
      <c r="P23" s="113">
        <v>127</v>
      </c>
      <c r="Q23" s="111" t="s">
        <v>5</v>
      </c>
      <c r="R23" s="113">
        <v>0</v>
      </c>
      <c r="S23" s="112">
        <v>0</v>
      </c>
      <c r="T23" s="113">
        <v>25</v>
      </c>
      <c r="U23" s="113">
        <v>25</v>
      </c>
      <c r="V23" s="111" t="s">
        <v>5</v>
      </c>
      <c r="W23" s="113">
        <v>0</v>
      </c>
      <c r="X23" s="112">
        <v>0</v>
      </c>
      <c r="Y23" s="113">
        <v>0</v>
      </c>
      <c r="Z23" s="113">
        <v>0</v>
      </c>
      <c r="AA23" s="118">
        <f t="shared" si="1"/>
        <v>3100</v>
      </c>
      <c r="AB23" s="118">
        <v>3579.93</v>
      </c>
      <c r="AC23" s="119">
        <v>4154.33</v>
      </c>
      <c r="AD23" s="118">
        <v>4856.13</v>
      </c>
      <c r="AE23" s="120">
        <f t="shared" si="6"/>
        <v>5917</v>
      </c>
      <c r="AF23" s="113">
        <v>3471</v>
      </c>
      <c r="AG23" s="112">
        <v>2957.13</v>
      </c>
      <c r="AH23" s="112">
        <v>3526.5</v>
      </c>
      <c r="AI23" s="113">
        <v>3842.1</v>
      </c>
      <c r="AJ23" s="113">
        <v>3334</v>
      </c>
      <c r="AK23" s="111">
        <v>13822</v>
      </c>
      <c r="AL23" s="112">
        <v>15056.07</v>
      </c>
      <c r="AM23" s="112">
        <v>15567.88</v>
      </c>
      <c r="AN23" s="113">
        <v>18557.15</v>
      </c>
      <c r="AO23" s="113">
        <v>17933</v>
      </c>
      <c r="AP23" s="113">
        <v>237</v>
      </c>
      <c r="AQ23" s="112">
        <v>280.85</v>
      </c>
      <c r="AR23" s="112">
        <v>303.68</v>
      </c>
      <c r="AS23" s="113">
        <v>333.08</v>
      </c>
      <c r="AT23" s="113">
        <v>346</v>
      </c>
      <c r="AU23" s="113" t="s">
        <v>5</v>
      </c>
      <c r="AV23" s="112">
        <v>0</v>
      </c>
      <c r="AW23" s="112">
        <v>0</v>
      </c>
      <c r="AX23" s="113">
        <v>11.046</v>
      </c>
      <c r="AY23" s="113">
        <v>36</v>
      </c>
      <c r="AZ23" s="111" t="s">
        <v>5</v>
      </c>
      <c r="BA23" s="112">
        <v>0</v>
      </c>
      <c r="BB23" s="112">
        <v>0</v>
      </c>
      <c r="BC23" s="113">
        <v>0</v>
      </c>
      <c r="BD23" s="113">
        <v>0</v>
      </c>
      <c r="BE23" s="118">
        <v>17530</v>
      </c>
      <c r="BF23" s="119">
        <v>18294.05</v>
      </c>
      <c r="BG23" s="119">
        <v>19398.06</v>
      </c>
      <c r="BH23" s="118">
        <v>22743.376</v>
      </c>
      <c r="BI23" s="118">
        <f t="shared" si="2"/>
        <v>21649</v>
      </c>
      <c r="BJ23" s="113">
        <v>1384</v>
      </c>
      <c r="BK23" s="113">
        <v>1517</v>
      </c>
      <c r="BL23" s="113">
        <v>1014.98</v>
      </c>
      <c r="BM23" s="113">
        <v>1200.09788</v>
      </c>
      <c r="BN23" s="113">
        <v>1769</v>
      </c>
      <c r="BO23" s="118">
        <f t="shared" si="5"/>
        <v>16146</v>
      </c>
      <c r="BP23" s="118">
        <v>16777.05</v>
      </c>
      <c r="BQ23" s="118">
        <v>18383.08</v>
      </c>
      <c r="BR23" s="118">
        <v>21543.27812</v>
      </c>
      <c r="BS23" s="120">
        <f t="shared" si="3"/>
        <v>19880</v>
      </c>
      <c r="BT23" s="124">
        <v>19291.41</v>
      </c>
      <c r="BU23" s="124">
        <v>22809.23</v>
      </c>
      <c r="BV23" s="124">
        <v>24015.06</v>
      </c>
      <c r="BW23" s="124">
        <v>27614</v>
      </c>
      <c r="BX23" s="124"/>
      <c r="BY23" s="33">
        <v>1278.9</v>
      </c>
      <c r="BZ23" s="33">
        <v>1491.37</v>
      </c>
      <c r="CA23" s="33">
        <v>1485.07</v>
      </c>
      <c r="CB23" s="33">
        <v>1586.9508321524568</v>
      </c>
      <c r="CC23" s="33">
        <v>1688.6</v>
      </c>
      <c r="CD23" s="33" t="s">
        <v>5</v>
      </c>
      <c r="CE23" s="33" t="s">
        <v>5</v>
      </c>
      <c r="CF23" s="33" t="s">
        <v>5</v>
      </c>
      <c r="CG23" s="33">
        <v>41.36098130841122</v>
      </c>
      <c r="CH23" s="33">
        <v>33.7</v>
      </c>
      <c r="CI23" s="125">
        <v>1278.9</v>
      </c>
      <c r="CJ23" s="125">
        <v>1491.37</v>
      </c>
      <c r="CK23" s="125">
        <v>1485.07</v>
      </c>
      <c r="CL23" s="125">
        <v>1628.311813460868</v>
      </c>
      <c r="CM23" s="125">
        <f t="shared" si="4"/>
        <v>1722.3</v>
      </c>
    </row>
    <row r="24" spans="1:91" s="8" customFormat="1" ht="12.75">
      <c r="A24" s="206" t="s">
        <v>42</v>
      </c>
      <c r="B24" s="75">
        <v>780</v>
      </c>
      <c r="C24" s="81">
        <v>779.6</v>
      </c>
      <c r="D24" s="80">
        <v>971.6</v>
      </c>
      <c r="E24" s="81">
        <v>2071.6</v>
      </c>
      <c r="F24" s="81">
        <v>2142</v>
      </c>
      <c r="G24" s="75" t="s">
        <v>5</v>
      </c>
      <c r="H24" s="81">
        <v>0</v>
      </c>
      <c r="I24" s="80">
        <v>0</v>
      </c>
      <c r="J24" s="81">
        <v>0</v>
      </c>
      <c r="K24" s="81">
        <v>0</v>
      </c>
      <c r="L24" s="81">
        <v>185</v>
      </c>
      <c r="M24" s="79">
        <v>275.95</v>
      </c>
      <c r="N24" s="80">
        <v>375.52</v>
      </c>
      <c r="O24" s="81">
        <v>527.79</v>
      </c>
      <c r="P24" s="81">
        <v>588</v>
      </c>
      <c r="Q24" s="75" t="s">
        <v>5</v>
      </c>
      <c r="R24" s="81">
        <v>0</v>
      </c>
      <c r="S24" s="80">
        <v>0</v>
      </c>
      <c r="T24" s="81">
        <v>0</v>
      </c>
      <c r="U24" s="81">
        <v>0</v>
      </c>
      <c r="V24" s="75" t="s">
        <v>5</v>
      </c>
      <c r="W24" s="81">
        <v>0</v>
      </c>
      <c r="X24" s="80">
        <v>0</v>
      </c>
      <c r="Y24" s="81">
        <v>0</v>
      </c>
      <c r="Z24" s="81">
        <v>0</v>
      </c>
      <c r="AA24" s="82">
        <f t="shared" si="1"/>
        <v>965</v>
      </c>
      <c r="AB24" s="82">
        <v>1055.55</v>
      </c>
      <c r="AC24" s="83">
        <v>1347.12</v>
      </c>
      <c r="AD24" s="82">
        <v>2599.39</v>
      </c>
      <c r="AE24" s="84">
        <f t="shared" si="6"/>
        <v>2730</v>
      </c>
      <c r="AF24" s="81">
        <v>3440</v>
      </c>
      <c r="AG24" s="80">
        <v>3180.63</v>
      </c>
      <c r="AH24" s="80">
        <v>3770.07</v>
      </c>
      <c r="AI24" s="81">
        <v>6727.37</v>
      </c>
      <c r="AJ24" s="81">
        <v>8306</v>
      </c>
      <c r="AK24" s="75" t="s">
        <v>5</v>
      </c>
      <c r="AL24" s="80">
        <v>0</v>
      </c>
      <c r="AM24" s="80">
        <v>0</v>
      </c>
      <c r="AN24" s="81">
        <v>0</v>
      </c>
      <c r="AO24" s="81">
        <v>0</v>
      </c>
      <c r="AP24" s="81">
        <v>625</v>
      </c>
      <c r="AQ24" s="80">
        <v>957.17</v>
      </c>
      <c r="AR24" s="80">
        <v>1051.09</v>
      </c>
      <c r="AS24" s="81">
        <v>1477.578</v>
      </c>
      <c r="AT24" s="81">
        <v>1646</v>
      </c>
      <c r="AU24" s="81" t="s">
        <v>5</v>
      </c>
      <c r="AV24" s="80">
        <v>0</v>
      </c>
      <c r="AW24" s="80">
        <v>0</v>
      </c>
      <c r="AX24" s="81">
        <v>0</v>
      </c>
      <c r="AY24" s="81">
        <v>0</v>
      </c>
      <c r="AZ24" s="75" t="s">
        <v>5</v>
      </c>
      <c r="BA24" s="80">
        <v>0</v>
      </c>
      <c r="BB24" s="80">
        <v>0</v>
      </c>
      <c r="BC24" s="81">
        <v>0</v>
      </c>
      <c r="BD24" s="81">
        <v>0</v>
      </c>
      <c r="BE24" s="82">
        <v>4065</v>
      </c>
      <c r="BF24" s="83">
        <v>4137.8</v>
      </c>
      <c r="BG24" s="83">
        <v>4821.16</v>
      </c>
      <c r="BH24" s="82">
        <v>8204.948</v>
      </c>
      <c r="BI24" s="82">
        <f t="shared" si="2"/>
        <v>9952</v>
      </c>
      <c r="BJ24" s="81">
        <v>8</v>
      </c>
      <c r="BK24" s="81">
        <v>8</v>
      </c>
      <c r="BL24" s="81">
        <v>12.52</v>
      </c>
      <c r="BM24" s="81">
        <v>19.92514</v>
      </c>
      <c r="BN24" s="81">
        <v>21</v>
      </c>
      <c r="BO24" s="82">
        <f t="shared" si="5"/>
        <v>4057</v>
      </c>
      <c r="BP24" s="82">
        <v>4129.8</v>
      </c>
      <c r="BQ24" s="82">
        <v>4808.639999999999</v>
      </c>
      <c r="BR24" s="82">
        <v>8185.02286</v>
      </c>
      <c r="BS24" s="84">
        <f t="shared" si="3"/>
        <v>9931</v>
      </c>
      <c r="BT24" s="86">
        <v>5460.51</v>
      </c>
      <c r="BU24" s="86">
        <v>5814.51</v>
      </c>
      <c r="BV24" s="86">
        <v>6296.21</v>
      </c>
      <c r="BW24" s="86">
        <v>6843.82</v>
      </c>
      <c r="BX24" s="86"/>
      <c r="BY24" s="31">
        <v>1015.8</v>
      </c>
      <c r="BZ24" s="31">
        <v>1144.94</v>
      </c>
      <c r="CA24" s="31">
        <v>1250.93</v>
      </c>
      <c r="CB24" s="31">
        <v>1276.2545287307516</v>
      </c>
      <c r="CC24" s="31">
        <v>1363.2</v>
      </c>
      <c r="CD24" s="31" t="s">
        <v>5</v>
      </c>
      <c r="CE24" s="31" t="s">
        <v>5</v>
      </c>
      <c r="CF24" s="31" t="s">
        <v>5</v>
      </c>
      <c r="CG24" s="31">
        <v>13.134699853587115</v>
      </c>
      <c r="CH24" s="31">
        <v>16.6</v>
      </c>
      <c r="CI24" s="87">
        <v>1015.8</v>
      </c>
      <c r="CJ24" s="87">
        <v>1144.94</v>
      </c>
      <c r="CK24" s="87">
        <v>1250.93</v>
      </c>
      <c r="CL24" s="87">
        <v>1289.3892285843388</v>
      </c>
      <c r="CM24" s="87">
        <f t="shared" si="4"/>
        <v>1379.8</v>
      </c>
    </row>
    <row r="25" spans="1:91" s="8" customFormat="1" ht="12.75">
      <c r="A25" s="206" t="s">
        <v>43</v>
      </c>
      <c r="B25" s="111">
        <v>780</v>
      </c>
      <c r="C25" s="112">
        <v>780</v>
      </c>
      <c r="D25" s="112">
        <v>780</v>
      </c>
      <c r="E25" s="113">
        <v>780</v>
      </c>
      <c r="F25" s="113">
        <v>780</v>
      </c>
      <c r="G25" s="111" t="s">
        <v>5</v>
      </c>
      <c r="H25" s="112">
        <v>0</v>
      </c>
      <c r="I25" s="112">
        <v>0</v>
      </c>
      <c r="J25" s="113">
        <v>0</v>
      </c>
      <c r="K25" s="113">
        <v>0</v>
      </c>
      <c r="L25" s="113">
        <v>121</v>
      </c>
      <c r="M25" s="114">
        <v>138.27</v>
      </c>
      <c r="N25" s="112">
        <v>138.27</v>
      </c>
      <c r="O25" s="113">
        <v>139.47</v>
      </c>
      <c r="P25" s="113">
        <v>139</v>
      </c>
      <c r="Q25" s="111">
        <v>175</v>
      </c>
      <c r="R25" s="112">
        <v>175</v>
      </c>
      <c r="S25" s="112">
        <v>175</v>
      </c>
      <c r="T25" s="113">
        <v>175</v>
      </c>
      <c r="U25" s="113">
        <v>175</v>
      </c>
      <c r="V25" s="111" t="s">
        <v>5</v>
      </c>
      <c r="W25" s="112">
        <v>0</v>
      </c>
      <c r="X25" s="112">
        <v>0</v>
      </c>
      <c r="Y25" s="113">
        <v>0</v>
      </c>
      <c r="Z25" s="113">
        <v>0</v>
      </c>
      <c r="AA25" s="118">
        <f t="shared" si="1"/>
        <v>1076</v>
      </c>
      <c r="AB25" s="119">
        <v>1093.27</v>
      </c>
      <c r="AC25" s="119">
        <v>1093.27</v>
      </c>
      <c r="AD25" s="118">
        <v>1094.47</v>
      </c>
      <c r="AE25" s="120">
        <f t="shared" si="6"/>
        <v>1094</v>
      </c>
      <c r="AF25" s="113">
        <v>1836</v>
      </c>
      <c r="AG25" s="112">
        <v>3526.2</v>
      </c>
      <c r="AH25" s="112">
        <v>3898.88</v>
      </c>
      <c r="AI25" s="113">
        <v>3980.62</v>
      </c>
      <c r="AJ25" s="113">
        <v>3986</v>
      </c>
      <c r="AK25" s="111" t="s">
        <v>5</v>
      </c>
      <c r="AL25" s="112">
        <v>0</v>
      </c>
      <c r="AM25" s="112">
        <v>0</v>
      </c>
      <c r="AN25" s="113">
        <v>0</v>
      </c>
      <c r="AO25" s="113">
        <v>0</v>
      </c>
      <c r="AP25" s="113">
        <v>394</v>
      </c>
      <c r="AQ25" s="112">
        <v>448.81</v>
      </c>
      <c r="AR25" s="112">
        <v>362.12</v>
      </c>
      <c r="AS25" s="113">
        <v>365.484</v>
      </c>
      <c r="AT25" s="113">
        <v>365</v>
      </c>
      <c r="AU25" s="113" t="s">
        <v>5</v>
      </c>
      <c r="AV25" s="112">
        <v>12.54</v>
      </c>
      <c r="AW25" s="112">
        <v>14.13</v>
      </c>
      <c r="AX25" s="113">
        <v>5.41</v>
      </c>
      <c r="AY25" s="113">
        <v>0</v>
      </c>
      <c r="AZ25" s="111" t="s">
        <v>5</v>
      </c>
      <c r="BA25" s="112">
        <v>0</v>
      </c>
      <c r="BB25" s="112">
        <v>0</v>
      </c>
      <c r="BC25" s="113">
        <v>0</v>
      </c>
      <c r="BD25" s="113">
        <v>0</v>
      </c>
      <c r="BE25" s="118">
        <v>2230</v>
      </c>
      <c r="BF25" s="119">
        <v>3987.55</v>
      </c>
      <c r="BG25" s="119">
        <v>4275.13</v>
      </c>
      <c r="BH25" s="118">
        <v>4351.514</v>
      </c>
      <c r="BI25" s="118">
        <f t="shared" si="2"/>
        <v>4351</v>
      </c>
      <c r="BJ25" s="113">
        <v>18</v>
      </c>
      <c r="BK25" s="113">
        <v>21</v>
      </c>
      <c r="BL25" s="113">
        <v>21.71</v>
      </c>
      <c r="BM25" s="113">
        <v>22.798</v>
      </c>
      <c r="BN25" s="113">
        <v>22</v>
      </c>
      <c r="BO25" s="118">
        <f t="shared" si="5"/>
        <v>2212</v>
      </c>
      <c r="BP25" s="118">
        <v>3966.55</v>
      </c>
      <c r="BQ25" s="118">
        <v>4253.42</v>
      </c>
      <c r="BR25" s="118">
        <v>4328.716</v>
      </c>
      <c r="BS25" s="120">
        <f t="shared" si="3"/>
        <v>4329</v>
      </c>
      <c r="BT25" s="124">
        <v>4030.85</v>
      </c>
      <c r="BU25" s="124">
        <v>3538.71</v>
      </c>
      <c r="BV25" s="124">
        <v>4041.08</v>
      </c>
      <c r="BW25" s="124">
        <v>4267</v>
      </c>
      <c r="BX25" s="124"/>
      <c r="BY25" s="33">
        <v>894.4</v>
      </c>
      <c r="BZ25" s="33">
        <v>968.47</v>
      </c>
      <c r="CA25" s="33">
        <v>988.3</v>
      </c>
      <c r="CB25" s="33">
        <v>1014.9136036939335</v>
      </c>
      <c r="CC25" s="33">
        <v>1043.1</v>
      </c>
      <c r="CD25" s="33" t="s">
        <v>5</v>
      </c>
      <c r="CE25" s="33" t="s">
        <v>5</v>
      </c>
      <c r="CF25" s="33" t="s">
        <v>5</v>
      </c>
      <c r="CG25" s="33">
        <v>0.2754237288135593</v>
      </c>
      <c r="CH25" s="33">
        <v>0.3</v>
      </c>
      <c r="CI25" s="125">
        <v>894.4</v>
      </c>
      <c r="CJ25" s="125">
        <v>968.47</v>
      </c>
      <c r="CK25" s="125">
        <v>988.3</v>
      </c>
      <c r="CL25" s="125">
        <v>1015.189027422747</v>
      </c>
      <c r="CM25" s="125">
        <f t="shared" si="4"/>
        <v>1043.3999999999999</v>
      </c>
    </row>
    <row r="26" spans="1:91" s="8" customFormat="1" ht="12.75">
      <c r="A26" s="206" t="s">
        <v>44</v>
      </c>
      <c r="B26" s="75">
        <v>130</v>
      </c>
      <c r="C26" s="80">
        <v>130</v>
      </c>
      <c r="D26" s="80">
        <v>130</v>
      </c>
      <c r="E26" s="81">
        <v>130</v>
      </c>
      <c r="F26" s="81">
        <v>130</v>
      </c>
      <c r="G26" s="75">
        <v>1620</v>
      </c>
      <c r="H26" s="80">
        <v>1550</v>
      </c>
      <c r="I26" s="80">
        <v>1550</v>
      </c>
      <c r="J26" s="81">
        <v>1550</v>
      </c>
      <c r="K26" s="81">
        <v>2090</v>
      </c>
      <c r="L26" s="75">
        <v>4</v>
      </c>
      <c r="M26" s="79">
        <v>4.05</v>
      </c>
      <c r="N26" s="80">
        <v>4.05</v>
      </c>
      <c r="O26" s="81">
        <v>8.05</v>
      </c>
      <c r="P26" s="81">
        <v>20</v>
      </c>
      <c r="Q26" s="75">
        <v>4</v>
      </c>
      <c r="R26" s="80">
        <v>0</v>
      </c>
      <c r="S26" s="80">
        <v>0</v>
      </c>
      <c r="T26" s="81">
        <v>0</v>
      </c>
      <c r="U26" s="81">
        <v>0</v>
      </c>
      <c r="V26" s="75" t="s">
        <v>5</v>
      </c>
      <c r="W26" s="80">
        <v>0</v>
      </c>
      <c r="X26" s="80">
        <v>0</v>
      </c>
      <c r="Y26" s="81">
        <v>0</v>
      </c>
      <c r="Z26" s="81">
        <v>0</v>
      </c>
      <c r="AA26" s="82">
        <f t="shared" si="1"/>
        <v>1758</v>
      </c>
      <c r="AB26" s="83">
        <v>1684.05</v>
      </c>
      <c r="AC26" s="83">
        <v>1684.05</v>
      </c>
      <c r="AD26" s="82">
        <v>1688.05</v>
      </c>
      <c r="AE26" s="84">
        <f t="shared" si="6"/>
        <v>2240</v>
      </c>
      <c r="AF26" s="81">
        <v>238</v>
      </c>
      <c r="AG26" s="80">
        <v>115.68</v>
      </c>
      <c r="AH26" s="80">
        <v>3.46</v>
      </c>
      <c r="AI26" s="81">
        <v>270.05</v>
      </c>
      <c r="AJ26" s="81">
        <v>142</v>
      </c>
      <c r="AK26" s="75">
        <v>5421</v>
      </c>
      <c r="AL26" s="80">
        <v>5557.69</v>
      </c>
      <c r="AM26" s="80">
        <v>5678.45</v>
      </c>
      <c r="AN26" s="81">
        <v>5115.63</v>
      </c>
      <c r="AO26" s="81">
        <v>6619</v>
      </c>
      <c r="AP26" s="81">
        <v>14</v>
      </c>
      <c r="AQ26" s="80">
        <v>14.05</v>
      </c>
      <c r="AR26" s="80">
        <v>11.34</v>
      </c>
      <c r="AS26" s="81">
        <v>18.34</v>
      </c>
      <c r="AT26" s="81">
        <v>39</v>
      </c>
      <c r="AU26" s="81" t="s">
        <v>5</v>
      </c>
      <c r="AV26" s="80">
        <v>0</v>
      </c>
      <c r="AW26" s="80">
        <v>0</v>
      </c>
      <c r="AX26" s="81">
        <v>0</v>
      </c>
      <c r="AY26" s="81">
        <v>0</v>
      </c>
      <c r="AZ26" s="81" t="s">
        <v>5</v>
      </c>
      <c r="BA26" s="80">
        <v>0</v>
      </c>
      <c r="BB26" s="85">
        <v>0</v>
      </c>
      <c r="BC26" s="81">
        <v>0</v>
      </c>
      <c r="BD26" s="81">
        <v>0</v>
      </c>
      <c r="BE26" s="82">
        <v>5673</v>
      </c>
      <c r="BF26" s="83">
        <v>5687.42</v>
      </c>
      <c r="BG26" s="83">
        <v>5693.25</v>
      </c>
      <c r="BH26" s="82">
        <v>5404.02</v>
      </c>
      <c r="BI26" s="82">
        <f t="shared" si="2"/>
        <v>6800</v>
      </c>
      <c r="BJ26" s="81">
        <v>501</v>
      </c>
      <c r="BK26" s="81">
        <v>666</v>
      </c>
      <c r="BL26" s="81">
        <v>600.24</v>
      </c>
      <c r="BM26" s="81">
        <v>540.92</v>
      </c>
      <c r="BN26" s="81">
        <v>668</v>
      </c>
      <c r="BO26" s="82">
        <f t="shared" si="5"/>
        <v>5172</v>
      </c>
      <c r="BP26" s="82">
        <v>5021.42</v>
      </c>
      <c r="BQ26" s="82">
        <v>5093.01</v>
      </c>
      <c r="BR26" s="82">
        <v>4863.1</v>
      </c>
      <c r="BS26" s="84">
        <f t="shared" si="3"/>
        <v>6132</v>
      </c>
      <c r="BT26" s="86">
        <v>12582.9</v>
      </c>
      <c r="BU26" s="86">
        <v>13082.67</v>
      </c>
      <c r="BV26" s="86">
        <v>14666.99</v>
      </c>
      <c r="BW26" s="86">
        <v>15594.830999999998</v>
      </c>
      <c r="BX26" s="86"/>
      <c r="BY26" s="31">
        <v>695.6</v>
      </c>
      <c r="BZ26" s="31">
        <v>750.46</v>
      </c>
      <c r="CA26" s="31">
        <v>749.27</v>
      </c>
      <c r="CB26" s="31">
        <v>603.6627123149601</v>
      </c>
      <c r="CC26" s="31">
        <v>632.1</v>
      </c>
      <c r="CD26" s="31" t="s">
        <v>5</v>
      </c>
      <c r="CE26" s="31" t="s">
        <v>5</v>
      </c>
      <c r="CF26" s="31" t="s">
        <v>5</v>
      </c>
      <c r="CG26" s="31">
        <v>186.53734635991174</v>
      </c>
      <c r="CH26" s="31">
        <v>214.7</v>
      </c>
      <c r="CI26" s="87">
        <v>695.6</v>
      </c>
      <c r="CJ26" s="87">
        <v>750.46</v>
      </c>
      <c r="CK26" s="87">
        <v>749.27</v>
      </c>
      <c r="CL26" s="87">
        <v>790.2000586748718</v>
      </c>
      <c r="CM26" s="87">
        <f t="shared" si="4"/>
        <v>846.8</v>
      </c>
    </row>
    <row r="27" spans="1:91" s="8" customFormat="1" ht="12.75">
      <c r="A27" s="206" t="s">
        <v>45</v>
      </c>
      <c r="B27" s="111">
        <v>3531</v>
      </c>
      <c r="C27" s="112">
        <v>3599.8</v>
      </c>
      <c r="D27" s="112">
        <v>3621.4</v>
      </c>
      <c r="E27" s="113">
        <v>3599.8</v>
      </c>
      <c r="F27" s="113">
        <v>3600</v>
      </c>
      <c r="G27" s="111">
        <v>2230</v>
      </c>
      <c r="H27" s="112">
        <v>2830</v>
      </c>
      <c r="I27" s="112">
        <v>3680</v>
      </c>
      <c r="J27" s="113">
        <v>4780</v>
      </c>
      <c r="K27" s="113">
        <v>4780</v>
      </c>
      <c r="L27" s="113">
        <v>2115</v>
      </c>
      <c r="M27" s="114">
        <v>2468.51</v>
      </c>
      <c r="N27" s="112">
        <v>2850.6</v>
      </c>
      <c r="O27" s="113">
        <v>3417.65</v>
      </c>
      <c r="P27" s="113">
        <f>234+3512</f>
        <v>3746</v>
      </c>
      <c r="Q27" s="111">
        <v>220</v>
      </c>
      <c r="R27" s="112">
        <v>220</v>
      </c>
      <c r="S27" s="112">
        <v>0</v>
      </c>
      <c r="T27" s="113">
        <v>0</v>
      </c>
      <c r="U27" s="113">
        <v>0</v>
      </c>
      <c r="V27" s="111" t="s">
        <v>5</v>
      </c>
      <c r="W27" s="112">
        <v>0</v>
      </c>
      <c r="X27" s="112">
        <v>0</v>
      </c>
      <c r="Y27" s="113">
        <v>0</v>
      </c>
      <c r="Z27" s="113">
        <v>0</v>
      </c>
      <c r="AA27" s="118">
        <f t="shared" si="1"/>
        <v>8096</v>
      </c>
      <c r="AB27" s="119">
        <v>9118.31</v>
      </c>
      <c r="AC27" s="119">
        <v>10152</v>
      </c>
      <c r="AD27" s="118">
        <v>11797.45</v>
      </c>
      <c r="AE27" s="120">
        <f t="shared" si="6"/>
        <v>12126</v>
      </c>
      <c r="AF27" s="113">
        <v>12798</v>
      </c>
      <c r="AG27" s="112">
        <v>12286.31</v>
      </c>
      <c r="AH27" s="112">
        <v>10784.04</v>
      </c>
      <c r="AI27" s="113">
        <v>14259.88</v>
      </c>
      <c r="AJ27" s="113">
        <v>10196</v>
      </c>
      <c r="AK27" s="111">
        <v>13971</v>
      </c>
      <c r="AL27" s="112">
        <v>18181.82</v>
      </c>
      <c r="AM27" s="112">
        <v>20330.62</v>
      </c>
      <c r="AN27" s="113">
        <v>23481.64</v>
      </c>
      <c r="AO27" s="113">
        <v>28014</v>
      </c>
      <c r="AP27" s="113">
        <v>5345</v>
      </c>
      <c r="AQ27" s="112">
        <v>6552.22</v>
      </c>
      <c r="AR27" s="112">
        <v>6728.97</v>
      </c>
      <c r="AS27" s="113">
        <v>7706.34</v>
      </c>
      <c r="AT27" s="113">
        <f>322+7806</f>
        <v>8128</v>
      </c>
      <c r="AU27" s="113">
        <v>770</v>
      </c>
      <c r="AV27" s="112">
        <v>364.48</v>
      </c>
      <c r="AW27" s="112">
        <v>0</v>
      </c>
      <c r="AX27" s="113">
        <v>0</v>
      </c>
      <c r="AY27" s="113">
        <v>0</v>
      </c>
      <c r="AZ27" s="111" t="s">
        <v>5</v>
      </c>
      <c r="BA27" s="112">
        <v>0</v>
      </c>
      <c r="BB27" s="122">
        <v>0</v>
      </c>
      <c r="BC27" s="113">
        <v>0</v>
      </c>
      <c r="BD27" s="113">
        <v>0</v>
      </c>
      <c r="BE27" s="118">
        <v>36884</v>
      </c>
      <c r="BF27" s="119">
        <v>37384.83</v>
      </c>
      <c r="BG27" s="119">
        <v>37843.63</v>
      </c>
      <c r="BH27" s="118">
        <v>45447.86</v>
      </c>
      <c r="BI27" s="118">
        <f t="shared" si="2"/>
        <v>46338</v>
      </c>
      <c r="BJ27" s="113">
        <v>1419</v>
      </c>
      <c r="BK27" s="113">
        <v>1557</v>
      </c>
      <c r="BL27" s="113">
        <v>1882.87</v>
      </c>
      <c r="BM27" s="113">
        <v>2205.6520000000005</v>
      </c>
      <c r="BN27" s="113">
        <v>2311</v>
      </c>
      <c r="BO27" s="118">
        <f t="shared" si="5"/>
        <v>35465</v>
      </c>
      <c r="BP27" s="118">
        <v>35827.83</v>
      </c>
      <c r="BQ27" s="118">
        <v>35960.759999999995</v>
      </c>
      <c r="BR27" s="118">
        <v>43242.208</v>
      </c>
      <c r="BS27" s="120">
        <f t="shared" si="3"/>
        <v>44027</v>
      </c>
      <c r="BT27" s="124">
        <v>36039.59</v>
      </c>
      <c r="BU27" s="124">
        <v>36198.33</v>
      </c>
      <c r="BV27" s="124">
        <v>39788.83</v>
      </c>
      <c r="BW27" s="124">
        <v>47455.84</v>
      </c>
      <c r="BX27" s="124"/>
      <c r="BY27" s="33">
        <v>854.4</v>
      </c>
      <c r="BZ27" s="33">
        <v>873.04</v>
      </c>
      <c r="CA27" s="33">
        <v>925.02</v>
      </c>
      <c r="CB27" s="33">
        <v>947.0302061267121</v>
      </c>
      <c r="CC27" s="33">
        <v>963.5</v>
      </c>
      <c r="CD27" s="33" t="s">
        <v>5</v>
      </c>
      <c r="CE27" s="33" t="s">
        <v>5</v>
      </c>
      <c r="CF27" s="33" t="s">
        <v>5</v>
      </c>
      <c r="CG27" s="33">
        <v>134.31716293074606</v>
      </c>
      <c r="CH27" s="33">
        <v>165.6</v>
      </c>
      <c r="CI27" s="125">
        <v>854.4</v>
      </c>
      <c r="CJ27" s="125">
        <v>873.04</v>
      </c>
      <c r="CK27" s="125">
        <v>925.02</v>
      </c>
      <c r="CL27" s="125">
        <v>1081.347369057458</v>
      </c>
      <c r="CM27" s="125">
        <f t="shared" si="4"/>
        <v>1129.1</v>
      </c>
    </row>
    <row r="28" spans="1:91" s="8" customFormat="1" ht="12.75">
      <c r="A28" s="206" t="s">
        <v>46</v>
      </c>
      <c r="B28" s="75">
        <v>1757</v>
      </c>
      <c r="C28" s="80">
        <v>1781.5</v>
      </c>
      <c r="D28" s="80">
        <v>1881.5</v>
      </c>
      <c r="E28" s="81">
        <v>1881.5</v>
      </c>
      <c r="F28" s="81">
        <v>1882</v>
      </c>
      <c r="G28" s="75" t="s">
        <v>5</v>
      </c>
      <c r="H28" s="80">
        <v>0</v>
      </c>
      <c r="I28" s="80">
        <v>0</v>
      </c>
      <c r="J28" s="81">
        <v>0</v>
      </c>
      <c r="K28" s="81">
        <v>0</v>
      </c>
      <c r="L28" s="81">
        <v>375</v>
      </c>
      <c r="M28" s="79">
        <v>395.2</v>
      </c>
      <c r="N28" s="80">
        <v>491.85</v>
      </c>
      <c r="O28" s="81">
        <v>537.675</v>
      </c>
      <c r="P28" s="81">
        <f>256+293</f>
        <v>549</v>
      </c>
      <c r="Q28" s="75">
        <v>174</v>
      </c>
      <c r="R28" s="80">
        <v>174</v>
      </c>
      <c r="S28" s="80">
        <v>174</v>
      </c>
      <c r="T28" s="81">
        <v>174</v>
      </c>
      <c r="U28" s="81">
        <v>174</v>
      </c>
      <c r="V28" s="75" t="s">
        <v>5</v>
      </c>
      <c r="W28" s="80">
        <v>0</v>
      </c>
      <c r="X28" s="80">
        <v>0</v>
      </c>
      <c r="Y28" s="81">
        <v>0</v>
      </c>
      <c r="Z28" s="81">
        <v>0</v>
      </c>
      <c r="AA28" s="82">
        <f t="shared" si="1"/>
        <v>2306</v>
      </c>
      <c r="AB28" s="83">
        <v>2350.7</v>
      </c>
      <c r="AC28" s="83">
        <v>2547.35</v>
      </c>
      <c r="AD28" s="82">
        <v>2593.175</v>
      </c>
      <c r="AE28" s="84">
        <f t="shared" si="6"/>
        <v>2605</v>
      </c>
      <c r="AF28" s="81">
        <v>5613</v>
      </c>
      <c r="AG28" s="80">
        <v>6415.71</v>
      </c>
      <c r="AH28" s="80">
        <v>6801.62</v>
      </c>
      <c r="AI28" s="81">
        <v>7807.98</v>
      </c>
      <c r="AJ28" s="81">
        <v>4650</v>
      </c>
      <c r="AK28" s="75" t="s">
        <v>5</v>
      </c>
      <c r="AL28" s="80">
        <v>0</v>
      </c>
      <c r="AM28" s="80">
        <v>0</v>
      </c>
      <c r="AN28" s="81">
        <v>0</v>
      </c>
      <c r="AO28" s="81">
        <v>0</v>
      </c>
      <c r="AP28" s="81">
        <v>1117</v>
      </c>
      <c r="AQ28" s="80">
        <v>1096.49</v>
      </c>
      <c r="AR28" s="80">
        <v>715.84</v>
      </c>
      <c r="AS28" s="81">
        <v>710.9617499999999</v>
      </c>
      <c r="AT28" s="81">
        <f>533+454</f>
        <v>987</v>
      </c>
      <c r="AU28" s="81">
        <v>846</v>
      </c>
      <c r="AV28" s="80">
        <v>578.27</v>
      </c>
      <c r="AW28" s="80">
        <v>223.05</v>
      </c>
      <c r="AX28" s="81">
        <v>48.74</v>
      </c>
      <c r="AY28" s="81">
        <v>138</v>
      </c>
      <c r="AZ28" s="75" t="s">
        <v>5</v>
      </c>
      <c r="BA28" s="80">
        <v>0</v>
      </c>
      <c r="BB28" s="85">
        <v>0</v>
      </c>
      <c r="BC28" s="81">
        <v>0</v>
      </c>
      <c r="BD28" s="81">
        <v>0</v>
      </c>
      <c r="BE28" s="82">
        <v>7576</v>
      </c>
      <c r="BF28" s="83">
        <v>8090.47</v>
      </c>
      <c r="BG28" s="83">
        <v>7740.51</v>
      </c>
      <c r="BH28" s="82">
        <v>8567.68175</v>
      </c>
      <c r="BI28" s="82">
        <f t="shared" si="2"/>
        <v>5775</v>
      </c>
      <c r="BJ28" s="81">
        <v>84</v>
      </c>
      <c r="BK28" s="81">
        <v>61</v>
      </c>
      <c r="BL28" s="81">
        <v>55.13</v>
      </c>
      <c r="BM28" s="81">
        <v>50.61</v>
      </c>
      <c r="BN28" s="81">
        <v>50</v>
      </c>
      <c r="BO28" s="82">
        <f t="shared" si="5"/>
        <v>7492</v>
      </c>
      <c r="BP28" s="82">
        <v>8029.47</v>
      </c>
      <c r="BQ28" s="82">
        <v>7685.38</v>
      </c>
      <c r="BR28" s="82">
        <v>8517.07175</v>
      </c>
      <c r="BS28" s="84">
        <f t="shared" si="3"/>
        <v>5725</v>
      </c>
      <c r="BT28" s="86">
        <v>12188.89</v>
      </c>
      <c r="BU28" s="86">
        <v>13967.15</v>
      </c>
      <c r="BV28" s="86">
        <v>14578.15</v>
      </c>
      <c r="BW28" s="86">
        <v>15993.12</v>
      </c>
      <c r="BX28" s="86"/>
      <c r="BY28" s="31">
        <v>444</v>
      </c>
      <c r="BZ28" s="31">
        <v>536.78</v>
      </c>
      <c r="CA28" s="31">
        <v>550.8</v>
      </c>
      <c r="CB28" s="31">
        <v>574.3875266168645</v>
      </c>
      <c r="CC28" s="31">
        <v>613</v>
      </c>
      <c r="CD28" s="31" t="s">
        <v>5</v>
      </c>
      <c r="CE28" s="31" t="s">
        <v>5</v>
      </c>
      <c r="CF28" s="31" t="s">
        <v>5</v>
      </c>
      <c r="CG28" s="31">
        <v>19.38403918179199</v>
      </c>
      <c r="CH28" s="31">
        <v>17.1</v>
      </c>
      <c r="CI28" s="87">
        <v>444</v>
      </c>
      <c r="CJ28" s="87">
        <v>536.78</v>
      </c>
      <c r="CK28" s="87">
        <v>550.8</v>
      </c>
      <c r="CL28" s="87">
        <v>593.7715657986565</v>
      </c>
      <c r="CM28" s="87">
        <f t="shared" si="4"/>
        <v>630.1</v>
      </c>
    </row>
    <row r="29" spans="1:91" s="8" customFormat="1" ht="12.75">
      <c r="A29" s="206" t="s">
        <v>47</v>
      </c>
      <c r="B29" s="111">
        <v>1704</v>
      </c>
      <c r="C29" s="112">
        <v>1703.67</v>
      </c>
      <c r="D29" s="112">
        <v>1703.67</v>
      </c>
      <c r="E29" s="113">
        <v>1703.67</v>
      </c>
      <c r="F29" s="113">
        <v>1704</v>
      </c>
      <c r="G29" s="111">
        <v>2808</v>
      </c>
      <c r="H29" s="112">
        <v>2932.5</v>
      </c>
      <c r="I29" s="112">
        <v>2807.5</v>
      </c>
      <c r="J29" s="113">
        <v>2807.468</v>
      </c>
      <c r="K29" s="113">
        <v>4095</v>
      </c>
      <c r="L29" s="113">
        <v>263</v>
      </c>
      <c r="M29" s="114">
        <v>287.86</v>
      </c>
      <c r="N29" s="112">
        <v>267.16</v>
      </c>
      <c r="O29" s="113">
        <v>477.06</v>
      </c>
      <c r="P29" s="113">
        <v>526</v>
      </c>
      <c r="Q29" s="111" t="s">
        <v>5</v>
      </c>
      <c r="R29" s="112">
        <v>0</v>
      </c>
      <c r="S29" s="112">
        <v>0</v>
      </c>
      <c r="T29" s="113">
        <v>0</v>
      </c>
      <c r="U29" s="113">
        <v>0</v>
      </c>
      <c r="V29" s="111" t="s">
        <v>5</v>
      </c>
      <c r="W29" s="112">
        <v>0</v>
      </c>
      <c r="X29" s="112">
        <v>0</v>
      </c>
      <c r="Y29" s="113">
        <v>0</v>
      </c>
      <c r="Z29" s="113">
        <v>0</v>
      </c>
      <c r="AA29" s="118">
        <f t="shared" si="1"/>
        <v>4775</v>
      </c>
      <c r="AB29" s="119">
        <v>4924.03</v>
      </c>
      <c r="AC29" s="119">
        <v>4778.33</v>
      </c>
      <c r="AD29" s="118">
        <v>4988.198</v>
      </c>
      <c r="AE29" s="120">
        <f t="shared" si="6"/>
        <v>6325</v>
      </c>
      <c r="AF29" s="113">
        <v>3939</v>
      </c>
      <c r="AG29" s="112">
        <v>3035.05</v>
      </c>
      <c r="AH29" s="112">
        <v>3739.04</v>
      </c>
      <c r="AI29" s="113">
        <v>5458.31</v>
      </c>
      <c r="AJ29" s="113">
        <v>5164</v>
      </c>
      <c r="AK29" s="111">
        <v>15285</v>
      </c>
      <c r="AL29" s="112">
        <v>15291.29</v>
      </c>
      <c r="AM29" s="112">
        <v>15033.01</v>
      </c>
      <c r="AN29" s="113">
        <v>15221.38</v>
      </c>
      <c r="AO29" s="113">
        <v>16997</v>
      </c>
      <c r="AP29" s="113">
        <v>320</v>
      </c>
      <c r="AQ29" s="112">
        <v>623.89</v>
      </c>
      <c r="AR29" s="112">
        <v>508.11</v>
      </c>
      <c r="AS29" s="113">
        <v>954.768</v>
      </c>
      <c r="AT29" s="113">
        <v>1050</v>
      </c>
      <c r="AU29" s="113" t="s">
        <v>5</v>
      </c>
      <c r="AV29" s="112">
        <v>0</v>
      </c>
      <c r="AW29" s="112">
        <v>0</v>
      </c>
      <c r="AX29" s="113">
        <v>0</v>
      </c>
      <c r="AY29" s="113">
        <v>0</v>
      </c>
      <c r="AZ29" s="111" t="s">
        <v>5</v>
      </c>
      <c r="BA29" s="112">
        <v>0</v>
      </c>
      <c r="BB29" s="122">
        <v>0</v>
      </c>
      <c r="BC29" s="113">
        <v>0</v>
      </c>
      <c r="BD29" s="113">
        <v>0</v>
      </c>
      <c r="BE29" s="118">
        <v>19544</v>
      </c>
      <c r="BF29" s="119">
        <v>18950.23</v>
      </c>
      <c r="BG29" s="119">
        <v>19280.16</v>
      </c>
      <c r="BH29" s="118">
        <v>21634.458</v>
      </c>
      <c r="BI29" s="118">
        <f t="shared" si="2"/>
        <v>23211</v>
      </c>
      <c r="BJ29" s="113">
        <v>1478</v>
      </c>
      <c r="BK29" s="113">
        <v>1478</v>
      </c>
      <c r="BL29" s="113">
        <v>1429.2</v>
      </c>
      <c r="BM29" s="113">
        <v>1415.482759</v>
      </c>
      <c r="BN29" s="113">
        <v>1589</v>
      </c>
      <c r="BO29" s="118">
        <f t="shared" si="5"/>
        <v>18066</v>
      </c>
      <c r="BP29" s="118">
        <v>17472.23</v>
      </c>
      <c r="BQ29" s="118">
        <v>17850.96</v>
      </c>
      <c r="BR29" s="118">
        <v>20218.975241</v>
      </c>
      <c r="BS29" s="120">
        <f t="shared" si="3"/>
        <v>21622</v>
      </c>
      <c r="BT29" s="124">
        <v>21678.05</v>
      </c>
      <c r="BU29" s="124">
        <v>22323.67</v>
      </c>
      <c r="BV29" s="124">
        <v>25329.12</v>
      </c>
      <c r="BW29" s="124">
        <v>28540.78</v>
      </c>
      <c r="BX29" s="124"/>
      <c r="BY29" s="33">
        <v>583.8</v>
      </c>
      <c r="BZ29" s="33">
        <v>618.1</v>
      </c>
      <c r="CA29" s="33">
        <v>674.48</v>
      </c>
      <c r="CB29" s="33">
        <v>611.5940774342735</v>
      </c>
      <c r="CC29" s="33">
        <v>691.8</v>
      </c>
      <c r="CD29" s="33" t="s">
        <v>5</v>
      </c>
      <c r="CE29" s="33" t="s">
        <v>5</v>
      </c>
      <c r="CF29" s="33" t="s">
        <v>5</v>
      </c>
      <c r="CG29" s="33">
        <v>59.942371020856214</v>
      </c>
      <c r="CH29" s="33">
        <v>60.9</v>
      </c>
      <c r="CI29" s="125">
        <v>583.8</v>
      </c>
      <c r="CJ29" s="125">
        <v>618.1</v>
      </c>
      <c r="CK29" s="125">
        <v>674.48</v>
      </c>
      <c r="CL29" s="125">
        <v>671.5364484551296</v>
      </c>
      <c r="CM29" s="125">
        <f t="shared" si="4"/>
        <v>752.6999999999999</v>
      </c>
    </row>
    <row r="30" spans="1:91" s="8" customFormat="1" ht="12.75">
      <c r="A30" s="206" t="s">
        <v>48</v>
      </c>
      <c r="B30" s="75">
        <v>3333</v>
      </c>
      <c r="C30" s="80">
        <v>3331.83</v>
      </c>
      <c r="D30" s="80">
        <v>3331.83</v>
      </c>
      <c r="E30" s="81">
        <v>3331.83</v>
      </c>
      <c r="F30" s="81">
        <v>3332</v>
      </c>
      <c r="G30" s="75">
        <v>8700</v>
      </c>
      <c r="H30" s="80">
        <v>9200</v>
      </c>
      <c r="I30" s="80">
        <v>10200</v>
      </c>
      <c r="J30" s="81">
        <v>12536</v>
      </c>
      <c r="K30" s="81">
        <v>15666</v>
      </c>
      <c r="L30" s="81">
        <v>2159</v>
      </c>
      <c r="M30" s="79">
        <v>2437.98</v>
      </c>
      <c r="N30" s="80">
        <v>2809.33</v>
      </c>
      <c r="O30" s="81">
        <v>3630.05</v>
      </c>
      <c r="P30" s="81">
        <v>4157</v>
      </c>
      <c r="Q30" s="75">
        <v>1092</v>
      </c>
      <c r="R30" s="80">
        <v>1092</v>
      </c>
      <c r="S30" s="80">
        <v>852</v>
      </c>
      <c r="T30" s="81">
        <v>852</v>
      </c>
      <c r="U30" s="81">
        <v>852</v>
      </c>
      <c r="V30" s="75" t="s">
        <v>5</v>
      </c>
      <c r="W30" s="80">
        <v>0</v>
      </c>
      <c r="X30" s="80">
        <v>0</v>
      </c>
      <c r="Y30" s="81">
        <v>0</v>
      </c>
      <c r="Z30" s="81">
        <v>0</v>
      </c>
      <c r="AA30" s="82">
        <f t="shared" si="1"/>
        <v>15284</v>
      </c>
      <c r="AB30" s="83">
        <v>16061.81</v>
      </c>
      <c r="AC30" s="83">
        <v>17193.16</v>
      </c>
      <c r="AD30" s="82">
        <v>20349.88</v>
      </c>
      <c r="AE30" s="84">
        <f t="shared" si="6"/>
        <v>24007</v>
      </c>
      <c r="AF30" s="81">
        <v>5264</v>
      </c>
      <c r="AG30" s="80">
        <v>6275.44</v>
      </c>
      <c r="AH30" s="80">
        <v>6899.1</v>
      </c>
      <c r="AI30" s="81">
        <v>7527.08</v>
      </c>
      <c r="AJ30" s="81">
        <v>6673</v>
      </c>
      <c r="AK30" s="75">
        <v>55325</v>
      </c>
      <c r="AL30" s="80">
        <v>54951.68</v>
      </c>
      <c r="AM30" s="80">
        <v>52806.15</v>
      </c>
      <c r="AN30" s="81">
        <v>59483.09</v>
      </c>
      <c r="AO30" s="81">
        <v>66275</v>
      </c>
      <c r="AP30" s="81">
        <v>3880</v>
      </c>
      <c r="AQ30" s="80">
        <v>5056.18</v>
      </c>
      <c r="AR30" s="80">
        <v>5737.29</v>
      </c>
      <c r="AS30" s="81">
        <v>7535.5740000000005</v>
      </c>
      <c r="AT30" s="81">
        <v>8678</v>
      </c>
      <c r="AU30" s="81">
        <v>5435</v>
      </c>
      <c r="AV30" s="80">
        <v>6523.95</v>
      </c>
      <c r="AW30" s="80">
        <v>7156.18</v>
      </c>
      <c r="AX30" s="81">
        <v>6236.68</v>
      </c>
      <c r="AY30" s="81">
        <v>5338</v>
      </c>
      <c r="AZ30" s="75" t="s">
        <v>5</v>
      </c>
      <c r="BA30" s="80">
        <v>0</v>
      </c>
      <c r="BB30" s="85">
        <v>0</v>
      </c>
      <c r="BC30" s="81">
        <v>0</v>
      </c>
      <c r="BD30" s="81">
        <v>0</v>
      </c>
      <c r="BE30" s="82">
        <v>69854</v>
      </c>
      <c r="BF30" s="83">
        <v>72807.25</v>
      </c>
      <c r="BG30" s="83">
        <v>72598.72</v>
      </c>
      <c r="BH30" s="82">
        <v>80782.424</v>
      </c>
      <c r="BI30" s="82">
        <f t="shared" si="2"/>
        <v>86964</v>
      </c>
      <c r="BJ30" s="81">
        <v>4887</v>
      </c>
      <c r="BK30" s="81">
        <v>5112</v>
      </c>
      <c r="BL30" s="81">
        <v>5020.39</v>
      </c>
      <c r="BM30" s="81">
        <v>5886.797041000001</v>
      </c>
      <c r="BN30" s="81">
        <v>6426</v>
      </c>
      <c r="BO30" s="82">
        <f t="shared" si="5"/>
        <v>64967</v>
      </c>
      <c r="BP30" s="82">
        <v>67695.25</v>
      </c>
      <c r="BQ30" s="82">
        <v>67578.33</v>
      </c>
      <c r="BR30" s="82">
        <v>74895.626959</v>
      </c>
      <c r="BS30" s="84">
        <f t="shared" si="3"/>
        <v>80538</v>
      </c>
      <c r="BT30" s="86">
        <v>72804.42</v>
      </c>
      <c r="BU30" s="86">
        <v>77860.62</v>
      </c>
      <c r="BV30" s="86">
        <v>87531.81</v>
      </c>
      <c r="BW30" s="86">
        <v>96642.38</v>
      </c>
      <c r="BX30" s="86"/>
      <c r="BY30" s="31">
        <v>969.4</v>
      </c>
      <c r="BZ30" s="31">
        <v>1054.1</v>
      </c>
      <c r="CA30" s="31">
        <v>1095.99</v>
      </c>
      <c r="CB30" s="31">
        <v>1152.264323085064</v>
      </c>
      <c r="CC30" s="31">
        <v>1189</v>
      </c>
      <c r="CD30" s="31" t="s">
        <v>5</v>
      </c>
      <c r="CE30" s="31" t="s">
        <v>5</v>
      </c>
      <c r="CF30" s="31" t="s">
        <v>5</v>
      </c>
      <c r="CG30" s="31">
        <v>52.11693228845646</v>
      </c>
      <c r="CH30" s="31">
        <v>50.3</v>
      </c>
      <c r="CI30" s="87">
        <v>969.4</v>
      </c>
      <c r="CJ30" s="87">
        <v>1054.1</v>
      </c>
      <c r="CK30" s="87">
        <v>1095.99</v>
      </c>
      <c r="CL30" s="87">
        <v>1204.3812553735204</v>
      </c>
      <c r="CM30" s="87">
        <f t="shared" si="4"/>
        <v>1239.3</v>
      </c>
    </row>
    <row r="31" spans="1:91" s="8" customFormat="1" ht="12.75">
      <c r="A31" s="206" t="s">
        <v>49</v>
      </c>
      <c r="B31" s="111" t="s">
        <v>5</v>
      </c>
      <c r="C31" s="112">
        <v>0</v>
      </c>
      <c r="D31" s="112">
        <v>0</v>
      </c>
      <c r="E31" s="113">
        <v>0</v>
      </c>
      <c r="F31" s="113">
        <v>0</v>
      </c>
      <c r="G31" s="111" t="s">
        <v>5</v>
      </c>
      <c r="H31" s="112">
        <v>0</v>
      </c>
      <c r="I31" s="112">
        <v>0</v>
      </c>
      <c r="J31" s="113">
        <v>0</v>
      </c>
      <c r="K31" s="113">
        <v>0</v>
      </c>
      <c r="L31" s="113">
        <v>51</v>
      </c>
      <c r="M31" s="114">
        <v>50.86</v>
      </c>
      <c r="N31" s="112">
        <v>50.86</v>
      </c>
      <c r="O31" s="113">
        <v>50.86</v>
      </c>
      <c r="P31" s="113">
        <v>51</v>
      </c>
      <c r="Q31" s="111" t="s">
        <v>5</v>
      </c>
      <c r="R31" s="112">
        <v>0</v>
      </c>
      <c r="S31" s="112">
        <v>0</v>
      </c>
      <c r="T31" s="113">
        <v>0</v>
      </c>
      <c r="U31" s="113">
        <v>0</v>
      </c>
      <c r="V31" s="111" t="s">
        <v>5</v>
      </c>
      <c r="W31" s="112">
        <v>0</v>
      </c>
      <c r="X31" s="112">
        <v>0</v>
      </c>
      <c r="Y31" s="113">
        <v>0</v>
      </c>
      <c r="Z31" s="113">
        <v>0</v>
      </c>
      <c r="AA31" s="118">
        <f t="shared" si="1"/>
        <v>51</v>
      </c>
      <c r="AB31" s="119">
        <v>50.86</v>
      </c>
      <c r="AC31" s="119">
        <v>50.86</v>
      </c>
      <c r="AD31" s="118">
        <v>50.86</v>
      </c>
      <c r="AE31" s="120">
        <f t="shared" si="6"/>
        <v>51</v>
      </c>
      <c r="AF31" s="113" t="s">
        <v>5</v>
      </c>
      <c r="AG31" s="112">
        <v>0</v>
      </c>
      <c r="AH31" s="112">
        <v>0</v>
      </c>
      <c r="AI31" s="113">
        <v>0</v>
      </c>
      <c r="AJ31" s="113">
        <v>0</v>
      </c>
      <c r="AK31" s="111" t="s">
        <v>5</v>
      </c>
      <c r="AL31" s="112">
        <v>0</v>
      </c>
      <c r="AM31" s="112">
        <v>0</v>
      </c>
      <c r="AN31" s="113">
        <v>0</v>
      </c>
      <c r="AO31" s="113">
        <v>0</v>
      </c>
      <c r="AP31" s="113">
        <v>19</v>
      </c>
      <c r="AQ31" s="112">
        <v>20.04</v>
      </c>
      <c r="AR31" s="112">
        <v>16.28</v>
      </c>
      <c r="AS31" s="113">
        <v>16.14</v>
      </c>
      <c r="AT31" s="113">
        <v>16</v>
      </c>
      <c r="AU31" s="113" t="s">
        <v>5</v>
      </c>
      <c r="AV31" s="112">
        <v>0</v>
      </c>
      <c r="AW31" s="112">
        <v>0</v>
      </c>
      <c r="AX31" s="113">
        <v>0</v>
      </c>
      <c r="AY31" s="113">
        <v>0</v>
      </c>
      <c r="AZ31" s="111" t="s">
        <v>5</v>
      </c>
      <c r="BA31" s="112">
        <v>0</v>
      </c>
      <c r="BB31" s="122">
        <v>0</v>
      </c>
      <c r="BC31" s="113">
        <v>0</v>
      </c>
      <c r="BD31" s="113">
        <v>0</v>
      </c>
      <c r="BE31" s="115">
        <v>19</v>
      </c>
      <c r="BF31" s="119">
        <v>20.04</v>
      </c>
      <c r="BG31" s="119">
        <v>16.28</v>
      </c>
      <c r="BH31" s="118">
        <v>16.14</v>
      </c>
      <c r="BI31" s="118">
        <f t="shared" si="2"/>
        <v>16</v>
      </c>
      <c r="BJ31" s="113" t="s">
        <v>5</v>
      </c>
      <c r="BK31" s="113">
        <v>0</v>
      </c>
      <c r="BL31" s="113">
        <v>0.02</v>
      </c>
      <c r="BM31" s="113">
        <v>0.02</v>
      </c>
      <c r="BN31" s="113">
        <v>0</v>
      </c>
      <c r="BO31" s="118">
        <v>19</v>
      </c>
      <c r="BP31" s="118">
        <v>20.04</v>
      </c>
      <c r="BQ31" s="118">
        <v>16.26</v>
      </c>
      <c r="BR31" s="118">
        <v>16.12</v>
      </c>
      <c r="BS31" s="120">
        <f t="shared" si="3"/>
        <v>16</v>
      </c>
      <c r="BT31" s="124">
        <v>197.12</v>
      </c>
      <c r="BU31" s="124">
        <v>220.65</v>
      </c>
      <c r="BV31" s="124">
        <v>271.1</v>
      </c>
      <c r="BW31" s="124">
        <v>324.83</v>
      </c>
      <c r="BX31" s="124"/>
      <c r="BY31" s="33">
        <v>241.7</v>
      </c>
      <c r="BZ31" s="33">
        <v>207.15</v>
      </c>
      <c r="CA31" s="33">
        <v>242.3</v>
      </c>
      <c r="CB31" s="33">
        <v>235.8570803349462</v>
      </c>
      <c r="CC31" s="33">
        <v>352.9</v>
      </c>
      <c r="CD31" s="33" t="s">
        <v>5</v>
      </c>
      <c r="CE31" s="33" t="s">
        <v>5</v>
      </c>
      <c r="CF31" s="33" t="s">
        <v>5</v>
      </c>
      <c r="CG31" s="33">
        <v>0</v>
      </c>
      <c r="CH31" s="33">
        <v>0</v>
      </c>
      <c r="CI31" s="125">
        <v>241.7</v>
      </c>
      <c r="CJ31" s="125">
        <v>207.15</v>
      </c>
      <c r="CK31" s="125">
        <v>242.3</v>
      </c>
      <c r="CL31" s="125">
        <v>235.8570803349462</v>
      </c>
      <c r="CM31" s="125">
        <f t="shared" si="4"/>
        <v>352.9</v>
      </c>
    </row>
    <row r="32" spans="1:91" s="8" customFormat="1" ht="12.75">
      <c r="A32" s="206" t="s">
        <v>50</v>
      </c>
      <c r="B32" s="75">
        <v>156</v>
      </c>
      <c r="C32" s="80">
        <v>156</v>
      </c>
      <c r="D32" s="80">
        <v>156</v>
      </c>
      <c r="E32" s="81">
        <v>240</v>
      </c>
      <c r="F32" s="81">
        <v>282</v>
      </c>
      <c r="G32" s="75" t="s">
        <v>5</v>
      </c>
      <c r="H32" s="80">
        <v>0</v>
      </c>
      <c r="I32" s="80">
        <v>0</v>
      </c>
      <c r="J32" s="81">
        <v>0</v>
      </c>
      <c r="K32" s="81">
        <v>0</v>
      </c>
      <c r="L32" s="81">
        <v>35</v>
      </c>
      <c r="M32" s="79">
        <v>33.08</v>
      </c>
      <c r="N32" s="80">
        <v>33.08</v>
      </c>
      <c r="O32" s="81">
        <v>33.08</v>
      </c>
      <c r="P32" s="81">
        <v>33</v>
      </c>
      <c r="Q32" s="75" t="s">
        <v>5</v>
      </c>
      <c r="R32" s="80">
        <v>0</v>
      </c>
      <c r="S32" s="80">
        <v>0</v>
      </c>
      <c r="T32" s="81">
        <v>0</v>
      </c>
      <c r="U32" s="81">
        <v>0</v>
      </c>
      <c r="V32" s="75" t="s">
        <v>5</v>
      </c>
      <c r="W32" s="80">
        <v>0</v>
      </c>
      <c r="X32" s="80">
        <v>0</v>
      </c>
      <c r="Y32" s="81">
        <v>0</v>
      </c>
      <c r="Z32" s="81">
        <v>0</v>
      </c>
      <c r="AA32" s="82">
        <f t="shared" si="1"/>
        <v>191</v>
      </c>
      <c r="AB32" s="83">
        <v>189.08</v>
      </c>
      <c r="AC32" s="83">
        <v>189.08</v>
      </c>
      <c r="AD32" s="82">
        <v>273.08</v>
      </c>
      <c r="AE32" s="84">
        <f t="shared" si="6"/>
        <v>315</v>
      </c>
      <c r="AF32" s="81">
        <v>511</v>
      </c>
      <c r="AG32" s="80">
        <v>481.33</v>
      </c>
      <c r="AH32" s="80">
        <v>441.39</v>
      </c>
      <c r="AI32" s="81">
        <v>415.71</v>
      </c>
      <c r="AJ32" s="81">
        <v>610</v>
      </c>
      <c r="AK32" s="75" t="s">
        <v>5</v>
      </c>
      <c r="AL32" s="80">
        <v>0</v>
      </c>
      <c r="AM32" s="80">
        <v>0</v>
      </c>
      <c r="AN32" s="81">
        <v>0</v>
      </c>
      <c r="AO32" s="81">
        <v>0</v>
      </c>
      <c r="AP32" s="81">
        <v>105</v>
      </c>
      <c r="AQ32" s="80">
        <v>107.68</v>
      </c>
      <c r="AR32" s="80">
        <v>86.88</v>
      </c>
      <c r="AS32" s="81">
        <v>86.884</v>
      </c>
      <c r="AT32" s="81">
        <v>87</v>
      </c>
      <c r="AU32" s="81" t="s">
        <v>5</v>
      </c>
      <c r="AV32" s="80">
        <v>0</v>
      </c>
      <c r="AW32" s="80">
        <v>0</v>
      </c>
      <c r="AX32" s="81">
        <v>0</v>
      </c>
      <c r="AY32" s="81">
        <v>0</v>
      </c>
      <c r="AZ32" s="75" t="s">
        <v>5</v>
      </c>
      <c r="BA32" s="80">
        <v>0</v>
      </c>
      <c r="BB32" s="85">
        <v>0</v>
      </c>
      <c r="BC32" s="81">
        <v>0</v>
      </c>
      <c r="BD32" s="81">
        <v>0</v>
      </c>
      <c r="BE32" s="82">
        <v>616</v>
      </c>
      <c r="BF32" s="83">
        <v>589.01</v>
      </c>
      <c r="BG32" s="83">
        <v>528.27</v>
      </c>
      <c r="BH32" s="82">
        <v>502.594</v>
      </c>
      <c r="BI32" s="82">
        <f t="shared" si="2"/>
        <v>697</v>
      </c>
      <c r="BJ32" s="81">
        <v>1</v>
      </c>
      <c r="BK32" s="81">
        <v>1</v>
      </c>
      <c r="BL32" s="81">
        <v>1.27</v>
      </c>
      <c r="BM32" s="81">
        <v>2.15</v>
      </c>
      <c r="BN32" s="81">
        <v>1</v>
      </c>
      <c r="BO32" s="82">
        <f aca="true" t="shared" si="7" ref="BO32:BO43">BE32-BJ32</f>
        <v>615</v>
      </c>
      <c r="BP32" s="82">
        <v>588.01</v>
      </c>
      <c r="BQ32" s="82">
        <v>527</v>
      </c>
      <c r="BR32" s="82">
        <v>500.444</v>
      </c>
      <c r="BS32" s="84">
        <f t="shared" si="3"/>
        <v>696</v>
      </c>
      <c r="BT32" s="86">
        <v>945.5</v>
      </c>
      <c r="BU32" s="86">
        <v>898.42</v>
      </c>
      <c r="BV32" s="86">
        <v>968.96</v>
      </c>
      <c r="BW32" s="86">
        <v>1074.88</v>
      </c>
      <c r="BX32" s="86"/>
      <c r="BY32" s="31">
        <v>655.4</v>
      </c>
      <c r="BZ32" s="31">
        <v>613.36</v>
      </c>
      <c r="CA32" s="31">
        <v>654.08</v>
      </c>
      <c r="CB32" s="31">
        <v>607.595414982646</v>
      </c>
      <c r="CC32" s="31">
        <v>631.9</v>
      </c>
      <c r="CD32" s="31" t="s">
        <v>5</v>
      </c>
      <c r="CE32" s="31" t="s">
        <v>5</v>
      </c>
      <c r="CF32" s="31" t="s">
        <v>5</v>
      </c>
      <c r="CG32" s="31">
        <v>49.96969696969696</v>
      </c>
      <c r="CH32" s="31">
        <v>58.3</v>
      </c>
      <c r="CI32" s="87">
        <v>655.4</v>
      </c>
      <c r="CJ32" s="87">
        <v>613.36</v>
      </c>
      <c r="CK32" s="87">
        <v>654.08</v>
      </c>
      <c r="CL32" s="87">
        <v>657.565111952343</v>
      </c>
      <c r="CM32" s="87">
        <f t="shared" si="4"/>
        <v>690.1999999999999</v>
      </c>
    </row>
    <row r="33" spans="1:91" s="8" customFormat="1" ht="12.75">
      <c r="A33" s="206" t="s">
        <v>51</v>
      </c>
      <c r="B33" s="111" t="s">
        <v>5</v>
      </c>
      <c r="C33" s="112">
        <v>0</v>
      </c>
      <c r="D33" s="112">
        <v>0</v>
      </c>
      <c r="E33" s="113">
        <v>0</v>
      </c>
      <c r="F33" s="113">
        <v>0</v>
      </c>
      <c r="G33" s="111" t="s">
        <v>5</v>
      </c>
      <c r="H33" s="112">
        <v>0</v>
      </c>
      <c r="I33" s="112">
        <v>0</v>
      </c>
      <c r="J33" s="113">
        <v>0</v>
      </c>
      <c r="K33" s="113">
        <v>0</v>
      </c>
      <c r="L33" s="113">
        <v>69</v>
      </c>
      <c r="M33" s="114">
        <v>80.32</v>
      </c>
      <c r="N33" s="112">
        <v>88.33</v>
      </c>
      <c r="O33" s="113">
        <v>88.333</v>
      </c>
      <c r="P33" s="113">
        <f>52+36</f>
        <v>88</v>
      </c>
      <c r="Q33" s="111" t="s">
        <v>5</v>
      </c>
      <c r="R33" s="112">
        <v>0</v>
      </c>
      <c r="S33" s="112">
        <v>0</v>
      </c>
      <c r="T33" s="113">
        <v>0</v>
      </c>
      <c r="U33" s="113">
        <v>0</v>
      </c>
      <c r="V33" s="111" t="s">
        <v>5</v>
      </c>
      <c r="W33" s="112">
        <v>0</v>
      </c>
      <c r="X33" s="112">
        <v>0</v>
      </c>
      <c r="Y33" s="113">
        <v>0</v>
      </c>
      <c r="Z33" s="113">
        <v>0</v>
      </c>
      <c r="AA33" s="118">
        <f t="shared" si="1"/>
        <v>69</v>
      </c>
      <c r="AB33" s="119">
        <v>80.32</v>
      </c>
      <c r="AC33" s="119">
        <v>88.33</v>
      </c>
      <c r="AD33" s="118">
        <v>88.333</v>
      </c>
      <c r="AE33" s="120">
        <f t="shared" si="6"/>
        <v>88</v>
      </c>
      <c r="AF33" s="113" t="s">
        <v>5</v>
      </c>
      <c r="AG33" s="112">
        <v>0</v>
      </c>
      <c r="AH33" s="112">
        <v>0</v>
      </c>
      <c r="AI33" s="113">
        <v>0</v>
      </c>
      <c r="AJ33" s="113">
        <v>0</v>
      </c>
      <c r="AK33" s="111" t="s">
        <v>5</v>
      </c>
      <c r="AL33" s="112">
        <v>0</v>
      </c>
      <c r="AM33" s="112">
        <v>0</v>
      </c>
      <c r="AN33" s="113">
        <v>0</v>
      </c>
      <c r="AO33" s="113">
        <v>0</v>
      </c>
      <c r="AP33" s="113">
        <v>61</v>
      </c>
      <c r="AQ33" s="113">
        <v>102.83</v>
      </c>
      <c r="AR33" s="112">
        <v>102.12</v>
      </c>
      <c r="AS33" s="113">
        <v>102.12599999999999</v>
      </c>
      <c r="AT33" s="113">
        <v>102</v>
      </c>
      <c r="AU33" s="113" t="s">
        <v>5</v>
      </c>
      <c r="AV33" s="112">
        <v>0</v>
      </c>
      <c r="AW33" s="122">
        <v>0</v>
      </c>
      <c r="AX33" s="113">
        <v>0</v>
      </c>
      <c r="AY33" s="113">
        <v>0</v>
      </c>
      <c r="AZ33" s="111" t="s">
        <v>5</v>
      </c>
      <c r="BA33" s="112">
        <v>0</v>
      </c>
      <c r="BB33" s="122">
        <v>0</v>
      </c>
      <c r="BC33" s="113">
        <v>0</v>
      </c>
      <c r="BD33" s="113">
        <v>0</v>
      </c>
      <c r="BE33" s="118">
        <v>61</v>
      </c>
      <c r="BF33" s="119">
        <v>102.83</v>
      </c>
      <c r="BG33" s="123">
        <v>102.12</v>
      </c>
      <c r="BH33" s="118">
        <v>102.12599999999999</v>
      </c>
      <c r="BI33" s="118">
        <f t="shared" si="2"/>
        <v>102</v>
      </c>
      <c r="BJ33" s="113" t="s">
        <v>5</v>
      </c>
      <c r="BK33" s="113">
        <v>0</v>
      </c>
      <c r="BL33" s="113">
        <v>0.18</v>
      </c>
      <c r="BM33" s="113">
        <v>2.81</v>
      </c>
      <c r="BN33" s="113">
        <v>1</v>
      </c>
      <c r="BO33" s="118">
        <f t="shared" si="7"/>
        <v>61</v>
      </c>
      <c r="BP33" s="118">
        <v>102.83</v>
      </c>
      <c r="BQ33" s="118">
        <v>101.94</v>
      </c>
      <c r="BR33" s="118">
        <v>99.31599999999999</v>
      </c>
      <c r="BS33" s="120">
        <f t="shared" si="3"/>
        <v>101</v>
      </c>
      <c r="BT33" s="124">
        <v>165.5</v>
      </c>
      <c r="BU33" s="124">
        <v>191.33</v>
      </c>
      <c r="BV33" s="124">
        <v>237.56</v>
      </c>
      <c r="BW33" s="124">
        <v>252.05</v>
      </c>
      <c r="BX33" s="124"/>
      <c r="BY33" s="33">
        <v>378.3</v>
      </c>
      <c r="BZ33" s="33">
        <v>429.31</v>
      </c>
      <c r="CA33" s="33">
        <v>461.69</v>
      </c>
      <c r="CB33" s="33">
        <v>506.74383131043925</v>
      </c>
      <c r="CC33" s="33">
        <v>469.4</v>
      </c>
      <c r="CD33" s="33" t="s">
        <v>5</v>
      </c>
      <c r="CE33" s="33" t="s">
        <v>5</v>
      </c>
      <c r="CF33" s="33" t="s">
        <v>5</v>
      </c>
      <c r="CG33" s="33">
        <v>0</v>
      </c>
      <c r="CH33" s="33">
        <v>0</v>
      </c>
      <c r="CI33" s="125">
        <v>378.3</v>
      </c>
      <c r="CJ33" s="125">
        <v>429.31</v>
      </c>
      <c r="CK33" s="125">
        <v>461.69</v>
      </c>
      <c r="CL33" s="125">
        <v>506.74383131043925</v>
      </c>
      <c r="CM33" s="125">
        <f t="shared" si="4"/>
        <v>469.4</v>
      </c>
    </row>
    <row r="34" spans="1:91" s="8" customFormat="1" ht="12.75">
      <c r="A34" s="206" t="s">
        <v>52</v>
      </c>
      <c r="B34" s="75" t="s">
        <v>5</v>
      </c>
      <c r="C34" s="80">
        <v>0</v>
      </c>
      <c r="D34" s="80">
        <v>0</v>
      </c>
      <c r="E34" s="81">
        <v>0</v>
      </c>
      <c r="F34" s="81">
        <v>0</v>
      </c>
      <c r="G34" s="75" t="s">
        <v>5</v>
      </c>
      <c r="H34" s="80">
        <v>0</v>
      </c>
      <c r="I34" s="80">
        <v>0</v>
      </c>
      <c r="J34" s="81">
        <v>0</v>
      </c>
      <c r="K34" s="81">
        <v>0</v>
      </c>
      <c r="L34" s="81">
        <v>31</v>
      </c>
      <c r="M34" s="79">
        <v>30.67</v>
      </c>
      <c r="N34" s="80">
        <v>30.67</v>
      </c>
      <c r="O34" s="81">
        <v>30.67</v>
      </c>
      <c r="P34" s="81">
        <v>31</v>
      </c>
      <c r="Q34" s="75" t="s">
        <v>5</v>
      </c>
      <c r="R34" s="80">
        <v>0</v>
      </c>
      <c r="S34" s="80">
        <v>0</v>
      </c>
      <c r="T34" s="81">
        <v>0</v>
      </c>
      <c r="U34" s="81">
        <v>0</v>
      </c>
      <c r="V34" s="75" t="s">
        <v>5</v>
      </c>
      <c r="W34" s="80">
        <v>0</v>
      </c>
      <c r="X34" s="80">
        <v>0</v>
      </c>
      <c r="Y34" s="81">
        <v>0</v>
      </c>
      <c r="Z34" s="81">
        <v>0</v>
      </c>
      <c r="AA34" s="82">
        <f t="shared" si="1"/>
        <v>31</v>
      </c>
      <c r="AB34" s="83">
        <v>30.67</v>
      </c>
      <c r="AC34" s="83">
        <v>30.67</v>
      </c>
      <c r="AD34" s="82">
        <v>30.67</v>
      </c>
      <c r="AE34" s="84">
        <f t="shared" si="6"/>
        <v>31</v>
      </c>
      <c r="AF34" s="81" t="s">
        <v>5</v>
      </c>
      <c r="AG34" s="80">
        <v>0</v>
      </c>
      <c r="AH34" s="80">
        <v>0</v>
      </c>
      <c r="AI34" s="81">
        <v>0</v>
      </c>
      <c r="AJ34" s="81">
        <v>0</v>
      </c>
      <c r="AK34" s="75" t="s">
        <v>5</v>
      </c>
      <c r="AL34" s="80">
        <v>0</v>
      </c>
      <c r="AM34" s="80">
        <v>0</v>
      </c>
      <c r="AN34" s="81">
        <v>0</v>
      </c>
      <c r="AO34" s="81">
        <v>0</v>
      </c>
      <c r="AP34" s="81">
        <v>97</v>
      </c>
      <c r="AQ34" s="80">
        <v>99.49</v>
      </c>
      <c r="AR34" s="80">
        <v>80.28</v>
      </c>
      <c r="AS34" s="81">
        <v>80.316</v>
      </c>
      <c r="AT34" s="81">
        <v>80</v>
      </c>
      <c r="AU34" s="81" t="s">
        <v>5</v>
      </c>
      <c r="AV34" s="80">
        <v>0</v>
      </c>
      <c r="AW34" s="80">
        <v>0</v>
      </c>
      <c r="AX34" s="81">
        <v>0</v>
      </c>
      <c r="AY34" s="81">
        <v>0</v>
      </c>
      <c r="AZ34" s="75" t="s">
        <v>5</v>
      </c>
      <c r="BA34" s="80">
        <v>0</v>
      </c>
      <c r="BB34" s="85">
        <v>0</v>
      </c>
      <c r="BC34" s="81">
        <v>0</v>
      </c>
      <c r="BD34" s="81">
        <v>0</v>
      </c>
      <c r="BE34" s="82">
        <v>97</v>
      </c>
      <c r="BF34" s="83">
        <v>99.49</v>
      </c>
      <c r="BG34" s="83">
        <v>80.28</v>
      </c>
      <c r="BH34" s="82">
        <v>80.316</v>
      </c>
      <c r="BI34" s="82">
        <f t="shared" si="2"/>
        <v>80</v>
      </c>
      <c r="BJ34" s="75">
        <v>6</v>
      </c>
      <c r="BK34" s="75">
        <v>0</v>
      </c>
      <c r="BL34" s="75">
        <v>0</v>
      </c>
      <c r="BM34" s="81">
        <v>5.44</v>
      </c>
      <c r="BN34" s="81">
        <v>2</v>
      </c>
      <c r="BO34" s="82">
        <f t="shared" si="7"/>
        <v>91</v>
      </c>
      <c r="BP34" s="82">
        <v>99.49</v>
      </c>
      <c r="BQ34" s="82">
        <v>80.28</v>
      </c>
      <c r="BR34" s="82">
        <v>74.876</v>
      </c>
      <c r="BS34" s="84">
        <f t="shared" si="3"/>
        <v>78</v>
      </c>
      <c r="BT34" s="86">
        <v>192.97</v>
      </c>
      <c r="BU34" s="86">
        <v>225</v>
      </c>
      <c r="BV34" s="86">
        <v>288.86</v>
      </c>
      <c r="BW34" s="86">
        <v>317.49</v>
      </c>
      <c r="BX34" s="86"/>
      <c r="BY34" s="31">
        <v>226</v>
      </c>
      <c r="BZ34" s="31">
        <v>242.39</v>
      </c>
      <c r="CA34" s="31">
        <v>264.81</v>
      </c>
      <c r="CB34" s="31">
        <v>257.1786618530686</v>
      </c>
      <c r="CC34" s="31">
        <v>268.5</v>
      </c>
      <c r="CD34" s="31" t="s">
        <v>5</v>
      </c>
      <c r="CE34" s="31" t="s">
        <v>5</v>
      </c>
      <c r="CF34" s="31" t="s">
        <v>5</v>
      </c>
      <c r="CG34" s="31">
        <v>0</v>
      </c>
      <c r="CH34" s="31">
        <v>0</v>
      </c>
      <c r="CI34" s="87">
        <v>226</v>
      </c>
      <c r="CJ34" s="87">
        <v>242.39</v>
      </c>
      <c r="CK34" s="87">
        <v>264.81</v>
      </c>
      <c r="CL34" s="87">
        <v>257.1786618530686</v>
      </c>
      <c r="CM34" s="87">
        <f t="shared" si="4"/>
        <v>268.5</v>
      </c>
    </row>
    <row r="35" spans="1:91" s="8" customFormat="1" ht="12.75">
      <c r="A35" s="206" t="s">
        <v>53</v>
      </c>
      <c r="B35" s="111">
        <v>2068</v>
      </c>
      <c r="C35" s="112">
        <v>2061.93</v>
      </c>
      <c r="D35" s="112">
        <v>2061.93</v>
      </c>
      <c r="E35" s="113">
        <v>2061.93</v>
      </c>
      <c r="F35" s="113">
        <v>2062</v>
      </c>
      <c r="G35" s="111">
        <v>420</v>
      </c>
      <c r="H35" s="112">
        <v>420</v>
      </c>
      <c r="I35" s="112">
        <v>1620</v>
      </c>
      <c r="J35" s="113">
        <v>2220</v>
      </c>
      <c r="K35" s="113">
        <v>3170</v>
      </c>
      <c r="L35" s="113">
        <v>32</v>
      </c>
      <c r="M35" s="114">
        <v>64.3</v>
      </c>
      <c r="N35" s="112">
        <v>79.63</v>
      </c>
      <c r="O35" s="113">
        <v>97.3</v>
      </c>
      <c r="P35" s="113">
        <v>97</v>
      </c>
      <c r="Q35" s="111" t="s">
        <v>5</v>
      </c>
      <c r="R35" s="112">
        <v>0</v>
      </c>
      <c r="S35" s="112">
        <v>0</v>
      </c>
      <c r="T35" s="113">
        <v>0</v>
      </c>
      <c r="U35" s="113">
        <v>0</v>
      </c>
      <c r="V35" s="111" t="s">
        <v>5</v>
      </c>
      <c r="W35" s="112">
        <v>0</v>
      </c>
      <c r="X35" s="112">
        <v>0</v>
      </c>
      <c r="Y35" s="113">
        <v>0</v>
      </c>
      <c r="Z35" s="113">
        <v>0</v>
      </c>
      <c r="AA35" s="118">
        <f t="shared" si="1"/>
        <v>2520</v>
      </c>
      <c r="AB35" s="119">
        <v>2546.23</v>
      </c>
      <c r="AC35" s="119">
        <v>3761.56</v>
      </c>
      <c r="AD35" s="118">
        <v>4379.23</v>
      </c>
      <c r="AE35" s="120">
        <f t="shared" si="6"/>
        <v>5329</v>
      </c>
      <c r="AF35" s="113">
        <v>5843</v>
      </c>
      <c r="AG35" s="112">
        <v>4103.05</v>
      </c>
      <c r="AH35" s="112">
        <v>4929.89</v>
      </c>
      <c r="AI35" s="113">
        <v>4987.33</v>
      </c>
      <c r="AJ35" s="113">
        <v>4544</v>
      </c>
      <c r="AK35" s="111">
        <v>3191</v>
      </c>
      <c r="AL35" s="112">
        <v>2961.13</v>
      </c>
      <c r="AM35" s="112">
        <v>4122.03</v>
      </c>
      <c r="AN35" s="113">
        <v>9318.26</v>
      </c>
      <c r="AO35" s="113">
        <v>11750</v>
      </c>
      <c r="AP35" s="113">
        <v>109</v>
      </c>
      <c r="AQ35" s="112">
        <v>223.14</v>
      </c>
      <c r="AR35" s="112">
        <v>222.96</v>
      </c>
      <c r="AS35" s="113">
        <v>262.79</v>
      </c>
      <c r="AT35" s="113">
        <v>263</v>
      </c>
      <c r="AU35" s="113" t="s">
        <v>5</v>
      </c>
      <c r="AV35" s="112">
        <v>0</v>
      </c>
      <c r="AW35" s="112">
        <v>0</v>
      </c>
      <c r="AX35" s="113">
        <v>0</v>
      </c>
      <c r="AY35" s="113">
        <v>0</v>
      </c>
      <c r="AZ35" s="111" t="s">
        <v>5</v>
      </c>
      <c r="BA35" s="112">
        <v>0</v>
      </c>
      <c r="BB35" s="122">
        <v>0</v>
      </c>
      <c r="BC35" s="113">
        <v>0</v>
      </c>
      <c r="BD35" s="113">
        <v>0</v>
      </c>
      <c r="BE35" s="118">
        <v>9143</v>
      </c>
      <c r="BF35" s="119">
        <v>7287.32</v>
      </c>
      <c r="BG35" s="119">
        <v>9274.88</v>
      </c>
      <c r="BH35" s="118">
        <v>14568.38</v>
      </c>
      <c r="BI35" s="118">
        <f t="shared" si="2"/>
        <v>16557</v>
      </c>
      <c r="BJ35" s="113">
        <v>349</v>
      </c>
      <c r="BK35" s="113">
        <v>325</v>
      </c>
      <c r="BL35" s="113">
        <v>448.22</v>
      </c>
      <c r="BM35" s="113">
        <v>991.405</v>
      </c>
      <c r="BN35" s="113">
        <v>1273</v>
      </c>
      <c r="BO35" s="118">
        <f t="shared" si="7"/>
        <v>8794</v>
      </c>
      <c r="BP35" s="118">
        <v>6962.32</v>
      </c>
      <c r="BQ35" s="118">
        <v>8826.66</v>
      </c>
      <c r="BR35" s="118">
        <v>13576.975</v>
      </c>
      <c r="BS35" s="120">
        <f t="shared" si="3"/>
        <v>15284</v>
      </c>
      <c r="BT35" s="124">
        <v>11732.52</v>
      </c>
      <c r="BU35" s="124">
        <v>12227.86</v>
      </c>
      <c r="BV35" s="124">
        <v>13099.2</v>
      </c>
      <c r="BW35" s="124">
        <v>13054.18</v>
      </c>
      <c r="BX35" s="124"/>
      <c r="BY35" s="33">
        <v>775.2</v>
      </c>
      <c r="BZ35" s="33">
        <v>837.55</v>
      </c>
      <c r="CA35" s="33">
        <v>1070.35</v>
      </c>
      <c r="CB35" s="33">
        <v>528.0836289101246</v>
      </c>
      <c r="CC35" s="33">
        <v>547.8</v>
      </c>
      <c r="CD35" s="33" t="s">
        <v>5</v>
      </c>
      <c r="CE35" s="33" t="s">
        <v>5</v>
      </c>
      <c r="CF35" s="33" t="s">
        <v>5</v>
      </c>
      <c r="CG35" s="33">
        <v>617.710205078125</v>
      </c>
      <c r="CH35" s="33">
        <v>661.4</v>
      </c>
      <c r="CI35" s="125">
        <v>775.2</v>
      </c>
      <c r="CJ35" s="125">
        <v>837.55</v>
      </c>
      <c r="CK35" s="125">
        <v>1070.35</v>
      </c>
      <c r="CL35" s="125">
        <v>1145.7938339882496</v>
      </c>
      <c r="CM35" s="125">
        <f t="shared" si="4"/>
        <v>1209.1999999999998</v>
      </c>
    </row>
    <row r="36" spans="1:91" s="8" customFormat="1" ht="12.75">
      <c r="A36" s="206" t="s">
        <v>54</v>
      </c>
      <c r="B36" s="75">
        <v>2320</v>
      </c>
      <c r="C36" s="80">
        <v>2230.23</v>
      </c>
      <c r="D36" s="80">
        <v>2230.23</v>
      </c>
      <c r="E36" s="81">
        <v>2230.23</v>
      </c>
      <c r="F36" s="81">
        <v>2230</v>
      </c>
      <c r="G36" s="75">
        <v>2630</v>
      </c>
      <c r="H36" s="80">
        <v>2630</v>
      </c>
      <c r="I36" s="80">
        <v>2630</v>
      </c>
      <c r="J36" s="81">
        <v>2630</v>
      </c>
      <c r="K36" s="81">
        <v>3130</v>
      </c>
      <c r="L36" s="81">
        <v>161</v>
      </c>
      <c r="M36" s="79">
        <v>278.9</v>
      </c>
      <c r="N36" s="80">
        <v>329.25</v>
      </c>
      <c r="O36" s="81">
        <v>353.575</v>
      </c>
      <c r="P36" s="81">
        <v>388</v>
      </c>
      <c r="Q36" s="75" t="s">
        <v>5</v>
      </c>
      <c r="R36" s="80">
        <v>0</v>
      </c>
      <c r="S36" s="80">
        <v>0</v>
      </c>
      <c r="T36" s="81">
        <v>25</v>
      </c>
      <c r="U36" s="81">
        <v>25</v>
      </c>
      <c r="V36" s="75" t="s">
        <v>5</v>
      </c>
      <c r="W36" s="80">
        <v>0</v>
      </c>
      <c r="X36" s="80">
        <v>0</v>
      </c>
      <c r="Y36" s="81">
        <v>0</v>
      </c>
      <c r="Z36" s="81">
        <v>0</v>
      </c>
      <c r="AA36" s="82">
        <f t="shared" si="1"/>
        <v>5111</v>
      </c>
      <c r="AB36" s="83">
        <v>5139.13</v>
      </c>
      <c r="AC36" s="83">
        <v>5189.48</v>
      </c>
      <c r="AD36" s="82">
        <v>5238.805</v>
      </c>
      <c r="AE36" s="84">
        <f t="shared" si="6"/>
        <v>5773</v>
      </c>
      <c r="AF36" s="81">
        <v>9082</v>
      </c>
      <c r="AG36" s="80">
        <v>7335.63</v>
      </c>
      <c r="AH36" s="80">
        <v>9054.49</v>
      </c>
      <c r="AI36" s="81">
        <v>9916.14</v>
      </c>
      <c r="AJ36" s="81">
        <v>8576</v>
      </c>
      <c r="AK36" s="75">
        <v>18066</v>
      </c>
      <c r="AL36" s="80">
        <v>20295.69</v>
      </c>
      <c r="AM36" s="80">
        <v>18324.82</v>
      </c>
      <c r="AN36" s="81">
        <v>19068.43</v>
      </c>
      <c r="AO36" s="81">
        <v>18012</v>
      </c>
      <c r="AP36" s="81">
        <v>563</v>
      </c>
      <c r="AQ36" s="80">
        <v>998.34</v>
      </c>
      <c r="AR36" s="80">
        <v>924.66</v>
      </c>
      <c r="AS36" s="81">
        <v>988.6062499999999</v>
      </c>
      <c r="AT36" s="81">
        <v>1074</v>
      </c>
      <c r="AU36" s="81" t="s">
        <v>5</v>
      </c>
      <c r="AV36" s="80">
        <v>0</v>
      </c>
      <c r="AW36" s="80">
        <v>0</v>
      </c>
      <c r="AX36" s="81">
        <v>11.046</v>
      </c>
      <c r="AY36" s="81">
        <v>36</v>
      </c>
      <c r="AZ36" s="75" t="s">
        <v>5</v>
      </c>
      <c r="BA36" s="80">
        <v>0</v>
      </c>
      <c r="BB36" s="80">
        <v>0</v>
      </c>
      <c r="BC36" s="81">
        <v>0</v>
      </c>
      <c r="BD36" s="81">
        <v>0</v>
      </c>
      <c r="BE36" s="82">
        <v>27711</v>
      </c>
      <c r="BF36" s="83">
        <v>28629.66</v>
      </c>
      <c r="BG36" s="83">
        <v>28303.97</v>
      </c>
      <c r="BH36" s="82">
        <v>29984.22225</v>
      </c>
      <c r="BI36" s="82">
        <f t="shared" si="2"/>
        <v>27698</v>
      </c>
      <c r="BJ36" s="81">
        <v>1724</v>
      </c>
      <c r="BK36" s="81">
        <v>1817</v>
      </c>
      <c r="BL36" s="81">
        <v>1643.08</v>
      </c>
      <c r="BM36" s="81">
        <v>1739.2573100000002</v>
      </c>
      <c r="BN36" s="81">
        <v>1619</v>
      </c>
      <c r="BO36" s="82">
        <f t="shared" si="7"/>
        <v>25987</v>
      </c>
      <c r="BP36" s="82">
        <v>26812.66</v>
      </c>
      <c r="BQ36" s="82">
        <v>26660.89</v>
      </c>
      <c r="BR36" s="82">
        <v>28244.964939999998</v>
      </c>
      <c r="BS36" s="84">
        <f t="shared" si="3"/>
        <v>26079</v>
      </c>
      <c r="BT36" s="86">
        <v>29224.63</v>
      </c>
      <c r="BU36" s="86">
        <v>31291.49</v>
      </c>
      <c r="BV36" s="86">
        <v>32155.38</v>
      </c>
      <c r="BW36" s="86">
        <v>33888.38</v>
      </c>
      <c r="BX36" s="86"/>
      <c r="BY36" s="31">
        <v>1553</v>
      </c>
      <c r="BZ36" s="31">
        <v>1663.01</v>
      </c>
      <c r="CA36" s="31">
        <v>1735.51</v>
      </c>
      <c r="CB36" s="31">
        <v>1739.9595974065082</v>
      </c>
      <c r="CC36" s="31">
        <v>1712.1</v>
      </c>
      <c r="CD36" s="31" t="s">
        <v>5</v>
      </c>
      <c r="CE36" s="31" t="s">
        <v>5</v>
      </c>
      <c r="CF36" s="31" t="s">
        <v>5</v>
      </c>
      <c r="CG36" s="31">
        <v>59.04881550610194</v>
      </c>
      <c r="CH36" s="31">
        <v>49</v>
      </c>
      <c r="CI36" s="87">
        <v>1553</v>
      </c>
      <c r="CJ36" s="87">
        <v>1663.01</v>
      </c>
      <c r="CK36" s="87">
        <v>1735.51</v>
      </c>
      <c r="CL36" s="87">
        <v>1799.00841291261</v>
      </c>
      <c r="CM36" s="87">
        <f t="shared" si="4"/>
        <v>1761.1</v>
      </c>
    </row>
    <row r="37" spans="1:91" s="8" customFormat="1" ht="12.75">
      <c r="A37" s="206" t="s">
        <v>55</v>
      </c>
      <c r="B37" s="111">
        <v>989</v>
      </c>
      <c r="C37" s="112">
        <v>987.96</v>
      </c>
      <c r="D37" s="112">
        <v>987.96</v>
      </c>
      <c r="E37" s="113">
        <v>987.96</v>
      </c>
      <c r="F37" s="113">
        <v>988</v>
      </c>
      <c r="G37" s="111">
        <v>2545</v>
      </c>
      <c r="H37" s="112">
        <v>3375</v>
      </c>
      <c r="I37" s="112">
        <v>3885</v>
      </c>
      <c r="J37" s="113">
        <v>4155.032</v>
      </c>
      <c r="K37" s="113">
        <v>5095</v>
      </c>
      <c r="L37" s="113">
        <v>726</v>
      </c>
      <c r="M37" s="114">
        <v>926.15</v>
      </c>
      <c r="N37" s="112">
        <v>1467.78</v>
      </c>
      <c r="O37" s="113">
        <v>2365.55</v>
      </c>
      <c r="P37" s="113">
        <v>3327</v>
      </c>
      <c r="Q37" s="111">
        <v>444</v>
      </c>
      <c r="R37" s="112">
        <v>443.8</v>
      </c>
      <c r="S37" s="112">
        <v>443.8</v>
      </c>
      <c r="T37" s="113">
        <v>443.8</v>
      </c>
      <c r="U37" s="113">
        <v>554</v>
      </c>
      <c r="V37" s="111" t="s">
        <v>5</v>
      </c>
      <c r="W37" s="112">
        <v>0</v>
      </c>
      <c r="X37" s="112">
        <v>0</v>
      </c>
      <c r="Y37" s="113">
        <v>0</v>
      </c>
      <c r="Z37" s="113">
        <v>0</v>
      </c>
      <c r="AA37" s="118">
        <f t="shared" si="1"/>
        <v>4704</v>
      </c>
      <c r="AB37" s="119">
        <v>5732.91</v>
      </c>
      <c r="AC37" s="119">
        <v>6784.54</v>
      </c>
      <c r="AD37" s="118">
        <v>7952.342000000001</v>
      </c>
      <c r="AE37" s="120">
        <f t="shared" si="6"/>
        <v>9964</v>
      </c>
      <c r="AF37" s="113">
        <v>2935</v>
      </c>
      <c r="AG37" s="112">
        <v>2259.51</v>
      </c>
      <c r="AH37" s="112">
        <v>2731.28</v>
      </c>
      <c r="AI37" s="113">
        <v>3501.74</v>
      </c>
      <c r="AJ37" s="113">
        <v>3271</v>
      </c>
      <c r="AK37" s="111">
        <v>19662</v>
      </c>
      <c r="AL37" s="112">
        <v>20491.31</v>
      </c>
      <c r="AM37" s="112">
        <v>22769.61</v>
      </c>
      <c r="AN37" s="113">
        <v>26018.57</v>
      </c>
      <c r="AO37" s="113">
        <v>27893</v>
      </c>
      <c r="AP37" s="113">
        <v>1171</v>
      </c>
      <c r="AQ37" s="112">
        <v>1762.88</v>
      </c>
      <c r="AR37" s="112">
        <v>2751.02</v>
      </c>
      <c r="AS37" s="113">
        <v>4371.9175000000005</v>
      </c>
      <c r="AT37" s="113">
        <v>6112</v>
      </c>
      <c r="AU37" s="113">
        <v>2638</v>
      </c>
      <c r="AV37" s="112">
        <v>2777.69</v>
      </c>
      <c r="AW37" s="112">
        <v>2296</v>
      </c>
      <c r="AX37" s="113">
        <v>2790.56</v>
      </c>
      <c r="AY37" s="113">
        <v>1661</v>
      </c>
      <c r="AZ37" s="111" t="s">
        <v>5</v>
      </c>
      <c r="BA37" s="112">
        <v>0</v>
      </c>
      <c r="BB37" s="112">
        <v>0</v>
      </c>
      <c r="BC37" s="113">
        <v>0</v>
      </c>
      <c r="BD37" s="113">
        <v>0</v>
      </c>
      <c r="BE37" s="118">
        <v>27396</v>
      </c>
      <c r="BF37" s="119">
        <v>27291.39</v>
      </c>
      <c r="BG37" s="119">
        <v>30547.91</v>
      </c>
      <c r="BH37" s="118">
        <v>36682.7875</v>
      </c>
      <c r="BI37" s="118">
        <f t="shared" si="2"/>
        <v>38937</v>
      </c>
      <c r="BJ37" s="113">
        <v>2098</v>
      </c>
      <c r="BK37" s="113">
        <v>2030</v>
      </c>
      <c r="BL37" s="113">
        <v>2224.46</v>
      </c>
      <c r="BM37" s="113">
        <v>1119.9466700000003</v>
      </c>
      <c r="BN37" s="113">
        <v>2831</v>
      </c>
      <c r="BO37" s="118">
        <f t="shared" si="7"/>
        <v>25298</v>
      </c>
      <c r="BP37" s="118">
        <v>25261.39</v>
      </c>
      <c r="BQ37" s="118">
        <v>28323.45</v>
      </c>
      <c r="BR37" s="118">
        <v>35562.84083</v>
      </c>
      <c r="BS37" s="120">
        <f t="shared" si="3"/>
        <v>36106</v>
      </c>
      <c r="BT37" s="124">
        <v>26641.57</v>
      </c>
      <c r="BU37" s="124">
        <v>30622.78</v>
      </c>
      <c r="BV37" s="124">
        <v>33926.55</v>
      </c>
      <c r="BW37" s="124">
        <v>37903.81</v>
      </c>
      <c r="BX37" s="124"/>
      <c r="BY37" s="33">
        <v>747.1</v>
      </c>
      <c r="BZ37" s="33">
        <v>811.12</v>
      </c>
      <c r="CA37" s="33">
        <v>843.75</v>
      </c>
      <c r="CB37" s="33">
        <v>794.5539763647649</v>
      </c>
      <c r="CC37" s="33">
        <v>862.9</v>
      </c>
      <c r="CD37" s="33" t="s">
        <v>5</v>
      </c>
      <c r="CE37" s="33" t="s">
        <v>5</v>
      </c>
      <c r="CF37" s="33" t="s">
        <v>5</v>
      </c>
      <c r="CG37" s="33">
        <v>132.8028333576749</v>
      </c>
      <c r="CH37" s="33">
        <v>119</v>
      </c>
      <c r="CI37" s="125">
        <v>747.1</v>
      </c>
      <c r="CJ37" s="125">
        <v>811.12</v>
      </c>
      <c r="CK37" s="125">
        <v>843.75</v>
      </c>
      <c r="CL37" s="125">
        <v>927.3568097224398</v>
      </c>
      <c r="CM37" s="125">
        <f t="shared" si="4"/>
        <v>981.9</v>
      </c>
    </row>
    <row r="38" spans="1:91" s="8" customFormat="1" ht="12.75">
      <c r="A38" s="206" t="s">
        <v>56</v>
      </c>
      <c r="B38" s="75" t="s">
        <v>5</v>
      </c>
      <c r="C38" s="80">
        <v>0</v>
      </c>
      <c r="D38" s="80">
        <v>0</v>
      </c>
      <c r="E38" s="81">
        <v>0</v>
      </c>
      <c r="F38" s="81">
        <v>0</v>
      </c>
      <c r="G38" s="75" t="s">
        <v>5</v>
      </c>
      <c r="H38" s="80">
        <v>0</v>
      </c>
      <c r="I38" s="80">
        <v>0</v>
      </c>
      <c r="J38" s="81">
        <v>0</v>
      </c>
      <c r="K38" s="81">
        <v>0</v>
      </c>
      <c r="L38" s="81">
        <v>46</v>
      </c>
      <c r="M38" s="79">
        <v>52.11</v>
      </c>
      <c r="N38" s="80">
        <v>52.11</v>
      </c>
      <c r="O38" s="81">
        <v>57.11</v>
      </c>
      <c r="P38" s="81">
        <v>57</v>
      </c>
      <c r="Q38" s="75" t="s">
        <v>5</v>
      </c>
      <c r="R38" s="80">
        <v>0</v>
      </c>
      <c r="S38" s="80">
        <v>0</v>
      </c>
      <c r="T38" s="81">
        <v>0</v>
      </c>
      <c r="U38" s="81">
        <v>0</v>
      </c>
      <c r="V38" s="75" t="s">
        <v>5</v>
      </c>
      <c r="W38" s="80">
        <v>0</v>
      </c>
      <c r="X38" s="80">
        <v>0</v>
      </c>
      <c r="Y38" s="81">
        <v>0</v>
      </c>
      <c r="Z38" s="81">
        <v>0</v>
      </c>
      <c r="AA38" s="82">
        <f t="shared" si="1"/>
        <v>46</v>
      </c>
      <c r="AB38" s="83">
        <v>52.11</v>
      </c>
      <c r="AC38" s="83">
        <v>52.11</v>
      </c>
      <c r="AD38" s="82">
        <v>57.11</v>
      </c>
      <c r="AE38" s="84">
        <f t="shared" si="6"/>
        <v>57</v>
      </c>
      <c r="AF38" s="81" t="s">
        <v>5</v>
      </c>
      <c r="AG38" s="80">
        <v>0</v>
      </c>
      <c r="AH38" s="80">
        <v>0</v>
      </c>
      <c r="AI38" s="81">
        <v>0</v>
      </c>
      <c r="AJ38" s="81">
        <v>0</v>
      </c>
      <c r="AK38" s="75" t="s">
        <v>5</v>
      </c>
      <c r="AL38" s="80">
        <v>0</v>
      </c>
      <c r="AM38" s="80">
        <v>0</v>
      </c>
      <c r="AN38" s="81">
        <v>0</v>
      </c>
      <c r="AO38" s="81">
        <v>0</v>
      </c>
      <c r="AP38" s="81">
        <v>139</v>
      </c>
      <c r="AQ38" s="81">
        <v>163.57</v>
      </c>
      <c r="AR38" s="80">
        <v>131.91</v>
      </c>
      <c r="AS38" s="81">
        <v>145.998</v>
      </c>
      <c r="AT38" s="81">
        <v>146</v>
      </c>
      <c r="AU38" s="81" t="s">
        <v>5</v>
      </c>
      <c r="AV38" s="80">
        <v>0</v>
      </c>
      <c r="AW38" s="80">
        <v>0</v>
      </c>
      <c r="AX38" s="81">
        <v>0</v>
      </c>
      <c r="AY38" s="81">
        <v>0</v>
      </c>
      <c r="AZ38" s="75" t="s">
        <v>5</v>
      </c>
      <c r="BA38" s="80">
        <v>0</v>
      </c>
      <c r="BB38" s="85">
        <v>0</v>
      </c>
      <c r="BC38" s="81">
        <v>0</v>
      </c>
      <c r="BD38" s="81">
        <v>0</v>
      </c>
      <c r="BE38" s="82">
        <v>139</v>
      </c>
      <c r="BF38" s="83">
        <v>163.57</v>
      </c>
      <c r="BG38" s="83">
        <v>131.91</v>
      </c>
      <c r="BH38" s="82">
        <v>145.998</v>
      </c>
      <c r="BI38" s="82">
        <f t="shared" si="2"/>
        <v>146</v>
      </c>
      <c r="BJ38" s="81" t="s">
        <v>5</v>
      </c>
      <c r="BK38" s="81">
        <v>0</v>
      </c>
      <c r="BL38" s="81">
        <v>0.13</v>
      </c>
      <c r="BM38" s="81">
        <v>0.05</v>
      </c>
      <c r="BN38" s="81">
        <v>0</v>
      </c>
      <c r="BO38" s="82">
        <f t="shared" si="7"/>
        <v>139</v>
      </c>
      <c r="BP38" s="82">
        <v>163.57</v>
      </c>
      <c r="BQ38" s="82">
        <v>131.78</v>
      </c>
      <c r="BR38" s="82">
        <v>145.94799999999998</v>
      </c>
      <c r="BS38" s="84">
        <f t="shared" si="3"/>
        <v>146</v>
      </c>
      <c r="BT38" s="86">
        <v>277.31</v>
      </c>
      <c r="BU38" s="86">
        <v>301.5</v>
      </c>
      <c r="BV38" s="86">
        <v>337.62</v>
      </c>
      <c r="BW38" s="86">
        <v>370.62</v>
      </c>
      <c r="BX38" s="86"/>
      <c r="BY38" s="31">
        <v>806.3</v>
      </c>
      <c r="BZ38" s="31">
        <v>845.4</v>
      </c>
      <c r="CA38" s="31">
        <v>880.11</v>
      </c>
      <c r="CB38" s="31">
        <v>886.3624688699177</v>
      </c>
      <c r="CC38" s="31">
        <v>861.8</v>
      </c>
      <c r="CD38" s="31" t="s">
        <v>5</v>
      </c>
      <c r="CE38" s="31" t="s">
        <v>5</v>
      </c>
      <c r="CF38" s="31" t="s">
        <v>5</v>
      </c>
      <c r="CG38" s="31">
        <v>0</v>
      </c>
      <c r="CH38" s="31">
        <v>0</v>
      </c>
      <c r="CI38" s="87">
        <v>806.3</v>
      </c>
      <c r="CJ38" s="87">
        <v>845.4</v>
      </c>
      <c r="CK38" s="87">
        <v>880.11</v>
      </c>
      <c r="CL38" s="87">
        <v>886.3624688699177</v>
      </c>
      <c r="CM38" s="87">
        <f t="shared" si="4"/>
        <v>861.8</v>
      </c>
    </row>
    <row r="39" spans="1:91" s="8" customFormat="1" ht="12.75">
      <c r="A39" s="206" t="s">
        <v>57</v>
      </c>
      <c r="B39" s="111">
        <v>2094</v>
      </c>
      <c r="C39" s="112">
        <v>2108.2</v>
      </c>
      <c r="D39" s="112">
        <v>2122.2</v>
      </c>
      <c r="E39" s="113">
        <v>2122.2</v>
      </c>
      <c r="F39" s="113">
        <v>2137</v>
      </c>
      <c r="G39" s="111">
        <v>3220</v>
      </c>
      <c r="H39" s="112">
        <v>3220</v>
      </c>
      <c r="I39" s="112">
        <v>3220</v>
      </c>
      <c r="J39" s="113">
        <v>3220</v>
      </c>
      <c r="K39" s="113">
        <v>4570</v>
      </c>
      <c r="L39" s="113">
        <v>4791</v>
      </c>
      <c r="M39" s="114">
        <v>5277</v>
      </c>
      <c r="N39" s="112">
        <v>6134.72</v>
      </c>
      <c r="O39" s="113">
        <v>7631.119</v>
      </c>
      <c r="P39" s="113">
        <f>412+7339</f>
        <v>7751</v>
      </c>
      <c r="Q39" s="111">
        <v>1026</v>
      </c>
      <c r="R39" s="112">
        <v>1026.3</v>
      </c>
      <c r="S39" s="112">
        <v>1026.3</v>
      </c>
      <c r="T39" s="113">
        <v>1026.3</v>
      </c>
      <c r="U39" s="113">
        <v>1026</v>
      </c>
      <c r="V39" s="111" t="s">
        <v>5</v>
      </c>
      <c r="W39" s="112">
        <v>0</v>
      </c>
      <c r="X39" s="112">
        <v>0</v>
      </c>
      <c r="Y39" s="113">
        <v>0</v>
      </c>
      <c r="Z39" s="113">
        <v>0</v>
      </c>
      <c r="AA39" s="118">
        <f t="shared" si="1"/>
        <v>11131</v>
      </c>
      <c r="AB39" s="119">
        <v>11631.67</v>
      </c>
      <c r="AC39" s="119">
        <v>12503.22</v>
      </c>
      <c r="AD39" s="118">
        <v>13999.619000000002</v>
      </c>
      <c r="AE39" s="120">
        <f t="shared" si="6"/>
        <v>15484</v>
      </c>
      <c r="AF39" s="113">
        <v>5201</v>
      </c>
      <c r="AG39" s="112">
        <v>5511.03</v>
      </c>
      <c r="AH39" s="112">
        <v>4957.52</v>
      </c>
      <c r="AI39" s="113">
        <v>5201.22</v>
      </c>
      <c r="AJ39" s="113">
        <v>2868</v>
      </c>
      <c r="AK39" s="111">
        <v>22801</v>
      </c>
      <c r="AL39" s="112">
        <v>21675.96</v>
      </c>
      <c r="AM39" s="112">
        <v>20882.13</v>
      </c>
      <c r="AN39" s="113">
        <v>22158.96</v>
      </c>
      <c r="AO39" s="113">
        <v>22498</v>
      </c>
      <c r="AP39" s="113">
        <v>10012</v>
      </c>
      <c r="AQ39" s="112">
        <v>11470.75</v>
      </c>
      <c r="AR39" s="112">
        <v>12722.62</v>
      </c>
      <c r="AS39" s="113">
        <v>15376.793000000005</v>
      </c>
      <c r="AT39" s="113">
        <f>1305+14145</f>
        <v>15450</v>
      </c>
      <c r="AU39" s="113">
        <v>5858</v>
      </c>
      <c r="AV39" s="112">
        <v>5600.76</v>
      </c>
      <c r="AW39" s="112">
        <v>5120.49</v>
      </c>
      <c r="AX39" s="113">
        <v>4963.99</v>
      </c>
      <c r="AY39" s="113">
        <v>4801</v>
      </c>
      <c r="AZ39" s="111" t="s">
        <v>5</v>
      </c>
      <c r="BA39" s="112">
        <v>0</v>
      </c>
      <c r="BB39" s="122">
        <v>0</v>
      </c>
      <c r="BC39" s="113">
        <v>0</v>
      </c>
      <c r="BD39" s="113">
        <v>0</v>
      </c>
      <c r="BE39" s="118">
        <v>43872</v>
      </c>
      <c r="BF39" s="119">
        <v>44258.5</v>
      </c>
      <c r="BG39" s="119">
        <v>43682.76</v>
      </c>
      <c r="BH39" s="118">
        <v>47700.963</v>
      </c>
      <c r="BI39" s="118">
        <f t="shared" si="2"/>
        <v>45617</v>
      </c>
      <c r="BJ39" s="113">
        <v>2426</v>
      </c>
      <c r="BK39" s="113">
        <v>2245</v>
      </c>
      <c r="BL39" s="113">
        <v>2153.39</v>
      </c>
      <c r="BM39" s="113">
        <v>2217.64</v>
      </c>
      <c r="BN39" s="113">
        <v>2060</v>
      </c>
      <c r="BO39" s="118">
        <f t="shared" si="7"/>
        <v>41446</v>
      </c>
      <c r="BP39" s="118">
        <v>42013.5</v>
      </c>
      <c r="BQ39" s="118">
        <v>41529.37</v>
      </c>
      <c r="BR39" s="118">
        <v>45483.323000000004</v>
      </c>
      <c r="BS39" s="120">
        <f t="shared" si="3"/>
        <v>43557</v>
      </c>
      <c r="BT39" s="124">
        <v>53553.49</v>
      </c>
      <c r="BU39" s="124">
        <v>57722.33</v>
      </c>
      <c r="BV39" s="124">
        <v>62750.89</v>
      </c>
      <c r="BW39" s="124">
        <v>61896.54</v>
      </c>
      <c r="BX39" s="124"/>
      <c r="BY39" s="33">
        <v>1134.5</v>
      </c>
      <c r="BZ39" s="33">
        <v>1210.81</v>
      </c>
      <c r="CA39" s="33">
        <v>1232.51</v>
      </c>
      <c r="CB39" s="33">
        <v>1139.6858199013072</v>
      </c>
      <c r="CC39" s="33">
        <v>1061.9</v>
      </c>
      <c r="CD39" s="33" t="s">
        <v>5</v>
      </c>
      <c r="CE39" s="33" t="s">
        <v>5</v>
      </c>
      <c r="CF39" s="33" t="s">
        <v>5</v>
      </c>
      <c r="CG39" s="33">
        <v>136.88877400295422</v>
      </c>
      <c r="CH39" s="33">
        <v>164.4</v>
      </c>
      <c r="CI39" s="125">
        <v>1134.5</v>
      </c>
      <c r="CJ39" s="125">
        <v>1210.81</v>
      </c>
      <c r="CK39" s="125">
        <v>1232.51</v>
      </c>
      <c r="CL39" s="125">
        <v>1276.5745939042615</v>
      </c>
      <c r="CM39" s="125">
        <f t="shared" si="4"/>
        <v>1226.3000000000002</v>
      </c>
    </row>
    <row r="40" spans="1:91" s="8" customFormat="1" ht="12.75">
      <c r="A40" s="206" t="s">
        <v>58</v>
      </c>
      <c r="B40" s="75" t="s">
        <v>5</v>
      </c>
      <c r="C40" s="80">
        <v>0</v>
      </c>
      <c r="D40" s="80">
        <v>0</v>
      </c>
      <c r="E40" s="81">
        <v>0</v>
      </c>
      <c r="F40" s="81">
        <v>0</v>
      </c>
      <c r="G40" s="75" t="s">
        <v>5</v>
      </c>
      <c r="H40" s="80">
        <v>0</v>
      </c>
      <c r="I40" s="80">
        <v>0</v>
      </c>
      <c r="J40" s="81">
        <v>0</v>
      </c>
      <c r="K40" s="81">
        <v>0</v>
      </c>
      <c r="L40" s="81">
        <v>21</v>
      </c>
      <c r="M40" s="79">
        <v>20.86</v>
      </c>
      <c r="N40" s="80">
        <v>20.86</v>
      </c>
      <c r="O40" s="81">
        <v>20.86</v>
      </c>
      <c r="P40" s="81">
        <v>21</v>
      </c>
      <c r="Q40" s="75">
        <v>128</v>
      </c>
      <c r="R40" s="80">
        <v>127.5</v>
      </c>
      <c r="S40" s="80">
        <v>148.5</v>
      </c>
      <c r="T40" s="81">
        <v>148.5</v>
      </c>
      <c r="U40" s="81">
        <v>149</v>
      </c>
      <c r="V40" s="75" t="s">
        <v>5</v>
      </c>
      <c r="W40" s="80">
        <v>0</v>
      </c>
      <c r="X40" s="80">
        <v>0</v>
      </c>
      <c r="Y40" s="81">
        <v>0</v>
      </c>
      <c r="Z40" s="81">
        <v>0</v>
      </c>
      <c r="AA40" s="82">
        <f t="shared" si="1"/>
        <v>149</v>
      </c>
      <c r="AB40" s="83">
        <v>148.36</v>
      </c>
      <c r="AC40" s="83">
        <v>169.36</v>
      </c>
      <c r="AD40" s="82">
        <v>169.36</v>
      </c>
      <c r="AE40" s="84">
        <f t="shared" si="6"/>
        <v>170</v>
      </c>
      <c r="AF40" s="81" t="s">
        <v>5</v>
      </c>
      <c r="AG40" s="80">
        <v>0</v>
      </c>
      <c r="AH40" s="80">
        <v>0</v>
      </c>
      <c r="AI40" s="81">
        <v>0</v>
      </c>
      <c r="AJ40" s="81">
        <v>0</v>
      </c>
      <c r="AK40" s="75" t="s">
        <v>5</v>
      </c>
      <c r="AL40" s="80">
        <v>0</v>
      </c>
      <c r="AM40" s="80">
        <v>0</v>
      </c>
      <c r="AN40" s="81">
        <v>0</v>
      </c>
      <c r="AO40" s="81">
        <v>0</v>
      </c>
      <c r="AP40" s="81">
        <v>54</v>
      </c>
      <c r="AQ40" s="80">
        <v>55.56</v>
      </c>
      <c r="AR40" s="80">
        <v>44.83</v>
      </c>
      <c r="AS40" s="81">
        <v>44.828</v>
      </c>
      <c r="AT40" s="81">
        <v>59</v>
      </c>
      <c r="AU40" s="81">
        <v>608</v>
      </c>
      <c r="AV40" s="80">
        <v>619.79</v>
      </c>
      <c r="AW40" s="80">
        <v>669.32</v>
      </c>
      <c r="AX40" s="81">
        <v>776.72</v>
      </c>
      <c r="AY40" s="81">
        <v>764</v>
      </c>
      <c r="AZ40" s="75" t="s">
        <v>5</v>
      </c>
      <c r="BA40" s="80">
        <v>0</v>
      </c>
      <c r="BB40" s="85">
        <v>0</v>
      </c>
      <c r="BC40" s="81">
        <v>0</v>
      </c>
      <c r="BD40" s="81">
        <v>0</v>
      </c>
      <c r="BE40" s="82">
        <v>662</v>
      </c>
      <c r="BF40" s="83">
        <v>675.35</v>
      </c>
      <c r="BG40" s="83">
        <v>714.15</v>
      </c>
      <c r="BH40" s="82">
        <v>821.548</v>
      </c>
      <c r="BI40" s="82">
        <f t="shared" si="2"/>
        <v>823</v>
      </c>
      <c r="BJ40" s="81">
        <v>10</v>
      </c>
      <c r="BK40" s="81">
        <v>10</v>
      </c>
      <c r="BL40" s="81">
        <v>9.65</v>
      </c>
      <c r="BM40" s="81">
        <v>8.05</v>
      </c>
      <c r="BN40" s="81">
        <v>8</v>
      </c>
      <c r="BO40" s="82">
        <f t="shared" si="7"/>
        <v>652</v>
      </c>
      <c r="BP40" s="82">
        <v>665.35</v>
      </c>
      <c r="BQ40" s="82">
        <v>704.5</v>
      </c>
      <c r="BR40" s="82">
        <v>813.498</v>
      </c>
      <c r="BS40" s="84">
        <f t="shared" si="3"/>
        <v>815</v>
      </c>
      <c r="BT40" s="86">
        <v>450.84</v>
      </c>
      <c r="BU40" s="86">
        <v>494.46</v>
      </c>
      <c r="BV40" s="86">
        <v>568.84</v>
      </c>
      <c r="BW40" s="86">
        <v>553.97</v>
      </c>
      <c r="BX40" s="86"/>
      <c r="BY40" s="31">
        <v>203.8</v>
      </c>
      <c r="BZ40" s="31">
        <v>223.78</v>
      </c>
      <c r="CA40" s="31">
        <v>221.8</v>
      </c>
      <c r="CB40" s="31">
        <v>253.81884515383223</v>
      </c>
      <c r="CC40" s="31">
        <v>296.1</v>
      </c>
      <c r="CD40" s="31" t="s">
        <v>5</v>
      </c>
      <c r="CE40" s="31" t="s">
        <v>5</v>
      </c>
      <c r="CF40" s="31" t="s">
        <v>5</v>
      </c>
      <c r="CG40" s="31">
        <v>0</v>
      </c>
      <c r="CH40" s="31">
        <v>0</v>
      </c>
      <c r="CI40" s="87">
        <v>203.8</v>
      </c>
      <c r="CJ40" s="87">
        <v>223.78</v>
      </c>
      <c r="CK40" s="87">
        <v>221.8</v>
      </c>
      <c r="CL40" s="87">
        <v>253.81884515383223</v>
      </c>
      <c r="CM40" s="87">
        <f t="shared" si="4"/>
        <v>296.1</v>
      </c>
    </row>
    <row r="41" spans="1:91" s="8" customFormat="1" ht="12.75">
      <c r="A41" s="206" t="s">
        <v>98</v>
      </c>
      <c r="B41" s="111">
        <v>1652</v>
      </c>
      <c r="C41" s="112">
        <v>1652.15</v>
      </c>
      <c r="D41" s="112">
        <v>1652.15</v>
      </c>
      <c r="E41" s="113">
        <v>1652.15</v>
      </c>
      <c r="F41" s="113">
        <v>1652</v>
      </c>
      <c r="G41" s="111" t="s">
        <v>5</v>
      </c>
      <c r="H41" s="112">
        <v>0</v>
      </c>
      <c r="I41" s="112">
        <v>0</v>
      </c>
      <c r="J41" s="113">
        <v>0</v>
      </c>
      <c r="K41" s="113">
        <v>0</v>
      </c>
      <c r="L41" s="111">
        <v>110</v>
      </c>
      <c r="M41" s="114">
        <v>132.92</v>
      </c>
      <c r="N41" s="112">
        <v>146.17</v>
      </c>
      <c r="O41" s="113">
        <v>185.87</v>
      </c>
      <c r="P41" s="113">
        <v>190</v>
      </c>
      <c r="Q41" s="111" t="s">
        <v>5</v>
      </c>
      <c r="R41" s="112">
        <v>0</v>
      </c>
      <c r="S41" s="112">
        <v>0</v>
      </c>
      <c r="T41" s="113">
        <v>0</v>
      </c>
      <c r="U41" s="113">
        <v>0</v>
      </c>
      <c r="V41" s="111" t="s">
        <v>5</v>
      </c>
      <c r="W41" s="112">
        <v>0</v>
      </c>
      <c r="X41" s="112">
        <v>0</v>
      </c>
      <c r="Y41" s="113">
        <v>0</v>
      </c>
      <c r="Z41" s="113">
        <v>0</v>
      </c>
      <c r="AA41" s="118">
        <f t="shared" si="1"/>
        <v>1762</v>
      </c>
      <c r="AB41" s="119">
        <v>1785.07</v>
      </c>
      <c r="AC41" s="119">
        <v>1798.32</v>
      </c>
      <c r="AD41" s="118">
        <v>1838.02</v>
      </c>
      <c r="AE41" s="120">
        <f t="shared" si="6"/>
        <v>1842</v>
      </c>
      <c r="AF41" s="113">
        <v>6457</v>
      </c>
      <c r="AG41" s="112">
        <v>5930.91</v>
      </c>
      <c r="AH41" s="112">
        <v>6773.63</v>
      </c>
      <c r="AI41" s="113">
        <v>7306.84</v>
      </c>
      <c r="AJ41" s="113">
        <v>6555</v>
      </c>
      <c r="AK41" s="111" t="s">
        <v>5</v>
      </c>
      <c r="AL41" s="112">
        <v>0</v>
      </c>
      <c r="AM41" s="112">
        <v>0</v>
      </c>
      <c r="AN41" s="113">
        <v>0</v>
      </c>
      <c r="AO41" s="113">
        <v>0</v>
      </c>
      <c r="AP41" s="111">
        <v>371</v>
      </c>
      <c r="AQ41" s="112">
        <v>461.27</v>
      </c>
      <c r="AR41" s="112">
        <v>411.63</v>
      </c>
      <c r="AS41" s="113">
        <v>517.1334999999999</v>
      </c>
      <c r="AT41" s="113">
        <v>537</v>
      </c>
      <c r="AU41" s="111" t="s">
        <v>5</v>
      </c>
      <c r="AV41" s="112">
        <v>0</v>
      </c>
      <c r="AW41" s="112">
        <v>0</v>
      </c>
      <c r="AX41" s="113">
        <v>0</v>
      </c>
      <c r="AY41" s="113">
        <v>0</v>
      </c>
      <c r="AZ41" s="111" t="s">
        <v>5</v>
      </c>
      <c r="BA41" s="112">
        <v>0</v>
      </c>
      <c r="BB41" s="112">
        <v>0</v>
      </c>
      <c r="BC41" s="113">
        <v>0</v>
      </c>
      <c r="BD41" s="113">
        <v>0</v>
      </c>
      <c r="BE41" s="118">
        <v>6828</v>
      </c>
      <c r="BF41" s="119">
        <v>6392.18</v>
      </c>
      <c r="BG41" s="119">
        <v>7185.26</v>
      </c>
      <c r="BH41" s="118">
        <v>7823.9735</v>
      </c>
      <c r="BI41" s="118">
        <f t="shared" si="2"/>
        <v>7092</v>
      </c>
      <c r="BJ41" s="113">
        <v>23</v>
      </c>
      <c r="BK41" s="113">
        <v>16</v>
      </c>
      <c r="BL41" s="113">
        <v>22.93</v>
      </c>
      <c r="BM41" s="113">
        <v>19.14</v>
      </c>
      <c r="BN41" s="113">
        <v>18</v>
      </c>
      <c r="BO41" s="118">
        <f t="shared" si="7"/>
        <v>6805</v>
      </c>
      <c r="BP41" s="118">
        <v>6376.18</v>
      </c>
      <c r="BQ41" s="118">
        <v>7162.33</v>
      </c>
      <c r="BR41" s="118">
        <v>7804.8335</v>
      </c>
      <c r="BS41" s="120">
        <f t="shared" si="3"/>
        <v>7074</v>
      </c>
      <c r="BT41" s="124">
        <v>4736.11</v>
      </c>
      <c r="BU41" s="124">
        <v>6249.21</v>
      </c>
      <c r="BV41" s="124">
        <v>7249.95</v>
      </c>
      <c r="BW41" s="124">
        <v>8252.72</v>
      </c>
      <c r="BX41" s="124"/>
      <c r="BY41" s="33">
        <v>920.7</v>
      </c>
      <c r="BZ41" s="33">
        <v>930.41</v>
      </c>
      <c r="CA41" s="33">
        <v>1143.61</v>
      </c>
      <c r="CB41" s="33">
        <v>1184.8320330158203</v>
      </c>
      <c r="CC41" s="33">
        <v>1195.9</v>
      </c>
      <c r="CD41" s="33" t="s">
        <v>5</v>
      </c>
      <c r="CE41" s="33" t="s">
        <v>5</v>
      </c>
      <c r="CF41" s="33" t="s">
        <v>5</v>
      </c>
      <c r="CG41" s="33">
        <v>47.33998005982054</v>
      </c>
      <c r="CH41" s="33">
        <v>101.4</v>
      </c>
      <c r="CI41" s="125">
        <v>920.7</v>
      </c>
      <c r="CJ41" s="125">
        <v>930.41</v>
      </c>
      <c r="CK41" s="125">
        <v>1143.61</v>
      </c>
      <c r="CL41" s="125">
        <v>1232.172013075641</v>
      </c>
      <c r="CM41" s="125">
        <f t="shared" si="4"/>
        <v>1297.3000000000002</v>
      </c>
    </row>
    <row r="42" spans="1:91" s="8" customFormat="1" ht="12.75">
      <c r="A42" s="206" t="s">
        <v>59</v>
      </c>
      <c r="B42" s="75">
        <v>524</v>
      </c>
      <c r="C42" s="80">
        <v>524.1</v>
      </c>
      <c r="D42" s="80">
        <v>524.1</v>
      </c>
      <c r="E42" s="81">
        <v>524.1</v>
      </c>
      <c r="F42" s="81">
        <v>524</v>
      </c>
      <c r="G42" s="75">
        <v>4120</v>
      </c>
      <c r="H42" s="80">
        <v>4372</v>
      </c>
      <c r="I42" s="80">
        <v>4672</v>
      </c>
      <c r="J42" s="81">
        <v>7117</v>
      </c>
      <c r="K42" s="81">
        <v>7773</v>
      </c>
      <c r="L42" s="81">
        <v>403</v>
      </c>
      <c r="M42" s="79">
        <v>587.7</v>
      </c>
      <c r="N42" s="80">
        <v>609.68</v>
      </c>
      <c r="O42" s="81">
        <v>686.975</v>
      </c>
      <c r="P42" s="81">
        <v>824</v>
      </c>
      <c r="Q42" s="75" t="s">
        <v>5</v>
      </c>
      <c r="R42" s="80">
        <v>0</v>
      </c>
      <c r="S42" s="80">
        <v>0</v>
      </c>
      <c r="T42" s="81">
        <v>0</v>
      </c>
      <c r="U42" s="81">
        <v>0</v>
      </c>
      <c r="V42" s="75" t="s">
        <v>5</v>
      </c>
      <c r="W42" s="80">
        <v>0</v>
      </c>
      <c r="X42" s="80">
        <v>0</v>
      </c>
      <c r="Y42" s="81">
        <v>0</v>
      </c>
      <c r="Z42" s="81">
        <v>0</v>
      </c>
      <c r="AA42" s="82">
        <f t="shared" si="1"/>
        <v>5047</v>
      </c>
      <c r="AB42" s="83">
        <v>5483.8</v>
      </c>
      <c r="AC42" s="83">
        <v>5805.78</v>
      </c>
      <c r="AD42" s="82">
        <v>8328.075</v>
      </c>
      <c r="AE42" s="84">
        <f t="shared" si="6"/>
        <v>9121</v>
      </c>
      <c r="AF42" s="81">
        <v>1128</v>
      </c>
      <c r="AG42" s="80">
        <v>967.94</v>
      </c>
      <c r="AH42" s="80">
        <v>720.63</v>
      </c>
      <c r="AI42" s="81">
        <v>1456.75</v>
      </c>
      <c r="AJ42" s="81">
        <v>1612</v>
      </c>
      <c r="AK42" s="75">
        <v>22383</v>
      </c>
      <c r="AL42" s="80">
        <v>23034.76</v>
      </c>
      <c r="AM42" s="80">
        <v>24429.95</v>
      </c>
      <c r="AN42" s="81">
        <v>26688.82</v>
      </c>
      <c r="AO42" s="81">
        <v>35579</v>
      </c>
      <c r="AP42" s="81">
        <v>1679</v>
      </c>
      <c r="AQ42" s="80">
        <v>2058.11</v>
      </c>
      <c r="AR42" s="80">
        <v>1817.65</v>
      </c>
      <c r="AS42" s="81">
        <v>2034.18625</v>
      </c>
      <c r="AT42" s="81">
        <v>2430</v>
      </c>
      <c r="AU42" s="81" t="s">
        <v>5</v>
      </c>
      <c r="AV42" s="80">
        <v>0</v>
      </c>
      <c r="AW42" s="80">
        <v>0</v>
      </c>
      <c r="AX42" s="81">
        <v>0</v>
      </c>
      <c r="AY42" s="81">
        <v>0</v>
      </c>
      <c r="AZ42" s="75" t="s">
        <v>5</v>
      </c>
      <c r="BA42" s="80">
        <v>0</v>
      </c>
      <c r="BB42" s="80">
        <v>0</v>
      </c>
      <c r="BC42" s="81">
        <v>0</v>
      </c>
      <c r="BD42" s="81">
        <v>0</v>
      </c>
      <c r="BE42" s="82">
        <v>25290</v>
      </c>
      <c r="BF42" s="83">
        <v>26060.81</v>
      </c>
      <c r="BG42" s="83">
        <v>26968.23</v>
      </c>
      <c r="BH42" s="82">
        <v>30179.75625</v>
      </c>
      <c r="BI42" s="82">
        <f t="shared" si="2"/>
        <v>39621</v>
      </c>
      <c r="BJ42" s="81">
        <v>2488</v>
      </c>
      <c r="BK42" s="81">
        <v>2439</v>
      </c>
      <c r="BL42" s="81">
        <v>2281.27</v>
      </c>
      <c r="BM42" s="81">
        <v>2567.09</v>
      </c>
      <c r="BN42" s="81">
        <v>3244</v>
      </c>
      <c r="BO42" s="82">
        <f t="shared" si="7"/>
        <v>22802</v>
      </c>
      <c r="BP42" s="82">
        <v>23621.81</v>
      </c>
      <c r="BQ42" s="82">
        <v>24686.96</v>
      </c>
      <c r="BR42" s="82">
        <v>27612.66625</v>
      </c>
      <c r="BS42" s="84">
        <f t="shared" si="3"/>
        <v>36377</v>
      </c>
      <c r="BT42" s="86">
        <v>39636.82</v>
      </c>
      <c r="BU42" s="86">
        <v>41625.1</v>
      </c>
      <c r="BV42" s="86">
        <v>43742.3</v>
      </c>
      <c r="BW42" s="86">
        <v>50592</v>
      </c>
      <c r="BX42" s="86"/>
      <c r="BY42" s="31">
        <v>371.9</v>
      </c>
      <c r="BZ42" s="31">
        <v>386.93</v>
      </c>
      <c r="CA42" s="31">
        <v>411.94</v>
      </c>
      <c r="CB42" s="31">
        <v>392.44693777272164</v>
      </c>
      <c r="CC42" s="31">
        <v>395.7</v>
      </c>
      <c r="CD42" s="31" t="s">
        <v>5</v>
      </c>
      <c r="CE42" s="31" t="s">
        <v>5</v>
      </c>
      <c r="CF42" s="31" t="s">
        <v>5</v>
      </c>
      <c r="CG42" s="31">
        <v>57.441157619681505</v>
      </c>
      <c r="CH42" s="31">
        <v>54.2</v>
      </c>
      <c r="CI42" s="87">
        <v>371.9</v>
      </c>
      <c r="CJ42" s="87">
        <v>386.93</v>
      </c>
      <c r="CK42" s="87">
        <v>411.94</v>
      </c>
      <c r="CL42" s="87">
        <v>449.88809539240316</v>
      </c>
      <c r="CM42" s="87">
        <f t="shared" si="4"/>
        <v>449.9</v>
      </c>
    </row>
    <row r="43" spans="1:91" s="8" customFormat="1" ht="12.75">
      <c r="A43" s="206" t="s">
        <v>60</v>
      </c>
      <c r="B43" s="111">
        <v>1022</v>
      </c>
      <c r="C43" s="112">
        <v>977</v>
      </c>
      <c r="D43" s="112">
        <v>977</v>
      </c>
      <c r="E43" s="113">
        <v>977</v>
      </c>
      <c r="F43" s="113">
        <v>977</v>
      </c>
      <c r="G43" s="111">
        <v>5656</v>
      </c>
      <c r="H43" s="112">
        <v>6121.38</v>
      </c>
      <c r="I43" s="112">
        <v>6121.38</v>
      </c>
      <c r="J43" s="113">
        <v>6371.375</v>
      </c>
      <c r="K43" s="113">
        <v>6311</v>
      </c>
      <c r="L43" s="113">
        <v>112</v>
      </c>
      <c r="M43" s="114">
        <v>176.9</v>
      </c>
      <c r="N43" s="112">
        <v>173.25</v>
      </c>
      <c r="O43" s="113">
        <v>173.648</v>
      </c>
      <c r="P43" s="113">
        <f>12+172</f>
        <v>184</v>
      </c>
      <c r="Q43" s="111">
        <v>100</v>
      </c>
      <c r="R43" s="112">
        <v>100</v>
      </c>
      <c r="S43" s="112">
        <v>100</v>
      </c>
      <c r="T43" s="113">
        <v>100</v>
      </c>
      <c r="U43" s="113">
        <v>100</v>
      </c>
      <c r="V43" s="111" t="s">
        <v>5</v>
      </c>
      <c r="W43" s="112">
        <v>0</v>
      </c>
      <c r="X43" s="112">
        <v>0</v>
      </c>
      <c r="Y43" s="113">
        <v>0</v>
      </c>
      <c r="Z43" s="113">
        <v>0</v>
      </c>
      <c r="AA43" s="118">
        <f t="shared" si="1"/>
        <v>6890</v>
      </c>
      <c r="AB43" s="119">
        <v>7375.28</v>
      </c>
      <c r="AC43" s="119">
        <v>7371.63</v>
      </c>
      <c r="AD43" s="118">
        <v>7622.023</v>
      </c>
      <c r="AE43" s="120">
        <f t="shared" si="6"/>
        <v>7572</v>
      </c>
      <c r="AF43" s="113">
        <v>742</v>
      </c>
      <c r="AG43" s="112">
        <v>1077.47</v>
      </c>
      <c r="AH43" s="112">
        <v>1129.99</v>
      </c>
      <c r="AI43" s="113">
        <v>1077.89</v>
      </c>
      <c r="AJ43" s="113">
        <v>1138</v>
      </c>
      <c r="AK43" s="111">
        <v>28339</v>
      </c>
      <c r="AL43" s="112">
        <v>31998.59</v>
      </c>
      <c r="AM43" s="112">
        <v>32866.49</v>
      </c>
      <c r="AN43" s="113">
        <v>34614.36</v>
      </c>
      <c r="AO43" s="113">
        <v>34057</v>
      </c>
      <c r="AP43" s="113">
        <v>334</v>
      </c>
      <c r="AQ43" s="112">
        <v>560.99</v>
      </c>
      <c r="AR43" s="112">
        <v>452.93</v>
      </c>
      <c r="AS43" s="113">
        <v>453.1075</v>
      </c>
      <c r="AT43" s="113">
        <v>483</v>
      </c>
      <c r="AU43" s="113" t="s">
        <v>5</v>
      </c>
      <c r="AV43" s="112">
        <v>0</v>
      </c>
      <c r="AW43" s="112">
        <v>0</v>
      </c>
      <c r="AX43" s="113">
        <v>0</v>
      </c>
      <c r="AY43" s="113">
        <v>0</v>
      </c>
      <c r="AZ43" s="111" t="s">
        <v>5</v>
      </c>
      <c r="BA43" s="112">
        <v>0</v>
      </c>
      <c r="BB43" s="122">
        <v>0</v>
      </c>
      <c r="BC43" s="113">
        <v>0</v>
      </c>
      <c r="BD43" s="113">
        <v>0</v>
      </c>
      <c r="BE43" s="118">
        <v>29415</v>
      </c>
      <c r="BF43" s="119">
        <v>33637.05</v>
      </c>
      <c r="BG43" s="119">
        <v>34449.41</v>
      </c>
      <c r="BH43" s="118">
        <v>36145.3575</v>
      </c>
      <c r="BI43" s="118">
        <f t="shared" si="2"/>
        <v>35678</v>
      </c>
      <c r="BJ43" s="113">
        <v>3093</v>
      </c>
      <c r="BK43" s="113">
        <v>3254</v>
      </c>
      <c r="BL43" s="113">
        <v>3456.19</v>
      </c>
      <c r="BM43" s="113">
        <v>3427.04</v>
      </c>
      <c r="BN43" s="113">
        <v>3168</v>
      </c>
      <c r="BO43" s="118">
        <f t="shared" si="7"/>
        <v>26322</v>
      </c>
      <c r="BP43" s="118">
        <v>30383.050000000003</v>
      </c>
      <c r="BQ43" s="118">
        <v>30993.220000000005</v>
      </c>
      <c r="BR43" s="118">
        <v>32718.317499999997</v>
      </c>
      <c r="BS43" s="120">
        <f t="shared" si="3"/>
        <v>32510</v>
      </c>
      <c r="BT43" s="124">
        <v>27779.3</v>
      </c>
      <c r="BU43" s="124">
        <v>31455</v>
      </c>
      <c r="BV43" s="124">
        <v>32609.31</v>
      </c>
      <c r="BW43" s="124">
        <v>33903.32918869197</v>
      </c>
      <c r="BX43" s="124"/>
      <c r="BY43" s="33">
        <v>442.5</v>
      </c>
      <c r="BZ43" s="33">
        <v>515.08</v>
      </c>
      <c r="CA43" s="33">
        <v>537.85</v>
      </c>
      <c r="CB43" s="33">
        <v>534.2115747039896</v>
      </c>
      <c r="CC43" s="33">
        <v>566.3</v>
      </c>
      <c r="CD43" s="33" t="s">
        <v>5</v>
      </c>
      <c r="CE43" s="33" t="s">
        <v>5</v>
      </c>
      <c r="CF43" s="33" t="s">
        <v>5</v>
      </c>
      <c r="CG43" s="33">
        <v>29.570063340371156</v>
      </c>
      <c r="CH43" s="33">
        <v>27.5</v>
      </c>
      <c r="CI43" s="125">
        <v>442.5</v>
      </c>
      <c r="CJ43" s="125">
        <v>515.08</v>
      </c>
      <c r="CK43" s="125">
        <v>537.85</v>
      </c>
      <c r="CL43" s="125">
        <v>563.7816380443608</v>
      </c>
      <c r="CM43" s="125">
        <f t="shared" si="4"/>
        <v>593.8</v>
      </c>
    </row>
    <row r="44" spans="1:91" s="8" customFormat="1" ht="12.75">
      <c r="A44" s="20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81"/>
      <c r="M44" s="81"/>
      <c r="N44" s="81"/>
      <c r="O44" s="81"/>
      <c r="P44" s="81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  <c r="AB44" s="76"/>
      <c r="AC44" s="76"/>
      <c r="AD44" s="76"/>
      <c r="AE44" s="84">
        <f t="shared" si="6"/>
        <v>0</v>
      </c>
      <c r="AF44" s="81"/>
      <c r="AG44" s="81"/>
      <c r="AH44" s="81"/>
      <c r="AI44" s="81"/>
      <c r="AJ44" s="81"/>
      <c r="AK44" s="75"/>
      <c r="AL44" s="75"/>
      <c r="AM44" s="75"/>
      <c r="AN44" s="75"/>
      <c r="AO44" s="75"/>
      <c r="AP44" s="77"/>
      <c r="AQ44" s="77"/>
      <c r="AR44" s="77"/>
      <c r="AS44" s="77"/>
      <c r="AT44" s="77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88"/>
      <c r="BF44" s="88"/>
      <c r="BG44" s="88"/>
      <c r="BH44" s="88"/>
      <c r="BI44" s="82"/>
      <c r="BJ44" s="78"/>
      <c r="BK44" s="78"/>
      <c r="BL44" s="78"/>
      <c r="BM44" s="78"/>
      <c r="BN44" s="78"/>
      <c r="BO44" s="78"/>
      <c r="BP44" s="78"/>
      <c r="BQ44" s="78"/>
      <c r="BR44" s="78"/>
      <c r="BS44" s="84">
        <f t="shared" si="3"/>
        <v>0</v>
      </c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87"/>
      <c r="CJ44" s="87"/>
      <c r="CK44" s="87"/>
      <c r="CL44" s="89"/>
      <c r="CM44" s="89"/>
    </row>
    <row r="45" spans="1:91" s="8" customFormat="1" ht="12.75">
      <c r="A45" s="207" t="s">
        <v>61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3"/>
      <c r="M45" s="113"/>
      <c r="N45" s="113"/>
      <c r="O45" s="113"/>
      <c r="P45" s="113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5"/>
      <c r="AB45" s="115"/>
      <c r="AC45" s="115"/>
      <c r="AD45" s="115"/>
      <c r="AE45" s="120">
        <f t="shared" si="6"/>
        <v>0</v>
      </c>
      <c r="AF45" s="113"/>
      <c r="AG45" s="113"/>
      <c r="AH45" s="113"/>
      <c r="AI45" s="113"/>
      <c r="AJ45" s="113"/>
      <c r="AK45" s="111"/>
      <c r="AL45" s="111"/>
      <c r="AM45" s="111"/>
      <c r="AN45" s="111"/>
      <c r="AO45" s="111"/>
      <c r="AP45" s="117"/>
      <c r="AQ45" s="117"/>
      <c r="AR45" s="117"/>
      <c r="AS45" s="117"/>
      <c r="AT45" s="117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32"/>
      <c r="BF45" s="132"/>
      <c r="BG45" s="132"/>
      <c r="BH45" s="132"/>
      <c r="BI45" s="118"/>
      <c r="BJ45" s="121"/>
      <c r="BK45" s="121"/>
      <c r="BL45" s="121"/>
      <c r="BM45" s="121"/>
      <c r="BN45" s="121"/>
      <c r="BO45" s="121"/>
      <c r="BP45" s="121"/>
      <c r="BQ45" s="121"/>
      <c r="BR45" s="121"/>
      <c r="BS45" s="120">
        <f t="shared" si="3"/>
        <v>0</v>
      </c>
      <c r="BT45" s="133"/>
      <c r="BU45" s="133"/>
      <c r="BV45" s="133"/>
      <c r="BW45" s="133"/>
      <c r="BX45" s="133"/>
      <c r="BY45" s="33"/>
      <c r="BZ45" s="33"/>
      <c r="CA45" s="33"/>
      <c r="CB45" s="33"/>
      <c r="CC45" s="33"/>
      <c r="CD45" s="133"/>
      <c r="CE45" s="133"/>
      <c r="CF45" s="133"/>
      <c r="CG45" s="133"/>
      <c r="CH45" s="133"/>
      <c r="CI45" s="135"/>
      <c r="CJ45" s="135"/>
      <c r="CK45" s="135"/>
      <c r="CL45" s="135"/>
      <c r="CM45" s="135"/>
    </row>
    <row r="46" spans="1:91" s="8" customFormat="1" ht="12.75">
      <c r="A46" s="206" t="s">
        <v>62</v>
      </c>
      <c r="B46" s="75" t="s">
        <v>5</v>
      </c>
      <c r="C46" s="75" t="s">
        <v>5</v>
      </c>
      <c r="D46" s="80">
        <v>0</v>
      </c>
      <c r="E46" s="81">
        <v>0</v>
      </c>
      <c r="F46" s="81">
        <v>0</v>
      </c>
      <c r="G46" s="75" t="s">
        <v>5</v>
      </c>
      <c r="H46" s="75" t="s">
        <v>5</v>
      </c>
      <c r="I46" s="80">
        <v>0</v>
      </c>
      <c r="J46" s="81">
        <v>0</v>
      </c>
      <c r="K46" s="81">
        <v>0</v>
      </c>
      <c r="L46" s="81">
        <v>65</v>
      </c>
      <c r="M46" s="81">
        <v>65</v>
      </c>
      <c r="N46" s="80">
        <v>65.4</v>
      </c>
      <c r="O46" s="81">
        <v>65.398</v>
      </c>
      <c r="P46" s="81">
        <v>65</v>
      </c>
      <c r="Q46" s="75" t="s">
        <v>5</v>
      </c>
      <c r="R46" s="75" t="s">
        <v>5</v>
      </c>
      <c r="S46" s="80">
        <v>0</v>
      </c>
      <c r="T46" s="81">
        <v>0</v>
      </c>
      <c r="U46" s="81">
        <v>0</v>
      </c>
      <c r="V46" s="75" t="s">
        <v>5</v>
      </c>
      <c r="W46" s="75" t="s">
        <v>5</v>
      </c>
      <c r="X46" s="80">
        <v>0</v>
      </c>
      <c r="Y46" s="81">
        <v>0</v>
      </c>
      <c r="Z46" s="81">
        <v>0</v>
      </c>
      <c r="AA46" s="82">
        <f aca="true" t="shared" si="8" ref="AA46:AA54">B46+G46+L46+Q46</f>
        <v>65</v>
      </c>
      <c r="AB46" s="76">
        <v>65</v>
      </c>
      <c r="AC46" s="83">
        <v>65.4</v>
      </c>
      <c r="AD46" s="82">
        <v>65.398</v>
      </c>
      <c r="AE46" s="84">
        <f t="shared" si="6"/>
        <v>65</v>
      </c>
      <c r="AF46" s="81" t="s">
        <v>5</v>
      </c>
      <c r="AG46" s="80">
        <v>0</v>
      </c>
      <c r="AH46" s="80">
        <v>0</v>
      </c>
      <c r="AI46" s="81">
        <v>0</v>
      </c>
      <c r="AJ46" s="81">
        <v>0</v>
      </c>
      <c r="AK46" s="75" t="s">
        <v>5</v>
      </c>
      <c r="AL46" s="80">
        <v>0</v>
      </c>
      <c r="AM46" s="80">
        <v>0</v>
      </c>
      <c r="AN46" s="81">
        <v>0</v>
      </c>
      <c r="AO46" s="81">
        <v>0</v>
      </c>
      <c r="AP46" s="81">
        <v>219</v>
      </c>
      <c r="AQ46" s="80">
        <v>232.17</v>
      </c>
      <c r="AR46" s="80">
        <v>244.6</v>
      </c>
      <c r="AS46" s="81">
        <v>250.695</v>
      </c>
      <c r="AT46" s="81">
        <v>264</v>
      </c>
      <c r="AU46" s="81" t="s">
        <v>5</v>
      </c>
      <c r="AV46" s="80">
        <v>0</v>
      </c>
      <c r="AW46" s="80">
        <v>0</v>
      </c>
      <c r="AX46" s="81">
        <v>0</v>
      </c>
      <c r="AY46" s="81">
        <v>0</v>
      </c>
      <c r="AZ46" s="75" t="s">
        <v>5</v>
      </c>
      <c r="BA46" s="80">
        <v>0</v>
      </c>
      <c r="BB46" s="85">
        <v>0</v>
      </c>
      <c r="BC46" s="81">
        <v>0</v>
      </c>
      <c r="BD46" s="81">
        <v>0</v>
      </c>
      <c r="BE46" s="82">
        <v>130</v>
      </c>
      <c r="BF46" s="83">
        <v>232.17</v>
      </c>
      <c r="BG46" s="83">
        <v>244.6</v>
      </c>
      <c r="BH46" s="82">
        <v>250.695</v>
      </c>
      <c r="BI46" s="82">
        <f t="shared" si="2"/>
        <v>264</v>
      </c>
      <c r="BJ46" s="81">
        <v>7</v>
      </c>
      <c r="BK46" s="81">
        <v>12</v>
      </c>
      <c r="BL46" s="81">
        <v>8.85</v>
      </c>
      <c r="BM46" s="81">
        <v>8.02</v>
      </c>
      <c r="BN46" s="81">
        <v>12</v>
      </c>
      <c r="BO46" s="82">
        <f>BE46-BJ46</f>
        <v>123</v>
      </c>
      <c r="BP46" s="82">
        <v>220.17</v>
      </c>
      <c r="BQ46" s="82">
        <v>235.75</v>
      </c>
      <c r="BR46" s="82">
        <v>242.675</v>
      </c>
      <c r="BS46" s="84">
        <f t="shared" si="3"/>
        <v>252</v>
      </c>
      <c r="BT46" s="86">
        <v>160.48</v>
      </c>
      <c r="BU46" s="86">
        <v>176.89</v>
      </c>
      <c r="BV46" s="86">
        <v>187</v>
      </c>
      <c r="BW46" s="86">
        <v>198.62</v>
      </c>
      <c r="BX46" s="86"/>
      <c r="BY46" s="31">
        <v>474.7</v>
      </c>
      <c r="BZ46" s="31">
        <v>506.13</v>
      </c>
      <c r="CA46" s="31">
        <v>499.18</v>
      </c>
      <c r="CB46" s="31">
        <v>501.4</v>
      </c>
      <c r="CC46" s="31">
        <v>558.9</v>
      </c>
      <c r="CD46" s="31" t="s">
        <v>5</v>
      </c>
      <c r="CE46" s="31" t="s">
        <v>5</v>
      </c>
      <c r="CF46" s="31" t="s">
        <v>5</v>
      </c>
      <c r="CG46" s="31">
        <v>0</v>
      </c>
      <c r="CH46" s="31">
        <v>0</v>
      </c>
      <c r="CI46" s="87">
        <v>474.7</v>
      </c>
      <c r="CJ46" s="87">
        <v>506.13</v>
      </c>
      <c r="CK46" s="87">
        <v>499.18</v>
      </c>
      <c r="CL46" s="87">
        <v>501.4</v>
      </c>
      <c r="CM46" s="87">
        <f t="shared" si="4"/>
        <v>558.9</v>
      </c>
    </row>
    <row r="47" spans="1:91" s="8" customFormat="1" ht="12.75">
      <c r="A47" s="206" t="s">
        <v>63</v>
      </c>
      <c r="B47" s="111" t="s">
        <v>5</v>
      </c>
      <c r="C47" s="112">
        <v>0</v>
      </c>
      <c r="D47" s="112">
        <v>0</v>
      </c>
      <c r="E47" s="113">
        <v>0</v>
      </c>
      <c r="F47" s="113">
        <v>0</v>
      </c>
      <c r="G47" s="111" t="s">
        <v>5</v>
      </c>
      <c r="H47" s="112">
        <v>0</v>
      </c>
      <c r="I47" s="112">
        <v>0</v>
      </c>
      <c r="J47" s="113">
        <v>0</v>
      </c>
      <c r="K47" s="113">
        <v>0</v>
      </c>
      <c r="L47" s="113" t="s">
        <v>5</v>
      </c>
      <c r="M47" s="114">
        <v>0</v>
      </c>
      <c r="N47" s="112">
        <v>0</v>
      </c>
      <c r="O47" s="113">
        <v>0</v>
      </c>
      <c r="P47" s="113">
        <v>0</v>
      </c>
      <c r="Q47" s="111" t="s">
        <v>5</v>
      </c>
      <c r="R47" s="112">
        <v>0</v>
      </c>
      <c r="S47" s="112">
        <v>0</v>
      </c>
      <c r="T47" s="113">
        <v>0</v>
      </c>
      <c r="U47" s="113">
        <v>0</v>
      </c>
      <c r="V47" s="111" t="s">
        <v>5</v>
      </c>
      <c r="W47" s="112">
        <v>0</v>
      </c>
      <c r="X47" s="112">
        <v>0</v>
      </c>
      <c r="Y47" s="113">
        <v>0</v>
      </c>
      <c r="Z47" s="113">
        <v>0</v>
      </c>
      <c r="AA47" s="118">
        <f t="shared" si="8"/>
        <v>0</v>
      </c>
      <c r="AB47" s="119">
        <v>0</v>
      </c>
      <c r="AC47" s="119">
        <v>0</v>
      </c>
      <c r="AD47" s="118">
        <v>0</v>
      </c>
      <c r="AE47" s="120">
        <f t="shared" si="6"/>
        <v>0</v>
      </c>
      <c r="AF47" s="113" t="s">
        <v>5</v>
      </c>
      <c r="AG47" s="112">
        <v>0</v>
      </c>
      <c r="AH47" s="112">
        <v>0</v>
      </c>
      <c r="AI47" s="113">
        <v>0</v>
      </c>
      <c r="AJ47" s="113">
        <v>0</v>
      </c>
      <c r="AK47" s="111" t="s">
        <v>5</v>
      </c>
      <c r="AL47" s="112">
        <v>0</v>
      </c>
      <c r="AM47" s="112">
        <v>0</v>
      </c>
      <c r="AN47" s="113">
        <v>0</v>
      </c>
      <c r="AO47" s="113">
        <v>0</v>
      </c>
      <c r="AP47" s="113" t="s">
        <v>5</v>
      </c>
      <c r="AQ47" s="112">
        <v>0</v>
      </c>
      <c r="AR47" s="112">
        <v>0</v>
      </c>
      <c r="AS47" s="113">
        <v>0</v>
      </c>
      <c r="AT47" s="113">
        <v>0</v>
      </c>
      <c r="AU47" s="113" t="s">
        <v>5</v>
      </c>
      <c r="AV47" s="112">
        <v>0</v>
      </c>
      <c r="AW47" s="112">
        <v>0</v>
      </c>
      <c r="AX47" s="113">
        <v>0</v>
      </c>
      <c r="AY47" s="113">
        <v>0</v>
      </c>
      <c r="AZ47" s="111" t="s">
        <v>5</v>
      </c>
      <c r="BA47" s="112">
        <v>0</v>
      </c>
      <c r="BB47" s="112">
        <v>0</v>
      </c>
      <c r="BC47" s="113">
        <v>0</v>
      </c>
      <c r="BD47" s="113">
        <v>0</v>
      </c>
      <c r="BE47" s="115" t="s">
        <v>5</v>
      </c>
      <c r="BF47" s="119">
        <v>0</v>
      </c>
      <c r="BG47" s="119">
        <v>0</v>
      </c>
      <c r="BH47" s="118">
        <v>0</v>
      </c>
      <c r="BI47" s="118">
        <f t="shared" si="2"/>
        <v>0</v>
      </c>
      <c r="BJ47" s="113" t="s">
        <v>5</v>
      </c>
      <c r="BK47" s="113">
        <v>0</v>
      </c>
      <c r="BL47" s="113">
        <v>0</v>
      </c>
      <c r="BM47" s="113">
        <v>0</v>
      </c>
      <c r="BN47" s="113">
        <v>0</v>
      </c>
      <c r="BO47" s="118" t="s">
        <v>99</v>
      </c>
      <c r="BP47" s="118">
        <v>0</v>
      </c>
      <c r="BQ47" s="118">
        <v>0</v>
      </c>
      <c r="BR47" s="118">
        <v>0</v>
      </c>
      <c r="BS47" s="120">
        <f t="shared" si="3"/>
        <v>0</v>
      </c>
      <c r="BT47" s="124">
        <v>1143.31</v>
      </c>
      <c r="BU47" s="124">
        <v>1237.58</v>
      </c>
      <c r="BV47" s="124">
        <v>1339.62</v>
      </c>
      <c r="BW47" s="124">
        <v>1301.48</v>
      </c>
      <c r="BX47" s="124"/>
      <c r="BY47" s="33">
        <v>1247.5</v>
      </c>
      <c r="BZ47" s="33">
        <v>1238.51</v>
      </c>
      <c r="CA47" s="33">
        <v>1282.86</v>
      </c>
      <c r="CB47" s="33">
        <v>1216.5612260142025</v>
      </c>
      <c r="CC47" s="33">
        <v>1166.6</v>
      </c>
      <c r="CD47" s="33" t="s">
        <v>5</v>
      </c>
      <c r="CE47" s="33" t="s">
        <v>5</v>
      </c>
      <c r="CF47" s="33" t="s">
        <v>5</v>
      </c>
      <c r="CG47" s="33">
        <v>0.8040540540540541</v>
      </c>
      <c r="CH47" s="33">
        <v>1</v>
      </c>
      <c r="CI47" s="125">
        <v>1247.5</v>
      </c>
      <c r="CJ47" s="125">
        <v>1238.51</v>
      </c>
      <c r="CK47" s="125">
        <v>1282.86</v>
      </c>
      <c r="CL47" s="125">
        <v>1217.3652800682564</v>
      </c>
      <c r="CM47" s="125">
        <f>CC47+CH47</f>
        <v>1167.6</v>
      </c>
    </row>
    <row r="48" spans="1:91" s="8" customFormat="1" ht="12.75">
      <c r="A48" s="206" t="s">
        <v>64</v>
      </c>
      <c r="B48" s="75" t="s">
        <v>5</v>
      </c>
      <c r="C48" s="80">
        <v>0</v>
      </c>
      <c r="D48" s="80">
        <v>0</v>
      </c>
      <c r="E48" s="81">
        <v>0</v>
      </c>
      <c r="F48" s="81">
        <v>0</v>
      </c>
      <c r="G48" s="75" t="s">
        <v>5</v>
      </c>
      <c r="H48" s="80">
        <v>0</v>
      </c>
      <c r="I48" s="80">
        <v>0</v>
      </c>
      <c r="J48" s="81">
        <v>0</v>
      </c>
      <c r="K48" s="81">
        <v>0</v>
      </c>
      <c r="L48" s="81" t="s">
        <v>5</v>
      </c>
      <c r="M48" s="79">
        <v>0</v>
      </c>
      <c r="N48" s="80">
        <v>0</v>
      </c>
      <c r="O48" s="81">
        <v>0</v>
      </c>
      <c r="P48" s="81">
        <v>0</v>
      </c>
      <c r="Q48" s="75" t="s">
        <v>5</v>
      </c>
      <c r="R48" s="80">
        <v>0</v>
      </c>
      <c r="S48" s="80">
        <v>0</v>
      </c>
      <c r="T48" s="81">
        <v>0</v>
      </c>
      <c r="U48" s="81">
        <v>0</v>
      </c>
      <c r="V48" s="75" t="s">
        <v>5</v>
      </c>
      <c r="W48" s="80">
        <v>0</v>
      </c>
      <c r="X48" s="80">
        <v>0</v>
      </c>
      <c r="Y48" s="81">
        <v>0</v>
      </c>
      <c r="Z48" s="81">
        <v>0</v>
      </c>
      <c r="AA48" s="82">
        <f t="shared" si="8"/>
        <v>0</v>
      </c>
      <c r="AB48" s="83">
        <v>0</v>
      </c>
      <c r="AC48" s="83">
        <v>0</v>
      </c>
      <c r="AD48" s="82">
        <v>0</v>
      </c>
      <c r="AE48" s="84">
        <f t="shared" si="6"/>
        <v>0</v>
      </c>
      <c r="AF48" s="81" t="s">
        <v>5</v>
      </c>
      <c r="AG48" s="80">
        <v>0</v>
      </c>
      <c r="AH48" s="80">
        <v>0</v>
      </c>
      <c r="AI48" s="81">
        <v>0</v>
      </c>
      <c r="AJ48" s="81">
        <v>0</v>
      </c>
      <c r="AK48" s="75" t="s">
        <v>5</v>
      </c>
      <c r="AL48" s="80">
        <v>0</v>
      </c>
      <c r="AM48" s="80">
        <v>0</v>
      </c>
      <c r="AN48" s="81">
        <v>0</v>
      </c>
      <c r="AO48" s="81">
        <v>0</v>
      </c>
      <c r="AP48" s="81" t="s">
        <v>5</v>
      </c>
      <c r="AQ48" s="80">
        <v>0</v>
      </c>
      <c r="AR48" s="80">
        <v>0</v>
      </c>
      <c r="AS48" s="81">
        <v>0</v>
      </c>
      <c r="AT48" s="81">
        <v>0</v>
      </c>
      <c r="AU48" s="81" t="s">
        <v>5</v>
      </c>
      <c r="AV48" s="80">
        <v>0</v>
      </c>
      <c r="AW48" s="80">
        <v>0</v>
      </c>
      <c r="AX48" s="81">
        <v>0</v>
      </c>
      <c r="AY48" s="81">
        <v>0</v>
      </c>
      <c r="AZ48" s="75" t="s">
        <v>5</v>
      </c>
      <c r="BA48" s="80">
        <v>0</v>
      </c>
      <c r="BB48" s="85">
        <v>0</v>
      </c>
      <c r="BC48" s="81">
        <v>0</v>
      </c>
      <c r="BD48" s="81">
        <v>0</v>
      </c>
      <c r="BE48" s="76" t="s">
        <v>5</v>
      </c>
      <c r="BF48" s="83">
        <v>0</v>
      </c>
      <c r="BG48" s="83">
        <v>0</v>
      </c>
      <c r="BH48" s="82">
        <v>0</v>
      </c>
      <c r="BI48" s="82">
        <f t="shared" si="2"/>
        <v>0</v>
      </c>
      <c r="BJ48" s="81" t="s">
        <v>5</v>
      </c>
      <c r="BK48" s="81">
        <v>0</v>
      </c>
      <c r="BL48" s="81">
        <v>0</v>
      </c>
      <c r="BM48" s="81">
        <v>0</v>
      </c>
      <c r="BN48" s="81">
        <v>0</v>
      </c>
      <c r="BO48" s="82" t="s">
        <v>99</v>
      </c>
      <c r="BP48" s="82">
        <v>0</v>
      </c>
      <c r="BQ48" s="82">
        <v>0</v>
      </c>
      <c r="BR48" s="82">
        <v>0</v>
      </c>
      <c r="BS48" s="84">
        <f t="shared" si="3"/>
        <v>0</v>
      </c>
      <c r="BT48" s="86">
        <v>3070</v>
      </c>
      <c r="BU48" s="86">
        <v>3329.74</v>
      </c>
      <c r="BV48" s="86">
        <v>3906</v>
      </c>
      <c r="BW48" s="86">
        <v>4139</v>
      </c>
      <c r="BX48" s="86"/>
      <c r="BY48" s="31">
        <v>11094.5</v>
      </c>
      <c r="BZ48" s="31">
        <v>11708.59</v>
      </c>
      <c r="CA48" s="31">
        <v>13365.5</v>
      </c>
      <c r="CB48" s="31">
        <v>13754.781867564145</v>
      </c>
      <c r="CC48" s="31">
        <v>14334.7</v>
      </c>
      <c r="CD48" s="31" t="s">
        <v>5</v>
      </c>
      <c r="CE48" s="31" t="s">
        <v>5</v>
      </c>
      <c r="CF48" s="31" t="s">
        <v>5</v>
      </c>
      <c r="CG48" s="31">
        <v>11.777777777777779</v>
      </c>
      <c r="CH48" s="31">
        <v>6.1</v>
      </c>
      <c r="CI48" s="87">
        <v>11094.5</v>
      </c>
      <c r="CJ48" s="87">
        <v>11708.59</v>
      </c>
      <c r="CK48" s="87">
        <v>13365.5</v>
      </c>
      <c r="CL48" s="87">
        <v>13766.559645341922</v>
      </c>
      <c r="CM48" s="87">
        <f t="shared" si="4"/>
        <v>14340.800000000001</v>
      </c>
    </row>
    <row r="49" spans="1:91" s="8" customFormat="1" ht="12.75">
      <c r="A49" s="206" t="s">
        <v>65</v>
      </c>
      <c r="B49" s="111" t="s">
        <v>5</v>
      </c>
      <c r="C49" s="112">
        <v>0</v>
      </c>
      <c r="D49" s="112">
        <v>0</v>
      </c>
      <c r="E49" s="113">
        <v>0</v>
      </c>
      <c r="F49" s="113">
        <v>0</v>
      </c>
      <c r="G49" s="111">
        <v>320</v>
      </c>
      <c r="H49" s="112">
        <v>135</v>
      </c>
      <c r="I49" s="112">
        <v>135</v>
      </c>
      <c r="J49" s="113">
        <v>135</v>
      </c>
      <c r="K49" s="113">
        <v>135</v>
      </c>
      <c r="L49" s="113" t="s">
        <v>5</v>
      </c>
      <c r="M49" s="114">
        <v>0</v>
      </c>
      <c r="N49" s="112">
        <v>2.05</v>
      </c>
      <c r="O49" s="113">
        <v>18.53</v>
      </c>
      <c r="P49" s="113">
        <v>19</v>
      </c>
      <c r="Q49" s="111">
        <v>600</v>
      </c>
      <c r="R49" s="112">
        <v>600.4</v>
      </c>
      <c r="S49" s="112">
        <v>1171.9</v>
      </c>
      <c r="T49" s="113">
        <v>1408.4</v>
      </c>
      <c r="U49" s="113">
        <v>1658</v>
      </c>
      <c r="V49" s="111" t="s">
        <v>5</v>
      </c>
      <c r="W49" s="112">
        <v>0</v>
      </c>
      <c r="X49" s="112">
        <v>0</v>
      </c>
      <c r="Y49" s="113">
        <v>0</v>
      </c>
      <c r="Z49" s="113">
        <v>0</v>
      </c>
      <c r="AA49" s="118">
        <f t="shared" si="8"/>
        <v>920</v>
      </c>
      <c r="AB49" s="119">
        <v>735.4</v>
      </c>
      <c r="AC49" s="119">
        <v>1308.95</v>
      </c>
      <c r="AD49" s="118">
        <v>1561.93</v>
      </c>
      <c r="AE49" s="120">
        <f t="shared" si="6"/>
        <v>1812</v>
      </c>
      <c r="AF49" s="113" t="s">
        <v>5</v>
      </c>
      <c r="AG49" s="112">
        <v>0</v>
      </c>
      <c r="AH49" s="112">
        <v>0</v>
      </c>
      <c r="AI49" s="113">
        <v>0</v>
      </c>
      <c r="AJ49" s="113">
        <v>0</v>
      </c>
      <c r="AK49" s="111">
        <v>1514</v>
      </c>
      <c r="AL49" s="112">
        <v>979.93</v>
      </c>
      <c r="AM49" s="112">
        <v>781.47</v>
      </c>
      <c r="AN49" s="113">
        <v>818.48</v>
      </c>
      <c r="AO49" s="113">
        <v>793</v>
      </c>
      <c r="AP49" s="113" t="s">
        <v>5</v>
      </c>
      <c r="AQ49" s="112">
        <v>0</v>
      </c>
      <c r="AR49" s="112">
        <v>3.59</v>
      </c>
      <c r="AS49" s="113">
        <v>32.4275</v>
      </c>
      <c r="AT49" s="113">
        <v>32</v>
      </c>
      <c r="AU49" s="113">
        <v>3682</v>
      </c>
      <c r="AV49" s="112">
        <v>3951.84</v>
      </c>
      <c r="AW49" s="112">
        <v>3798.99</v>
      </c>
      <c r="AX49" s="113">
        <v>4354.89</v>
      </c>
      <c r="AY49" s="113">
        <v>5321</v>
      </c>
      <c r="AZ49" s="111" t="s">
        <v>5</v>
      </c>
      <c r="BA49" s="112">
        <v>0</v>
      </c>
      <c r="BB49" s="112">
        <v>0</v>
      </c>
      <c r="BC49" s="113">
        <v>0</v>
      </c>
      <c r="BD49" s="113">
        <v>0</v>
      </c>
      <c r="BE49" s="118">
        <v>5476</v>
      </c>
      <c r="BF49" s="119">
        <v>4931.77</v>
      </c>
      <c r="BG49" s="119">
        <v>4584.05</v>
      </c>
      <c r="BH49" s="118">
        <v>5205.797500000001</v>
      </c>
      <c r="BI49" s="118">
        <f t="shared" si="2"/>
        <v>6146</v>
      </c>
      <c r="BJ49" s="113">
        <v>322</v>
      </c>
      <c r="BK49" s="113">
        <v>260</v>
      </c>
      <c r="BL49" s="113">
        <v>230.75</v>
      </c>
      <c r="BM49" s="113">
        <v>229.89</v>
      </c>
      <c r="BN49" s="113">
        <v>238</v>
      </c>
      <c r="BO49" s="118">
        <f>BE49-BJ49</f>
        <v>5154</v>
      </c>
      <c r="BP49" s="118">
        <v>4671.77</v>
      </c>
      <c r="BQ49" s="118">
        <v>4353.3</v>
      </c>
      <c r="BR49" s="118">
        <v>4975.9075</v>
      </c>
      <c r="BS49" s="120">
        <f t="shared" si="3"/>
        <v>5908</v>
      </c>
      <c r="BT49" s="124">
        <v>1325.35</v>
      </c>
      <c r="BU49" s="124">
        <v>19295.84</v>
      </c>
      <c r="BV49" s="124">
        <v>21076.8</v>
      </c>
      <c r="BW49" s="124">
        <v>23015.49</v>
      </c>
      <c r="BX49" s="124"/>
      <c r="BY49" s="33">
        <v>1374.2</v>
      </c>
      <c r="BZ49" s="33">
        <v>1447.72</v>
      </c>
      <c r="CA49" s="33">
        <v>1530.43</v>
      </c>
      <c r="CB49" s="33">
        <v>1586.699116470933</v>
      </c>
      <c r="CC49" s="33">
        <v>1613.2</v>
      </c>
      <c r="CD49" s="33" t="s">
        <v>5</v>
      </c>
      <c r="CE49" s="33" t="s">
        <v>5</v>
      </c>
      <c r="CF49" s="33" t="s">
        <v>5</v>
      </c>
      <c r="CG49" s="33">
        <v>0.03198294243070362</v>
      </c>
      <c r="CH49" s="33">
        <v>0</v>
      </c>
      <c r="CI49" s="125">
        <v>1374.2</v>
      </c>
      <c r="CJ49" s="125">
        <v>1447.72</v>
      </c>
      <c r="CK49" s="125">
        <v>1530.43</v>
      </c>
      <c r="CL49" s="125">
        <v>1586.7310994133636</v>
      </c>
      <c r="CM49" s="125">
        <f t="shared" si="4"/>
        <v>1613.2</v>
      </c>
    </row>
    <row r="50" spans="1:91" s="8" customFormat="1" ht="12.75">
      <c r="A50" s="206" t="s">
        <v>66</v>
      </c>
      <c r="B50" s="75" t="s">
        <v>5</v>
      </c>
      <c r="C50" s="80">
        <v>0</v>
      </c>
      <c r="D50" s="80">
        <v>0</v>
      </c>
      <c r="E50" s="81">
        <v>0</v>
      </c>
      <c r="F50" s="81">
        <v>0</v>
      </c>
      <c r="G50" s="75" t="s">
        <v>5</v>
      </c>
      <c r="H50" s="80">
        <v>0</v>
      </c>
      <c r="I50" s="80">
        <v>0</v>
      </c>
      <c r="J50" s="81">
        <v>0</v>
      </c>
      <c r="K50" s="81">
        <v>0</v>
      </c>
      <c r="L50" s="81" t="s">
        <v>5</v>
      </c>
      <c r="M50" s="79">
        <v>0</v>
      </c>
      <c r="N50" s="80">
        <v>0</v>
      </c>
      <c r="O50" s="81">
        <v>0</v>
      </c>
      <c r="P50" s="81">
        <v>0</v>
      </c>
      <c r="Q50" s="75" t="s">
        <v>5</v>
      </c>
      <c r="R50" s="80">
        <v>0</v>
      </c>
      <c r="S50" s="80">
        <v>0</v>
      </c>
      <c r="T50" s="81">
        <v>0</v>
      </c>
      <c r="U50" s="81">
        <v>0</v>
      </c>
      <c r="V50" s="75" t="s">
        <v>5</v>
      </c>
      <c r="W50" s="80">
        <v>0</v>
      </c>
      <c r="X50" s="80">
        <v>0</v>
      </c>
      <c r="Y50" s="81">
        <v>0</v>
      </c>
      <c r="Z50" s="81">
        <v>0</v>
      </c>
      <c r="AA50" s="82">
        <f t="shared" si="8"/>
        <v>0</v>
      </c>
      <c r="AB50" s="83">
        <v>0</v>
      </c>
      <c r="AC50" s="83">
        <v>0</v>
      </c>
      <c r="AD50" s="82">
        <v>0</v>
      </c>
      <c r="AE50" s="84">
        <f t="shared" si="6"/>
        <v>0</v>
      </c>
      <c r="AF50" s="81" t="s">
        <v>5</v>
      </c>
      <c r="AG50" s="80">
        <v>0</v>
      </c>
      <c r="AH50" s="80">
        <v>0</v>
      </c>
      <c r="AI50" s="81">
        <v>0</v>
      </c>
      <c r="AJ50" s="81">
        <v>0</v>
      </c>
      <c r="AK50" s="75" t="s">
        <v>5</v>
      </c>
      <c r="AL50" s="80">
        <v>0</v>
      </c>
      <c r="AM50" s="80">
        <v>0</v>
      </c>
      <c r="AN50" s="81">
        <v>0</v>
      </c>
      <c r="AO50" s="81">
        <v>0</v>
      </c>
      <c r="AP50" s="81" t="s">
        <v>5</v>
      </c>
      <c r="AQ50" s="80">
        <v>0</v>
      </c>
      <c r="AR50" s="80">
        <v>0</v>
      </c>
      <c r="AS50" s="81">
        <v>0</v>
      </c>
      <c r="AT50" s="81">
        <v>0</v>
      </c>
      <c r="AU50" s="81" t="s">
        <v>5</v>
      </c>
      <c r="AV50" s="80">
        <v>0</v>
      </c>
      <c r="AW50" s="80">
        <v>0</v>
      </c>
      <c r="AX50" s="81">
        <v>0</v>
      </c>
      <c r="AY50" s="81">
        <v>0</v>
      </c>
      <c r="AZ50" s="75" t="s">
        <v>5</v>
      </c>
      <c r="BA50" s="80">
        <v>0</v>
      </c>
      <c r="BB50" s="85">
        <v>0</v>
      </c>
      <c r="BC50" s="81">
        <v>0</v>
      </c>
      <c r="BD50" s="81">
        <v>0</v>
      </c>
      <c r="BE50" s="76" t="s">
        <v>5</v>
      </c>
      <c r="BF50" s="83">
        <v>0</v>
      </c>
      <c r="BG50" s="83">
        <v>0</v>
      </c>
      <c r="BH50" s="82">
        <v>0</v>
      </c>
      <c r="BI50" s="82">
        <f t="shared" si="2"/>
        <v>0</v>
      </c>
      <c r="BJ50" s="81" t="s">
        <v>5</v>
      </c>
      <c r="BK50" s="81">
        <v>0</v>
      </c>
      <c r="BL50" s="81">
        <v>0</v>
      </c>
      <c r="BM50" s="81">
        <v>0</v>
      </c>
      <c r="BN50" s="81">
        <v>0</v>
      </c>
      <c r="BO50" s="82" t="s">
        <v>99</v>
      </c>
      <c r="BP50" s="82">
        <v>0</v>
      </c>
      <c r="BQ50" s="82">
        <v>0</v>
      </c>
      <c r="BR50" s="82">
        <v>0</v>
      </c>
      <c r="BS50" s="84">
        <f t="shared" si="3"/>
        <v>0</v>
      </c>
      <c r="BT50" s="86">
        <v>17465.43</v>
      </c>
      <c r="BU50" s="86">
        <v>1452.25</v>
      </c>
      <c r="BV50" s="86">
        <v>1632.95</v>
      </c>
      <c r="BW50" s="86">
        <v>1771</v>
      </c>
      <c r="BX50" s="86"/>
      <c r="BY50" s="31">
        <v>6508</v>
      </c>
      <c r="BZ50" s="31">
        <v>7201.81</v>
      </c>
      <c r="CA50" s="31">
        <v>7810.22</v>
      </c>
      <c r="CB50" s="31">
        <v>7782.753059040222</v>
      </c>
      <c r="CC50" s="31">
        <v>7921.5</v>
      </c>
      <c r="CD50" s="31" t="s">
        <v>5</v>
      </c>
      <c r="CE50" s="31" t="s">
        <v>5</v>
      </c>
      <c r="CF50" s="31" t="s">
        <v>5</v>
      </c>
      <c r="CG50" s="31">
        <v>2.464285714285714</v>
      </c>
      <c r="CH50" s="31">
        <v>5.3</v>
      </c>
      <c r="CI50" s="87">
        <v>6508</v>
      </c>
      <c r="CJ50" s="87">
        <v>7201.81</v>
      </c>
      <c r="CK50" s="87">
        <v>7810.22</v>
      </c>
      <c r="CL50" s="87">
        <v>7785.217344754507</v>
      </c>
      <c r="CM50" s="87">
        <f t="shared" si="4"/>
        <v>7926.8</v>
      </c>
    </row>
    <row r="51" spans="1:91" s="8" customFormat="1" ht="12.75">
      <c r="A51" s="206" t="s">
        <v>67</v>
      </c>
      <c r="B51" s="111" t="s">
        <v>5</v>
      </c>
      <c r="C51" s="112">
        <v>0</v>
      </c>
      <c r="D51" s="112">
        <v>0</v>
      </c>
      <c r="E51" s="113">
        <v>0</v>
      </c>
      <c r="F51" s="113">
        <v>0</v>
      </c>
      <c r="G51" s="111" t="s">
        <v>5</v>
      </c>
      <c r="H51" s="112">
        <v>0</v>
      </c>
      <c r="I51" s="112">
        <v>0</v>
      </c>
      <c r="J51" s="113">
        <v>0</v>
      </c>
      <c r="K51" s="113">
        <v>0</v>
      </c>
      <c r="L51" s="113">
        <v>11</v>
      </c>
      <c r="M51" s="114">
        <v>9.97</v>
      </c>
      <c r="N51" s="112">
        <v>10.72</v>
      </c>
      <c r="O51" s="113">
        <v>10.718</v>
      </c>
      <c r="P51" s="113">
        <v>11</v>
      </c>
      <c r="Q51" s="111" t="s">
        <v>5</v>
      </c>
      <c r="R51" s="112">
        <v>0</v>
      </c>
      <c r="S51" s="112">
        <v>0</v>
      </c>
      <c r="T51" s="113">
        <v>0</v>
      </c>
      <c r="U51" s="113">
        <v>0</v>
      </c>
      <c r="V51" s="111" t="s">
        <v>5</v>
      </c>
      <c r="W51" s="112">
        <v>0</v>
      </c>
      <c r="X51" s="112">
        <v>0</v>
      </c>
      <c r="Y51" s="113">
        <v>0</v>
      </c>
      <c r="Z51" s="113">
        <v>0</v>
      </c>
      <c r="AA51" s="118">
        <f t="shared" si="8"/>
        <v>11</v>
      </c>
      <c r="AB51" s="119">
        <v>9.97</v>
      </c>
      <c r="AC51" s="119">
        <v>10.72</v>
      </c>
      <c r="AD51" s="118">
        <v>10.718</v>
      </c>
      <c r="AE51" s="120">
        <f t="shared" si="6"/>
        <v>11</v>
      </c>
      <c r="AF51" s="113" t="s">
        <v>5</v>
      </c>
      <c r="AG51" s="112">
        <v>0</v>
      </c>
      <c r="AH51" s="112">
        <v>0</v>
      </c>
      <c r="AI51" s="113">
        <v>0</v>
      </c>
      <c r="AJ51" s="113">
        <v>0</v>
      </c>
      <c r="AK51" s="111" t="s">
        <v>5</v>
      </c>
      <c r="AL51" s="112">
        <v>0</v>
      </c>
      <c r="AM51" s="112">
        <v>0</v>
      </c>
      <c r="AN51" s="113">
        <v>0</v>
      </c>
      <c r="AO51" s="113">
        <v>0</v>
      </c>
      <c r="AP51" s="113">
        <v>32</v>
      </c>
      <c r="AQ51" s="112">
        <v>29.27</v>
      </c>
      <c r="AR51" s="112">
        <v>42.53</v>
      </c>
      <c r="AS51" s="113">
        <v>44.0225</v>
      </c>
      <c r="AT51" s="113">
        <v>47</v>
      </c>
      <c r="AU51" s="113" t="s">
        <v>5</v>
      </c>
      <c r="AV51" s="112">
        <v>0</v>
      </c>
      <c r="AW51" s="112">
        <v>0</v>
      </c>
      <c r="AX51" s="113">
        <v>0</v>
      </c>
      <c r="AY51" s="113">
        <v>0</v>
      </c>
      <c r="AZ51" s="111" t="s">
        <v>5</v>
      </c>
      <c r="BA51" s="112">
        <v>0</v>
      </c>
      <c r="BB51" s="122">
        <v>0</v>
      </c>
      <c r="BC51" s="113">
        <v>0</v>
      </c>
      <c r="BD51" s="113">
        <v>0</v>
      </c>
      <c r="BE51" s="118">
        <v>23</v>
      </c>
      <c r="BF51" s="119">
        <v>29.27</v>
      </c>
      <c r="BG51" s="119">
        <v>42.53</v>
      </c>
      <c r="BH51" s="118">
        <v>44.0225</v>
      </c>
      <c r="BI51" s="118">
        <f t="shared" si="2"/>
        <v>47</v>
      </c>
      <c r="BJ51" s="113" t="s">
        <v>99</v>
      </c>
      <c r="BK51" s="113">
        <v>0</v>
      </c>
      <c r="BL51" s="113">
        <v>2.8</v>
      </c>
      <c r="BM51" s="113">
        <v>0.76</v>
      </c>
      <c r="BN51" s="113">
        <v>1</v>
      </c>
      <c r="BO51" s="118">
        <f>BE51-BJ51</f>
        <v>23</v>
      </c>
      <c r="BP51" s="118">
        <v>29.27</v>
      </c>
      <c r="BQ51" s="118">
        <v>39.730000000000004</v>
      </c>
      <c r="BR51" s="118">
        <v>43.2625</v>
      </c>
      <c r="BS51" s="120">
        <f t="shared" si="3"/>
        <v>46</v>
      </c>
      <c r="BT51" s="124">
        <v>23.5</v>
      </c>
      <c r="BU51" s="124">
        <v>25.48</v>
      </c>
      <c r="BV51" s="124">
        <v>29.54</v>
      </c>
      <c r="BW51" s="124">
        <v>33.54</v>
      </c>
      <c r="BX51" s="124"/>
      <c r="BY51" s="33">
        <v>453</v>
      </c>
      <c r="BZ51" s="33">
        <v>428.81</v>
      </c>
      <c r="CA51" s="33">
        <v>531.63</v>
      </c>
      <c r="CB51" s="33">
        <v>550.25</v>
      </c>
      <c r="CC51" s="33">
        <v>591.5</v>
      </c>
      <c r="CD51" s="33" t="s">
        <v>5</v>
      </c>
      <c r="CE51" s="33" t="s">
        <v>5</v>
      </c>
      <c r="CF51" s="33" t="s">
        <v>5</v>
      </c>
      <c r="CG51" s="33">
        <v>0</v>
      </c>
      <c r="CH51" s="33">
        <v>0</v>
      </c>
      <c r="CI51" s="125">
        <v>453</v>
      </c>
      <c r="CJ51" s="125">
        <v>428.81</v>
      </c>
      <c r="CK51" s="125">
        <v>531.63</v>
      </c>
      <c r="CL51" s="125">
        <v>550.25</v>
      </c>
      <c r="CM51" s="125">
        <f t="shared" si="4"/>
        <v>591.5</v>
      </c>
    </row>
    <row r="52" spans="1:91" s="8" customFormat="1" ht="12.75">
      <c r="A52" s="206" t="s">
        <v>68</v>
      </c>
      <c r="B52" s="75" t="s">
        <v>5</v>
      </c>
      <c r="C52" s="80">
        <v>0</v>
      </c>
      <c r="D52" s="80">
        <v>0</v>
      </c>
      <c r="E52" s="81">
        <v>0</v>
      </c>
      <c r="F52" s="81">
        <v>0</v>
      </c>
      <c r="G52" s="75" t="s">
        <v>5</v>
      </c>
      <c r="H52" s="80">
        <v>0</v>
      </c>
      <c r="I52" s="80">
        <v>0</v>
      </c>
      <c r="J52" s="81">
        <v>0</v>
      </c>
      <c r="K52" s="81">
        <v>0</v>
      </c>
      <c r="L52" s="81" t="s">
        <v>5</v>
      </c>
      <c r="M52" s="79">
        <v>0</v>
      </c>
      <c r="N52" s="80">
        <v>0.03</v>
      </c>
      <c r="O52" s="81">
        <v>0.025</v>
      </c>
      <c r="P52" s="81">
        <v>0</v>
      </c>
      <c r="Q52" s="75">
        <v>33</v>
      </c>
      <c r="R52" s="80">
        <v>32.5</v>
      </c>
      <c r="S52" s="80">
        <v>32.5</v>
      </c>
      <c r="T52" s="81">
        <v>32.5</v>
      </c>
      <c r="U52" s="81">
        <v>33</v>
      </c>
      <c r="V52" s="75" t="s">
        <v>5</v>
      </c>
      <c r="W52" s="80">
        <v>0</v>
      </c>
      <c r="X52" s="80">
        <v>0</v>
      </c>
      <c r="Y52" s="81">
        <v>0</v>
      </c>
      <c r="Z52" s="81">
        <v>0</v>
      </c>
      <c r="AA52" s="82">
        <f t="shared" si="8"/>
        <v>33</v>
      </c>
      <c r="AB52" s="83">
        <v>32.5</v>
      </c>
      <c r="AC52" s="83">
        <v>32.53</v>
      </c>
      <c r="AD52" s="82">
        <v>32.525</v>
      </c>
      <c r="AE52" s="84">
        <f t="shared" si="6"/>
        <v>33</v>
      </c>
      <c r="AF52" s="81" t="s">
        <v>5</v>
      </c>
      <c r="AG52" s="80">
        <v>0</v>
      </c>
      <c r="AH52" s="80">
        <v>0</v>
      </c>
      <c r="AI52" s="81">
        <v>0</v>
      </c>
      <c r="AJ52" s="81">
        <v>0</v>
      </c>
      <c r="AK52" s="75" t="s">
        <v>5</v>
      </c>
      <c r="AL52" s="80">
        <v>0</v>
      </c>
      <c r="AM52" s="80">
        <v>0</v>
      </c>
      <c r="AN52" s="81">
        <v>0</v>
      </c>
      <c r="AO52" s="81">
        <v>0</v>
      </c>
      <c r="AP52" s="81" t="s">
        <v>5</v>
      </c>
      <c r="AQ52" s="81">
        <v>0</v>
      </c>
      <c r="AR52" s="80">
        <v>0.04</v>
      </c>
      <c r="AS52" s="81">
        <v>0.04375</v>
      </c>
      <c r="AT52" s="81">
        <v>0</v>
      </c>
      <c r="AU52" s="81">
        <v>258</v>
      </c>
      <c r="AV52" s="80">
        <v>227.25</v>
      </c>
      <c r="AW52" s="80">
        <v>195.45</v>
      </c>
      <c r="AX52" s="81">
        <v>251.46</v>
      </c>
      <c r="AY52" s="81">
        <v>231</v>
      </c>
      <c r="AZ52" s="75" t="s">
        <v>5</v>
      </c>
      <c r="BA52" s="80">
        <v>0</v>
      </c>
      <c r="BB52" s="85">
        <v>0</v>
      </c>
      <c r="BC52" s="81">
        <v>0</v>
      </c>
      <c r="BD52" s="81">
        <v>0</v>
      </c>
      <c r="BE52" s="82">
        <f>AU52</f>
        <v>258</v>
      </c>
      <c r="BF52" s="83">
        <v>227.25</v>
      </c>
      <c r="BG52" s="83">
        <v>195.49</v>
      </c>
      <c r="BH52" s="82">
        <v>251.50375</v>
      </c>
      <c r="BI52" s="82">
        <f t="shared" si="2"/>
        <v>231</v>
      </c>
      <c r="BJ52" s="81">
        <v>15</v>
      </c>
      <c r="BK52" s="81">
        <v>14</v>
      </c>
      <c r="BL52" s="81">
        <v>12.2</v>
      </c>
      <c r="BM52" s="81">
        <v>15.68</v>
      </c>
      <c r="BN52" s="81">
        <v>14</v>
      </c>
      <c r="BO52" s="82">
        <f>BE52-BJ52</f>
        <v>243</v>
      </c>
      <c r="BP52" s="82">
        <v>213.25</v>
      </c>
      <c r="BQ52" s="82">
        <v>183.29000000000002</v>
      </c>
      <c r="BR52" s="82">
        <v>235.82375</v>
      </c>
      <c r="BS52" s="84">
        <f t="shared" si="3"/>
        <v>217</v>
      </c>
      <c r="BT52" s="90">
        <v>1864.98</v>
      </c>
      <c r="BU52" s="90">
        <v>1920.96</v>
      </c>
      <c r="BV52" s="90">
        <v>1930.7</v>
      </c>
      <c r="BW52" s="90">
        <v>2321.5</v>
      </c>
      <c r="BX52" s="90"/>
      <c r="BY52" s="31">
        <v>1988.4</v>
      </c>
      <c r="BZ52" s="31">
        <v>1864.5</v>
      </c>
      <c r="CA52" s="31">
        <v>1850.47</v>
      </c>
      <c r="CB52" s="31">
        <v>2001.3053265663975</v>
      </c>
      <c r="CC52" s="31">
        <v>2049.4</v>
      </c>
      <c r="CD52" s="31" t="s">
        <v>5</v>
      </c>
      <c r="CE52" s="31" t="s">
        <v>5</v>
      </c>
      <c r="CF52" s="31" t="s">
        <v>5</v>
      </c>
      <c r="CG52" s="31">
        <v>123.40559440559441</v>
      </c>
      <c r="CH52" s="31">
        <v>86.4</v>
      </c>
      <c r="CI52" s="87">
        <v>1988.4</v>
      </c>
      <c r="CJ52" s="87">
        <v>1864.5</v>
      </c>
      <c r="CK52" s="87">
        <v>1850.47</v>
      </c>
      <c r="CL52" s="87">
        <v>2124.710920971992</v>
      </c>
      <c r="CM52" s="87">
        <f t="shared" si="4"/>
        <v>2135.8</v>
      </c>
    </row>
    <row r="53" spans="1:91" s="8" customFormat="1" ht="12.75">
      <c r="A53" s="208" t="s">
        <v>69</v>
      </c>
      <c r="B53" s="111"/>
      <c r="C53" s="111"/>
      <c r="D53" s="111"/>
      <c r="E53" s="113"/>
      <c r="F53" s="113"/>
      <c r="G53" s="111"/>
      <c r="H53" s="111"/>
      <c r="I53" s="111"/>
      <c r="J53" s="111"/>
      <c r="K53" s="111"/>
      <c r="L53" s="113"/>
      <c r="M53" s="113"/>
      <c r="N53" s="113"/>
      <c r="O53" s="113"/>
      <c r="P53" s="113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8"/>
      <c r="AB53" s="118"/>
      <c r="AC53" s="118"/>
      <c r="AD53" s="115"/>
      <c r="AE53" s="120">
        <f t="shared" si="6"/>
        <v>0</v>
      </c>
      <c r="AF53" s="113"/>
      <c r="AG53" s="113"/>
      <c r="AH53" s="113"/>
      <c r="AI53" s="113"/>
      <c r="AJ53" s="113"/>
      <c r="AK53" s="111"/>
      <c r="AL53" s="111"/>
      <c r="AM53" s="111"/>
      <c r="AN53" s="111"/>
      <c r="AO53" s="111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1"/>
      <c r="BA53" s="111"/>
      <c r="BB53" s="111"/>
      <c r="BC53" s="111"/>
      <c r="BD53" s="111"/>
      <c r="BE53" s="118"/>
      <c r="BF53" s="118"/>
      <c r="BG53" s="118"/>
      <c r="BH53" s="118"/>
      <c r="BI53" s="118">
        <f t="shared" si="2"/>
        <v>0</v>
      </c>
      <c r="BJ53" s="113"/>
      <c r="BK53" s="113"/>
      <c r="BL53" s="113"/>
      <c r="BM53" s="113"/>
      <c r="BN53" s="113"/>
      <c r="BO53" s="118"/>
      <c r="BP53" s="118"/>
      <c r="BQ53" s="118"/>
      <c r="BR53" s="118"/>
      <c r="BS53" s="120">
        <f t="shared" si="3"/>
        <v>0</v>
      </c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125"/>
      <c r="CJ53" s="125"/>
      <c r="CK53" s="125"/>
      <c r="CL53" s="135"/>
      <c r="CM53" s="135"/>
    </row>
    <row r="54" spans="1:91" s="8" customFormat="1" ht="12.75">
      <c r="A54" s="206" t="s">
        <v>70</v>
      </c>
      <c r="B54" s="75">
        <v>144</v>
      </c>
      <c r="C54" s="80">
        <v>143.2</v>
      </c>
      <c r="D54" s="80">
        <v>143.2</v>
      </c>
      <c r="E54" s="91">
        <v>143.2</v>
      </c>
      <c r="F54" s="91">
        <v>143</v>
      </c>
      <c r="G54" s="75">
        <v>3100</v>
      </c>
      <c r="H54" s="80">
        <v>3560</v>
      </c>
      <c r="I54" s="80">
        <v>4200</v>
      </c>
      <c r="J54" s="91">
        <v>6750</v>
      </c>
      <c r="K54" s="91">
        <v>7250</v>
      </c>
      <c r="L54" s="81" t="s">
        <v>5</v>
      </c>
      <c r="M54" s="79">
        <v>0</v>
      </c>
      <c r="N54" s="80">
        <v>0</v>
      </c>
      <c r="O54" s="91">
        <v>0</v>
      </c>
      <c r="P54" s="91">
        <v>0</v>
      </c>
      <c r="Q54" s="75">
        <v>90</v>
      </c>
      <c r="R54" s="80">
        <v>90</v>
      </c>
      <c r="S54" s="80">
        <v>90</v>
      </c>
      <c r="T54" s="91">
        <v>90</v>
      </c>
      <c r="U54" s="91">
        <v>90</v>
      </c>
      <c r="V54" s="75" t="s">
        <v>5</v>
      </c>
      <c r="W54" s="80">
        <v>0</v>
      </c>
      <c r="X54" s="80">
        <v>0</v>
      </c>
      <c r="Y54" s="91">
        <v>0</v>
      </c>
      <c r="Z54" s="91">
        <v>0</v>
      </c>
      <c r="AA54" s="82">
        <f t="shared" si="8"/>
        <v>3334</v>
      </c>
      <c r="AB54" s="83">
        <v>3793.2</v>
      </c>
      <c r="AC54" s="83">
        <v>4433.2</v>
      </c>
      <c r="AD54" s="88">
        <v>6983.2</v>
      </c>
      <c r="AE54" s="84">
        <f t="shared" si="6"/>
        <v>7483</v>
      </c>
      <c r="AF54" s="81">
        <v>432</v>
      </c>
      <c r="AG54" s="80">
        <v>188.35</v>
      </c>
      <c r="AH54" s="80">
        <v>115</v>
      </c>
      <c r="AI54" s="91">
        <v>296.12</v>
      </c>
      <c r="AJ54" s="91">
        <v>200</v>
      </c>
      <c r="AK54" s="75">
        <v>15321</v>
      </c>
      <c r="AL54" s="80">
        <v>14690.6</v>
      </c>
      <c r="AM54" s="80">
        <v>16549.86</v>
      </c>
      <c r="AN54" s="91">
        <v>20808.18</v>
      </c>
      <c r="AO54" s="91">
        <v>30837</v>
      </c>
      <c r="AP54" s="81" t="s">
        <v>5</v>
      </c>
      <c r="AQ54" s="81">
        <v>0</v>
      </c>
      <c r="AR54" s="80">
        <v>0</v>
      </c>
      <c r="AS54" s="81">
        <v>0</v>
      </c>
      <c r="AT54" s="81">
        <v>0</v>
      </c>
      <c r="AU54" s="81" t="s">
        <v>5</v>
      </c>
      <c r="AV54" s="80">
        <v>0</v>
      </c>
      <c r="AW54" s="80">
        <v>0</v>
      </c>
      <c r="AX54" s="81">
        <v>0</v>
      </c>
      <c r="AY54" s="81">
        <v>0</v>
      </c>
      <c r="AZ54" s="75" t="s">
        <v>5</v>
      </c>
      <c r="BA54" s="80">
        <v>0</v>
      </c>
      <c r="BB54" s="85">
        <v>0</v>
      </c>
      <c r="BC54" s="81">
        <v>0</v>
      </c>
      <c r="BD54" s="81">
        <v>0</v>
      </c>
      <c r="BE54" s="82">
        <v>10845</v>
      </c>
      <c r="BF54" s="83">
        <v>14878.95</v>
      </c>
      <c r="BG54" s="83">
        <v>16664.86</v>
      </c>
      <c r="BH54" s="82">
        <v>21104.3</v>
      </c>
      <c r="BI54" s="82">
        <f t="shared" si="2"/>
        <v>31037</v>
      </c>
      <c r="BJ54" s="81" t="s">
        <v>5</v>
      </c>
      <c r="BK54" s="81">
        <v>1553</v>
      </c>
      <c r="BL54" s="81">
        <v>1745.33</v>
      </c>
      <c r="BM54" s="81">
        <v>2157.4</v>
      </c>
      <c r="BN54" s="81">
        <v>2627</v>
      </c>
      <c r="BO54" s="82">
        <f>BE54-BJ54</f>
        <v>10845</v>
      </c>
      <c r="BP54" s="82">
        <v>13325.95</v>
      </c>
      <c r="BQ54" s="82">
        <v>14919.53</v>
      </c>
      <c r="BR54" s="82">
        <v>18946.9</v>
      </c>
      <c r="BS54" s="84">
        <f t="shared" si="3"/>
        <v>28410</v>
      </c>
      <c r="BT54" s="31" t="s">
        <v>5</v>
      </c>
      <c r="BU54" s="31" t="s">
        <v>5</v>
      </c>
      <c r="BV54" s="31" t="s">
        <v>5</v>
      </c>
      <c r="BW54" s="31">
        <v>0</v>
      </c>
      <c r="BX54" s="31"/>
      <c r="BY54" s="31" t="s">
        <v>5</v>
      </c>
      <c r="BZ54" s="31" t="s">
        <v>5</v>
      </c>
      <c r="CA54" s="31" t="s">
        <v>5</v>
      </c>
      <c r="CB54" s="31">
        <v>0</v>
      </c>
      <c r="CC54" s="31">
        <v>0</v>
      </c>
      <c r="CD54" s="31" t="s">
        <v>5</v>
      </c>
      <c r="CE54" s="31" t="s">
        <v>5</v>
      </c>
      <c r="CF54" s="31" t="s">
        <v>5</v>
      </c>
      <c r="CG54" s="31">
        <v>0</v>
      </c>
      <c r="CH54" s="31">
        <v>0</v>
      </c>
      <c r="CI54" s="87" t="s">
        <v>5</v>
      </c>
      <c r="CJ54" s="87" t="s">
        <v>5</v>
      </c>
      <c r="CK54" s="87" t="s">
        <v>5</v>
      </c>
      <c r="CL54" s="87">
        <v>0</v>
      </c>
      <c r="CM54" s="87">
        <f t="shared" si="4"/>
        <v>0</v>
      </c>
    </row>
    <row r="55" spans="1:91" s="8" customFormat="1" ht="12.75">
      <c r="A55" s="209" t="s">
        <v>71</v>
      </c>
      <c r="B55" s="126">
        <v>8448</v>
      </c>
      <c r="C55" s="127">
        <v>8422.2</v>
      </c>
      <c r="D55" s="127">
        <v>8742.2</v>
      </c>
      <c r="E55" s="127">
        <v>8942.2</v>
      </c>
      <c r="F55" s="127">
        <f>6267+1520+669+860</f>
        <v>9316</v>
      </c>
      <c r="G55" s="126">
        <v>26660</v>
      </c>
      <c r="H55" s="127">
        <v>27885</v>
      </c>
      <c r="I55" s="127">
        <v>30625</v>
      </c>
      <c r="J55" s="127">
        <v>33695</v>
      </c>
      <c r="K55" s="127">
        <f>10265+11340+8340+7910</f>
        <v>37855</v>
      </c>
      <c r="L55" s="128">
        <v>14442</v>
      </c>
      <c r="M55" s="129">
        <v>0</v>
      </c>
      <c r="N55" s="127">
        <v>0</v>
      </c>
      <c r="O55" s="127">
        <v>0</v>
      </c>
      <c r="P55" s="127">
        <v>0</v>
      </c>
      <c r="Q55" s="126">
        <v>6549</v>
      </c>
      <c r="R55" s="127">
        <v>6612.23</v>
      </c>
      <c r="S55" s="127">
        <v>6612.23</v>
      </c>
      <c r="T55" s="127">
        <v>6612.23</v>
      </c>
      <c r="U55" s="127">
        <f>2344+3534+360+738</f>
        <v>6976</v>
      </c>
      <c r="V55" s="126">
        <v>4120</v>
      </c>
      <c r="W55" s="127">
        <v>4560</v>
      </c>
      <c r="X55" s="127">
        <v>4780</v>
      </c>
      <c r="Y55" s="127">
        <v>4780</v>
      </c>
      <c r="Z55" s="127">
        <v>4780</v>
      </c>
      <c r="AA55" s="130">
        <f>B55+G55+L55+Q55+V55</f>
        <v>60219</v>
      </c>
      <c r="AB55" s="131">
        <v>47479.43</v>
      </c>
      <c r="AC55" s="131">
        <v>50759.43</v>
      </c>
      <c r="AD55" s="131">
        <v>54029.43</v>
      </c>
      <c r="AE55" s="120">
        <f t="shared" si="6"/>
        <v>58927</v>
      </c>
      <c r="AF55" s="128">
        <v>31815</v>
      </c>
      <c r="AG55" s="127">
        <v>31317.83</v>
      </c>
      <c r="AH55" s="127">
        <v>34660.48</v>
      </c>
      <c r="AI55" s="127">
        <v>37926</v>
      </c>
      <c r="AJ55" s="127">
        <v>36519</v>
      </c>
      <c r="AK55" s="126">
        <v>199198</v>
      </c>
      <c r="AL55" s="127">
        <v>211328.92</v>
      </c>
      <c r="AM55" s="127">
        <v>217295.43</v>
      </c>
      <c r="AN55" s="127">
        <v>224196</v>
      </c>
      <c r="AO55" s="127">
        <v>242194</v>
      </c>
      <c r="AP55" s="128" t="s">
        <v>5</v>
      </c>
      <c r="AQ55" s="128">
        <v>0</v>
      </c>
      <c r="AR55" s="127">
        <v>0</v>
      </c>
      <c r="AS55" s="128">
        <v>0</v>
      </c>
      <c r="AT55" s="128">
        <v>0</v>
      </c>
      <c r="AU55" s="128">
        <v>31219</v>
      </c>
      <c r="AV55" s="127">
        <v>38278.84</v>
      </c>
      <c r="AW55" s="127">
        <v>39610.36</v>
      </c>
      <c r="AX55" s="128">
        <v>37096.27</v>
      </c>
      <c r="AY55" s="128">
        <v>27169</v>
      </c>
      <c r="AZ55" s="126">
        <v>14927</v>
      </c>
      <c r="BA55" s="127">
        <v>18636.44</v>
      </c>
      <c r="BB55" s="127">
        <v>26266.4</v>
      </c>
      <c r="BC55" s="128">
        <v>32286.56</v>
      </c>
      <c r="BD55" s="128">
        <v>32866</v>
      </c>
      <c r="BE55" s="130">
        <v>220474</v>
      </c>
      <c r="BF55" s="131">
        <v>299562.03</v>
      </c>
      <c r="BG55" s="131">
        <v>317832.67</v>
      </c>
      <c r="BH55" s="130">
        <v>331505.13</v>
      </c>
      <c r="BI55" s="118">
        <f t="shared" si="2"/>
        <v>338748</v>
      </c>
      <c r="BJ55" s="128" t="s">
        <v>5</v>
      </c>
      <c r="BK55" s="128">
        <f>5562+4828+4176+3367+52</f>
        <v>17985</v>
      </c>
      <c r="BL55" s="128">
        <f>6278.03+5051.21+4103.68+3540.73+57.34</f>
        <v>19030.99</v>
      </c>
      <c r="BM55" s="128">
        <v>19906</v>
      </c>
      <c r="BN55" s="128">
        <f>6645+6092+4786+3774+66</f>
        <v>21363</v>
      </c>
      <c r="BO55" s="130">
        <f>BE55-BJ55</f>
        <v>220474</v>
      </c>
      <c r="BP55" s="130">
        <v>281577.03</v>
      </c>
      <c r="BQ55" s="130">
        <v>298801.68</v>
      </c>
      <c r="BR55" s="130">
        <v>311599.13</v>
      </c>
      <c r="BS55" s="120">
        <f t="shared" si="3"/>
        <v>317385</v>
      </c>
      <c r="BT55" s="134" t="s">
        <v>5</v>
      </c>
      <c r="BU55" s="134" t="s">
        <v>5</v>
      </c>
      <c r="BV55" s="134" t="s">
        <v>5</v>
      </c>
      <c r="BW55" s="134">
        <v>0</v>
      </c>
      <c r="BX55" s="134"/>
      <c r="BY55" s="134" t="s">
        <v>5</v>
      </c>
      <c r="BZ55" s="134" t="s">
        <v>5</v>
      </c>
      <c r="CA55" s="134" t="s">
        <v>5</v>
      </c>
      <c r="CB55" s="134">
        <v>0</v>
      </c>
      <c r="CC55" s="134">
        <v>0</v>
      </c>
      <c r="CD55" s="134" t="s">
        <v>5</v>
      </c>
      <c r="CE55" s="134" t="s">
        <v>5</v>
      </c>
      <c r="CF55" s="134" t="s">
        <v>5</v>
      </c>
      <c r="CG55" s="134">
        <v>0</v>
      </c>
      <c r="CH55" s="134">
        <v>0</v>
      </c>
      <c r="CI55" s="136" t="s">
        <v>5</v>
      </c>
      <c r="CJ55" s="136" t="s">
        <v>5</v>
      </c>
      <c r="CK55" s="136" t="s">
        <v>5</v>
      </c>
      <c r="CL55" s="136">
        <v>0</v>
      </c>
      <c r="CM55" s="136">
        <f t="shared" si="4"/>
        <v>0</v>
      </c>
    </row>
    <row r="56" spans="1:91" s="6" customFormat="1" ht="12.75">
      <c r="A56" s="27"/>
      <c r="B56" s="92" t="s">
        <v>108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3"/>
      <c r="AF56" s="92" t="s">
        <v>108</v>
      </c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4"/>
      <c r="BC56" s="94"/>
      <c r="BD56" s="94"/>
      <c r="BE56" s="95"/>
      <c r="BF56" s="95"/>
      <c r="BG56" s="95"/>
      <c r="BH56" s="95"/>
      <c r="BI56" s="95"/>
      <c r="BJ56" s="92" t="s">
        <v>108</v>
      </c>
      <c r="BK56" s="92"/>
      <c r="BL56" s="92"/>
      <c r="BM56" s="92"/>
      <c r="BN56" s="92"/>
      <c r="BO56" s="92"/>
      <c r="BP56" s="92"/>
      <c r="BQ56" s="92"/>
      <c r="BR56" s="92"/>
      <c r="BS56" s="92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7"/>
      <c r="CG56" s="97"/>
      <c r="CH56" s="97"/>
      <c r="CI56" s="98"/>
      <c r="CJ56" s="98"/>
      <c r="CK56" s="98"/>
      <c r="CL56" s="32"/>
      <c r="CM56" s="99"/>
    </row>
    <row r="57" spans="1:91" s="6" customFormat="1" ht="12.75" customHeight="1">
      <c r="A57" s="27"/>
      <c r="B57" s="35" t="s">
        <v>170</v>
      </c>
      <c r="C57" s="35"/>
      <c r="D57" s="35"/>
      <c r="E57" s="27"/>
      <c r="F57" s="27"/>
      <c r="G57" s="27"/>
      <c r="H57" s="100"/>
      <c r="I57" s="100"/>
      <c r="J57" s="100" t="s">
        <v>101</v>
      </c>
      <c r="K57" s="100"/>
      <c r="L57" s="100"/>
      <c r="M57" s="100"/>
      <c r="N57" s="101"/>
      <c r="O57" s="101"/>
      <c r="P57" s="101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2"/>
      <c r="AF57" s="34" t="s">
        <v>100</v>
      </c>
      <c r="AG57" s="100"/>
      <c r="AH57" s="100"/>
      <c r="AI57" s="100" t="s">
        <v>101</v>
      </c>
      <c r="AJ57" s="100"/>
      <c r="AK57" s="100"/>
      <c r="AL57" s="100"/>
      <c r="AM57" s="103"/>
      <c r="AN57" s="103"/>
      <c r="AO57" s="103"/>
      <c r="AP57" s="103"/>
      <c r="AQ57" s="103"/>
      <c r="AR57" s="101"/>
      <c r="AS57" s="101"/>
      <c r="AT57" s="101"/>
      <c r="AU57" s="101"/>
      <c r="AV57" s="100"/>
      <c r="AW57" s="100"/>
      <c r="AX57" s="100"/>
      <c r="AY57" s="100"/>
      <c r="AZ57" s="100"/>
      <c r="BA57" s="100"/>
      <c r="BB57" s="94"/>
      <c r="BC57" s="94"/>
      <c r="BD57" s="94"/>
      <c r="BE57" s="95"/>
      <c r="BF57" s="95"/>
      <c r="BG57" s="95"/>
      <c r="BH57" s="95"/>
      <c r="BI57" s="95"/>
      <c r="BJ57" s="34" t="s">
        <v>100</v>
      </c>
      <c r="BK57" s="100"/>
      <c r="BL57" s="100"/>
      <c r="BM57" s="100" t="s">
        <v>101</v>
      </c>
      <c r="BN57" s="100"/>
      <c r="BO57" s="100"/>
      <c r="BP57" s="100"/>
      <c r="BQ57" s="103"/>
      <c r="BR57" s="103"/>
      <c r="BS57" s="103"/>
      <c r="BT57" s="104"/>
      <c r="BU57" s="104"/>
      <c r="BV57" s="104"/>
      <c r="BW57" s="104"/>
      <c r="BX57" s="104"/>
      <c r="BY57" s="104"/>
      <c r="BZ57" s="99"/>
      <c r="CA57" s="99"/>
      <c r="CB57" s="99"/>
      <c r="CC57" s="99"/>
      <c r="CD57" s="99"/>
      <c r="CE57" s="99"/>
      <c r="CF57" s="97"/>
      <c r="CG57" s="97"/>
      <c r="CH57" s="97"/>
      <c r="CI57" s="98"/>
      <c r="CJ57" s="98"/>
      <c r="CK57" s="98"/>
      <c r="CL57" s="32"/>
      <c r="CM57" s="99"/>
    </row>
    <row r="58" spans="1:91" ht="12.75">
      <c r="A58" s="27"/>
      <c r="B58" s="105" t="s">
        <v>105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6"/>
      <c r="Y58" s="106"/>
      <c r="Z58" s="106"/>
      <c r="AA58" s="106"/>
      <c r="AB58" s="106"/>
      <c r="AC58" s="106"/>
      <c r="AD58" s="106"/>
      <c r="AE58" s="107"/>
      <c r="AF58" s="105" t="s">
        <v>105</v>
      </c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6"/>
      <c r="BC58" s="106"/>
      <c r="BD58" s="106"/>
      <c r="BE58" s="106"/>
      <c r="BF58" s="106"/>
      <c r="BG58" s="106"/>
      <c r="BH58" s="106"/>
      <c r="BI58" s="106"/>
      <c r="BJ58" s="105" t="s">
        <v>105</v>
      </c>
      <c r="BK58" s="105"/>
      <c r="BL58" s="105"/>
      <c r="BM58" s="105"/>
      <c r="BN58" s="105"/>
      <c r="BO58" s="105"/>
      <c r="BP58" s="105"/>
      <c r="BQ58" s="105"/>
      <c r="BR58" s="105"/>
      <c r="BS58" s="105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99"/>
      <c r="CM58" s="99"/>
    </row>
    <row r="59" spans="1:91" ht="12.75">
      <c r="A59" s="27"/>
      <c r="B59" s="28" t="s">
        <v>106</v>
      </c>
      <c r="C59" s="28"/>
      <c r="D59" s="28"/>
      <c r="E59" s="28"/>
      <c r="F59" s="28"/>
      <c r="G59" s="28"/>
      <c r="H59" s="109"/>
      <c r="I59" s="109"/>
      <c r="J59" s="109"/>
      <c r="K59" s="109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2"/>
      <c r="AF59" s="28" t="s">
        <v>106</v>
      </c>
      <c r="AG59" s="28"/>
      <c r="AH59" s="28"/>
      <c r="AI59" s="28"/>
      <c r="AJ59" s="28"/>
      <c r="AK59" s="28"/>
      <c r="AL59" s="28"/>
      <c r="AM59" s="109"/>
      <c r="AN59" s="109"/>
      <c r="AO59" s="109"/>
      <c r="AP59" s="109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6"/>
      <c r="BC59" s="106"/>
      <c r="BD59" s="106"/>
      <c r="BE59" s="106"/>
      <c r="BF59" s="106"/>
      <c r="BG59" s="106"/>
      <c r="BH59" s="106"/>
      <c r="BI59" s="106"/>
      <c r="BJ59" s="28" t="s">
        <v>106</v>
      </c>
      <c r="BK59" s="28"/>
      <c r="BL59" s="28"/>
      <c r="BM59" s="28"/>
      <c r="BN59" s="28"/>
      <c r="BO59" s="28"/>
      <c r="BP59" s="28"/>
      <c r="BQ59" s="109"/>
      <c r="BR59" s="109"/>
      <c r="BS59" s="109"/>
      <c r="BT59" s="32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</row>
    <row r="60" spans="1:91" ht="12.75">
      <c r="A60" s="27"/>
      <c r="B60" s="29" t="s">
        <v>107</v>
      </c>
      <c r="C60" s="29"/>
      <c r="D60" s="29"/>
      <c r="E60" s="29"/>
      <c r="F60" s="29"/>
      <c r="G60" s="29"/>
      <c r="H60" s="110"/>
      <c r="I60" s="110"/>
      <c r="J60" s="110"/>
      <c r="K60" s="110"/>
      <c r="L60" s="110"/>
      <c r="M60" s="110"/>
      <c r="N60" s="110"/>
      <c r="O60" s="110"/>
      <c r="P60" s="11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2"/>
      <c r="AF60" s="29" t="s">
        <v>107</v>
      </c>
      <c r="AG60" s="29"/>
      <c r="AH60" s="29"/>
      <c r="AI60" s="29"/>
      <c r="AJ60" s="29"/>
      <c r="AK60" s="29"/>
      <c r="AL60" s="29"/>
      <c r="AM60" s="110"/>
      <c r="AN60" s="110"/>
      <c r="AO60" s="110"/>
      <c r="AP60" s="110"/>
      <c r="AQ60" s="110"/>
      <c r="AR60" s="110"/>
      <c r="AS60" s="110"/>
      <c r="AT60" s="110"/>
      <c r="AU60" s="110"/>
      <c r="AV60" s="100"/>
      <c r="AW60" s="100"/>
      <c r="AX60" s="100"/>
      <c r="AY60" s="100"/>
      <c r="AZ60" s="100"/>
      <c r="BA60" s="100"/>
      <c r="BB60" s="106"/>
      <c r="BC60" s="106"/>
      <c r="BD60" s="106"/>
      <c r="BE60" s="106"/>
      <c r="BF60" s="106"/>
      <c r="BG60" s="106"/>
      <c r="BH60" s="106"/>
      <c r="BI60" s="106"/>
      <c r="BJ60" s="29" t="s">
        <v>107</v>
      </c>
      <c r="BK60" s="29"/>
      <c r="BL60" s="29"/>
      <c r="BM60" s="29"/>
      <c r="BN60" s="29"/>
      <c r="BO60" s="29"/>
      <c r="BP60" s="29"/>
      <c r="BQ60" s="110"/>
      <c r="BR60" s="110"/>
      <c r="BS60" s="110"/>
      <c r="BT60" s="97"/>
      <c r="BU60" s="97"/>
      <c r="BV60" s="97"/>
      <c r="BW60" s="97"/>
      <c r="BX60" s="97"/>
      <c r="BY60" s="97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</row>
    <row r="61" spans="1:91" ht="12.75">
      <c r="A61" s="27"/>
      <c r="B61" s="30" t="s">
        <v>192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00"/>
      <c r="AW61" s="100"/>
      <c r="AX61" s="100"/>
      <c r="AY61" s="100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</row>
    <row r="62" spans="1:91" ht="12.75">
      <c r="A62" s="27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2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</row>
    <row r="63" spans="1:91" ht="12.75">
      <c r="A63" s="27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2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3"/>
      <c r="AV63" s="173"/>
      <c r="AW63" s="173"/>
      <c r="AX63" s="173"/>
      <c r="AY63" s="173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</row>
    <row r="64" spans="47:71" ht="12.75"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47:71" ht="12.75"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47:71" ht="12.75"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47:71" ht="12.75"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47:71" ht="12.75"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47:71" ht="12.75"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47:71" ht="12.75"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47:71" ht="12.75"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47:71" ht="12.75"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47:71" ht="12.75"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47:71" ht="12.75"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47:71" ht="12.75"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47:71" ht="12.75"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47:71" ht="12.75"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47:71" ht="12.75"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47:71" ht="12.75"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47:71" ht="12.75"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47:71" ht="12.75"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47:71" ht="12.75"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47:71" ht="12.75"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47:71" ht="12.75"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47:71" ht="12.75"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47:71" ht="12.75"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47:71" ht="12.75"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47:71" ht="12.75"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47:71" ht="12.75"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47:71" ht="12.75"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47:71" ht="12.75"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47:71" ht="12.75"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47:71" ht="12.75"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47:71" ht="12.75"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47:71" ht="12.75"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47:71" ht="12.75"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47:71" ht="12.75"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47:71" ht="12.75"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47:71" ht="12.75"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47:71" ht="12.75"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47:71" ht="12.75"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47:71" ht="12.75"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47:71" ht="12.75"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47:71" ht="12.75"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47:71" ht="12.75"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47:71" ht="12.75"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47:71" ht="12.75"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47:71" ht="12.75"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47:71" ht="12.75"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47:71" ht="12.75"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47:71" ht="12.75"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47:71" ht="12.75"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47:71" ht="12.75"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47:71" ht="12.75"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47:71" ht="12.75"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47:71" ht="12.75"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47:71" ht="12.75"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47:71" ht="12.75"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47:71" ht="12.75"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47:71" ht="12.75"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47:71" ht="12.75"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47:71" ht="12.75"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47:71" ht="12.75"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47:71" ht="12.75"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47:71" ht="12.75"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47:71" ht="12.75"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47:71" ht="12.75"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47:71" ht="12.75"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47:71" ht="12.75"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47:71" ht="12.75"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47:71" ht="12.75"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47:71" ht="12.75"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47:71" ht="12.75"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47:71" ht="12.75"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47:71" ht="12.75"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47:71" ht="12.75"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47:71" ht="12.75"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47:71" ht="12.75"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47:71" ht="12.75"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47:71" ht="12.75"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47:71" ht="12.75"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47:71" ht="12.75"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47:71" ht="12.75"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47:71" ht="12.75"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47:71" ht="12.75"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47:71" ht="12.75"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47:71" ht="12.75"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47:71" ht="12.75"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47:71" ht="12.75"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47:71" ht="12.75"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47:71" ht="12.75"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47:71" ht="12.75"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47:71" ht="12.75"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47:71" ht="12.75"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47:71" ht="12.75"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47:71" ht="12.75"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47:71" ht="12.75"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47:71" ht="12.75"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47:71" ht="12.75"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47:71" ht="12.75"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47:71" ht="12.75"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47:71" ht="12.75"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47:71" ht="12.75"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47:71" ht="12.75"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47:71" ht="12.75"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47:71" ht="12.75"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47:71" ht="12.75"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47:71" ht="12.75"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47:71" ht="12.75"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47:71" ht="12.75"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47:71" ht="12.75"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47:71" ht="12.75"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47:71" ht="12.75"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47:71" ht="12.75"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47:71" ht="12.75"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47:71" ht="12.75"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47:71" ht="12.75"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47:71" ht="12.75"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47:71" ht="12.75"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47:71" ht="12.75"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47:71" ht="12.75"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</row>
    <row r="182" spans="47:71" ht="12.75"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</row>
    <row r="183" spans="47:71" ht="12.75"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</row>
    <row r="184" spans="47:71" ht="12.75"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47:71" ht="12.75"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47:71" ht="12.75"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47:71" ht="12.75"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47:71" ht="12.75"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47:71" ht="12.75"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47:71" ht="12.75"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47:71" ht="12.75"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47:71" ht="12.75"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47:71" ht="12.75"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47:71" ht="12.75"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47:71" ht="12.75"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47:71" ht="12.75"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</row>
    <row r="197" spans="47:71" ht="12.75"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</row>
    <row r="198" spans="47:71" ht="12.75"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47:71" ht="12.75"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47:71" ht="12.75"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47:71" ht="12.75"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</row>
    <row r="202" spans="47:71" ht="12.75"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47:71" ht="12.75"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47:71" ht="12.75"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47:71" ht="12.75"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47:71" ht="12.75"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47:71" ht="12.75"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47:71" ht="12.75"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47:71" ht="12.75"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47:71" ht="12.75"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47:71" ht="12.75"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47:71" ht="12.75"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47:71" ht="12.75"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47:71" ht="12.75"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47:71" ht="12.75"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47:71" ht="12.75"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</row>
    <row r="217" spans="47:71" ht="12.75"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</row>
    <row r="218" spans="47:71" ht="12.75"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</row>
    <row r="219" spans="47:71" ht="12.75"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</row>
    <row r="220" spans="47:71" ht="12.75"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</row>
    <row r="221" spans="47:71" ht="12.75"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</row>
    <row r="222" spans="47:71" ht="12.75"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47:71" ht="12.75"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47:71" ht="12.75"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47:71" ht="12.75"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47:71" ht="12.75"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47:71" ht="12.75"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47:71" ht="12.75"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47:71" ht="12.75"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47:71" ht="12.75"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47:71" ht="12.75"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47:71" ht="12.75"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47:71" ht="12.75"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47:71" ht="12.75"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47:71" ht="12.75"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47:71" ht="12.75"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47:71" ht="12.75"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47:71" ht="12.75"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47:71" ht="12.75"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47:71" ht="12.75"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47:71" ht="12.75"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47:71" ht="12.75"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47:71" ht="12.75"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47:71" ht="12.75"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47:71" ht="12.75"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47:71" ht="12.75"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47:71" ht="12.75"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47:71" ht="12.75"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47:71" ht="12.75"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47:71" ht="12.75"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47:71" ht="12.75"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47:71" ht="12.75"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47:71" ht="12.75"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47:71" ht="12.75"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47:71" ht="12.75"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47:71" ht="12.75"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47:71" ht="12.75"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47:71" ht="12.75"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47:71" ht="12.75"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47:71" ht="12.75"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47:71" ht="12.75"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47:71" ht="12.75"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47:71" ht="12.75"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47:71" ht="12.75"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47:71" ht="12.75"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47:71" ht="12.75"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47:71" ht="12.75"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47:71" ht="12.75"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47:71" ht="12.75"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47:71" ht="12.75"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47:71" ht="12.75"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47:71" ht="12.75"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47:71" ht="12.75"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47:71" ht="12.75"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47:71" ht="12.75"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47:71" ht="12.75"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47:71" ht="12.75"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47:71" ht="12.75"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47:71" ht="12.75"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47:71" ht="12.75"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47:71" ht="12.75"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47:71" ht="12.75"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47:71" ht="12.75"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47:71" ht="12.75"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47:71" ht="12.75"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47:71" ht="12.75"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47:71" ht="12.75"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47:71" ht="12.75"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47:71" ht="12.75"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47:71" ht="12.75"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47:71" ht="12.75"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47:71" ht="12.75"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47:71" ht="12.75"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47:71" ht="12.75"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47:71" ht="12.75"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47:71" ht="12.75"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</row>
    <row r="297" spans="47:71" ht="12.75"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</row>
    <row r="298" spans="47:71" ht="12.75"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</row>
    <row r="299" spans="47:71" ht="12.75"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</row>
    <row r="300" spans="47:71" ht="12.75"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</row>
    <row r="301" spans="47:71" ht="12.75"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</row>
    <row r="302" spans="47:71" ht="12.75"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</row>
    <row r="303" spans="47:71" ht="12.75"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</row>
    <row r="304" spans="47:71" ht="12.75"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</row>
    <row r="305" spans="47:71" ht="12.75"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</row>
    <row r="306" spans="47:71" ht="12.75"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</row>
    <row r="307" spans="47:71" ht="12.75"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</row>
    <row r="308" spans="47:71" ht="12.75"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</row>
    <row r="309" spans="47:71" ht="12.75"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</row>
    <row r="310" spans="47:71" ht="12.75"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47:71" ht="12.75"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47:71" ht="12.75"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47:71" ht="12.75"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47:71" ht="12.75"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47:71" ht="12.75"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47:71" ht="12.75"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47:71" ht="12.75"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47:71" ht="12.75"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47:71" ht="12.75"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47:71" ht="12.75"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47:71" ht="12.75"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</row>
    <row r="322" spans="47:71" ht="12.75"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</row>
    <row r="323" spans="47:71" ht="12.75"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</row>
    <row r="324" spans="47:71" ht="12.75"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</row>
    <row r="325" spans="47:71" ht="12.75"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</row>
    <row r="326" spans="47:71" ht="12.75"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</row>
    <row r="327" spans="47:71" ht="12.75"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</row>
    <row r="328" spans="47:71" ht="12.75"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</row>
    <row r="329" spans="47:71" ht="12.75"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</row>
    <row r="330" spans="47:71" ht="12.75"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</row>
    <row r="331" spans="47:71" ht="12.75"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</row>
    <row r="332" spans="47:71" ht="12.75"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</row>
    <row r="333" spans="47:71" ht="12.75"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</row>
    <row r="334" spans="47:71" ht="12.75"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</row>
    <row r="335" spans="47:71" ht="12.75"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</row>
    <row r="336" spans="47:71" ht="12.75"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</row>
    <row r="337" spans="47:71" ht="12.75"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</row>
    <row r="338" spans="47:71" ht="12.75"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47:71" ht="12.75"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47:71" ht="12.75"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47:71" ht="12.75"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</row>
    <row r="342" spans="47:71" ht="12.75"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</row>
    <row r="343" spans="47:71" ht="12.75"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</row>
    <row r="344" spans="47:71" ht="12.75"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</row>
    <row r="345" spans="47:71" ht="12.75"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47:71" ht="12.75"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</row>
    <row r="347" spans="47:71" ht="12.75"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</row>
    <row r="348" spans="47:71" ht="12.75"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47:71" ht="12.75"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</row>
    <row r="350" spans="47:71" ht="12.75"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47:71" ht="12.75"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</row>
    <row r="352" spans="47:71" ht="12.75"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</row>
    <row r="353" spans="47:71" ht="12.75"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</row>
    <row r="354" spans="47:71" ht="12.75"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</row>
    <row r="355" spans="47:71" ht="12.75"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</row>
    <row r="356" spans="47:71" ht="12.75"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</row>
    <row r="357" spans="47:71" ht="12.75"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</row>
    <row r="358" spans="47:71" ht="12.75"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</row>
    <row r="359" spans="47:71" ht="12.75"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</row>
    <row r="360" spans="47:71" ht="12.75"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</row>
    <row r="361" spans="47:71" ht="12.75"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</row>
    <row r="362" spans="47:71" ht="12.75"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</row>
    <row r="363" spans="47:71" ht="12.75"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</row>
    <row r="364" spans="47:71" ht="12.75"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</row>
    <row r="365" spans="47:71" ht="12.75"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</row>
    <row r="366" spans="47:71" ht="12.75"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</row>
    <row r="367" spans="47:71" ht="12.75"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</row>
    <row r="368" spans="47:71" ht="12.75"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</row>
    <row r="369" spans="47:71" ht="12.75"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</row>
    <row r="370" spans="47:71" ht="12.75"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</row>
    <row r="371" spans="47:71" ht="12.75"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</row>
    <row r="372" spans="47:71" ht="12.75"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</row>
    <row r="373" spans="47:71" ht="12.75"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</row>
    <row r="374" spans="47:71" ht="12.75"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</row>
    <row r="375" spans="47:71" ht="12.75"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</row>
    <row r="376" spans="47:71" ht="12.75"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</row>
    <row r="377" spans="47:71" ht="12.75"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</row>
    <row r="378" spans="47:71" ht="12.75"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47:71" ht="12.75"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47:71" ht="12.75"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47:71" ht="12.75"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47:71" ht="12.75"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</row>
    <row r="383" spans="47:71" ht="12.75"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</row>
    <row r="384" spans="47:71" ht="12.75"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</row>
    <row r="385" spans="47:71" ht="12.75"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</row>
    <row r="386" spans="47:71" ht="12.75"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</row>
    <row r="387" spans="47:71" ht="12.75"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</row>
    <row r="388" spans="47:71" ht="12.75"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</row>
    <row r="389" spans="47:71" ht="12.75"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</row>
    <row r="390" spans="47:71" ht="12.75"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</row>
    <row r="391" spans="47:71" ht="12.75"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</row>
    <row r="392" spans="47:71" ht="12.75"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</row>
    <row r="393" spans="47:71" ht="12.75"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</row>
    <row r="394" spans="47:71" ht="12.75"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</row>
    <row r="395" spans="47:71" ht="12.75"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</row>
    <row r="396" spans="47:71" ht="12.75"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</row>
    <row r="397" spans="47:71" ht="12.75"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</row>
    <row r="398" spans="47:71" ht="12.75"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</row>
    <row r="399" spans="47:71" ht="12.75"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</row>
    <row r="400" spans="47:71" ht="12.75"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</row>
    <row r="401" spans="47:71" ht="12.75"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</row>
    <row r="402" spans="47:71" ht="12.75"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</row>
    <row r="403" spans="47:71" ht="12.75"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</row>
    <row r="404" spans="47:71" ht="12.75"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</row>
    <row r="405" spans="47:71" ht="12.75"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</row>
    <row r="406" spans="47:71" ht="12.75"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</row>
    <row r="407" spans="47:71" ht="12.75"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</row>
    <row r="408" spans="47:71" ht="12.75"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</row>
    <row r="409" spans="47:71" ht="12.75"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</row>
    <row r="410" spans="47:71" ht="12.75"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</row>
    <row r="411" spans="47:71" ht="12.75"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</row>
    <row r="412" spans="47:71" ht="12.75"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</row>
    <row r="413" spans="47:71" ht="12.75"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</row>
    <row r="414" spans="47:71" ht="12.75"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</row>
    <row r="415" spans="47:71" ht="12.75"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</row>
    <row r="416" spans="47:71" ht="12.75"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</row>
    <row r="417" spans="47:71" ht="12.75"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</row>
    <row r="418" spans="47:71" ht="12.75"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</row>
    <row r="419" spans="47:71" ht="12.75"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</row>
    <row r="420" spans="47:71" ht="12.75"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</row>
    <row r="421" spans="47:71" ht="12.75"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</row>
    <row r="422" spans="47:71" ht="12.75"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</row>
    <row r="423" spans="47:71" ht="12.75"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</row>
    <row r="424" spans="47:71" ht="12.75"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</row>
    <row r="425" spans="47:71" ht="12.75"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</row>
    <row r="426" spans="47:71" ht="12.75"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</row>
    <row r="427" spans="47:71" ht="12.75"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</row>
    <row r="428" spans="47:71" ht="12.75"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</row>
    <row r="429" spans="47:71" ht="12.75"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</row>
    <row r="430" spans="47:71" ht="12.75"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</row>
    <row r="431" spans="47:71" ht="12.75"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</row>
    <row r="432" spans="47:71" ht="12.75"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</row>
    <row r="433" spans="47:71" ht="12.75"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</row>
    <row r="434" spans="47:71" ht="12.75"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</row>
    <row r="435" spans="47:71" ht="12.75"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</row>
    <row r="436" spans="47:71" ht="12.75"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</row>
    <row r="437" spans="47:71" ht="12.75"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</row>
    <row r="438" spans="47:71" ht="12.75"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</row>
    <row r="439" spans="47:71" ht="12.75"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</row>
    <row r="440" spans="47:71" ht="12.75"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</row>
    <row r="441" spans="47:71" ht="12.75"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</row>
    <row r="442" spans="47:71" ht="12.75"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</row>
    <row r="443" spans="47:71" ht="12.75"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</row>
    <row r="444" spans="47:71" ht="12.75"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</row>
    <row r="445" spans="47:71" ht="12.75"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</row>
    <row r="446" spans="47:71" ht="12.75"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</row>
    <row r="447" spans="47:71" ht="12.75"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</row>
    <row r="448" spans="47:71" ht="12.75"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</row>
    <row r="449" spans="47:71" ht="12.75"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</row>
    <row r="450" spans="47:71" ht="12.75"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</row>
    <row r="451" spans="47:71" ht="12.75"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</row>
    <row r="452" spans="47:71" ht="12.75"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</row>
    <row r="453" spans="47:71" ht="12.75"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</row>
    <row r="454" spans="47:71" ht="12.75"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</row>
    <row r="455" spans="47:71" ht="12.75"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</row>
    <row r="456" spans="47:71" ht="12.75"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</row>
    <row r="457" spans="47:71" ht="12.75"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</row>
    <row r="458" spans="47:71" ht="12.75"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</row>
    <row r="459" spans="47:71" ht="12.75"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</row>
    <row r="460" spans="47:71" ht="12.75"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</row>
    <row r="461" spans="47:71" ht="12.75"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</row>
    <row r="462" spans="47:71" ht="12.75"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</row>
    <row r="463" spans="47:71" ht="12.75"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</row>
    <row r="464" spans="47:71" ht="12.75"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</row>
    <row r="465" spans="47:71" ht="12.75"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</row>
    <row r="466" spans="47:71" ht="12.75"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</row>
    <row r="467" spans="47:71" ht="12.75"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</row>
    <row r="468" spans="47:71" ht="12.75"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</row>
    <row r="469" spans="47:71" ht="12.75"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</row>
    <row r="470" spans="47:71" ht="12.75"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</row>
    <row r="471" spans="47:71" ht="12.75"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</row>
    <row r="472" spans="47:71" ht="12.75"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</row>
    <row r="473" spans="47:71" ht="12.75"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</row>
    <row r="474" spans="47:71" ht="12.75"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</row>
    <row r="475" spans="47:71" ht="12.75"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</row>
    <row r="476" spans="47:71" ht="12.75"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</row>
    <row r="477" spans="47:71" ht="12.75"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</row>
    <row r="478" spans="47:71" ht="12.75"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</row>
    <row r="479" spans="47:71" ht="12.75"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</row>
    <row r="480" spans="47:71" ht="12.75"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</row>
    <row r="481" spans="47:71" ht="12.75"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</row>
    <row r="482" spans="47:71" ht="12.75"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</row>
    <row r="483" spans="47:71" ht="12.75"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</row>
    <row r="484" spans="47:71" ht="12.75"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</row>
    <row r="485" spans="47:71" ht="12.75"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</row>
    <row r="486" spans="47:71" ht="12.75"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</row>
    <row r="487" spans="47:71" ht="12.75"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</row>
    <row r="488" spans="47:71" ht="12.75"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</row>
    <row r="489" spans="47:71" ht="12.75"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</row>
    <row r="490" spans="47:71" ht="12.75"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</row>
    <row r="491" spans="47:71" ht="12.75"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</row>
    <row r="492" spans="47:71" ht="12.75"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</row>
    <row r="493" spans="47:71" ht="12.75"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</row>
    <row r="494" spans="47:71" ht="12.75"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</row>
    <row r="495" spans="47:71" ht="12.75"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</row>
    <row r="496" spans="47:71" ht="12.75"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</row>
    <row r="497" spans="47:71" ht="12.75"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</row>
    <row r="498" spans="47:71" ht="12.75"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</row>
    <row r="499" spans="47:71" ht="12.75"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</row>
    <row r="500" spans="47:71" ht="12.75"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</row>
    <row r="501" spans="47:71" ht="12.75"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</row>
    <row r="502" spans="47:71" ht="12.75"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</row>
    <row r="503" spans="47:71" ht="12.75"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</row>
    <row r="504" spans="47:71" ht="12.75"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</row>
    <row r="505" spans="47:71" ht="12.75"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</row>
    <row r="506" spans="47:71" ht="12.75"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</row>
    <row r="507" spans="47:71" ht="12.75"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</row>
    <row r="508" spans="47:71" ht="12.75"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</row>
    <row r="509" spans="47:71" ht="12.75"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</row>
    <row r="510" spans="47:71" ht="12.75"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</row>
    <row r="511" spans="47:71" ht="12.75"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</row>
    <row r="512" spans="47:71" ht="12.75"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</row>
    <row r="513" spans="47:71" ht="12.75"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</row>
    <row r="514" spans="47:71" ht="12.75"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</row>
    <row r="515" spans="47:71" ht="12.75"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</row>
    <row r="516" spans="47:71" ht="12.75"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</row>
    <row r="517" spans="47:71" ht="12.75"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</row>
    <row r="518" spans="47:71" ht="12.75"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</row>
    <row r="519" spans="47:71" ht="12.75"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</row>
    <row r="520" spans="47:71" ht="12.75"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</row>
    <row r="521" spans="47:71" ht="12.75"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</row>
    <row r="522" spans="47:71" ht="12.75"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</row>
    <row r="523" spans="47:71" ht="12.75"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</row>
    <row r="524" spans="47:71" ht="12.75"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</row>
    <row r="525" spans="47:71" ht="12.75"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</row>
    <row r="526" spans="47:71" ht="12.75"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</row>
    <row r="527" spans="47:71" ht="12.75"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</row>
    <row r="528" spans="47:71" ht="12.75"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</row>
    <row r="529" spans="47:71" ht="12.75"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</row>
    <row r="530" spans="47:71" ht="12.75"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</row>
    <row r="531" spans="47:71" ht="12.75"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</row>
    <row r="532" spans="47:71" ht="12.75"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</row>
    <row r="533" spans="47:71" ht="12.75"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</row>
    <row r="534" spans="47:71" ht="12.75"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</row>
    <row r="535" spans="47:71" ht="12.75"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</row>
    <row r="536" spans="47:71" ht="12.75"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</row>
    <row r="537" spans="47:71" ht="12.75"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</row>
    <row r="538" spans="47:71" ht="12.75"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</row>
    <row r="539" spans="47:71" ht="12.75"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</row>
    <row r="540" spans="47:71" ht="12.75"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</row>
    <row r="541" spans="47:71" ht="12.75"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</row>
    <row r="542" spans="47:71" ht="12.75"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</row>
    <row r="543" spans="47:71" ht="12.75"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</row>
    <row r="544" spans="47:71" ht="12.75"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</row>
    <row r="545" spans="47:71" ht="12.75"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</row>
    <row r="546" spans="47:71" ht="12.75"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</row>
    <row r="547" spans="47:71" ht="12.75"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</row>
    <row r="548" spans="47:71" ht="12.75"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</row>
    <row r="549" spans="47:71" ht="12.75"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</row>
    <row r="550" spans="47:71" ht="12.75"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</row>
    <row r="551" spans="47:71" ht="12.75"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</row>
    <row r="552" spans="47:71" ht="12.75"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</row>
    <row r="553" spans="47:71" ht="12.75"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</row>
    <row r="554" spans="47:71" ht="12.75"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</row>
    <row r="555" spans="47:71" ht="12.75"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</row>
    <row r="556" spans="47:71" ht="12.75"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</row>
    <row r="557" spans="47:71" ht="12.75"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</row>
    <row r="558" spans="47:71" ht="12.75"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</row>
    <row r="559" spans="47:71" ht="12.75"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</row>
    <row r="560" spans="47:71" ht="12.75"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</row>
    <row r="561" spans="47:71" ht="12.75"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</row>
    <row r="562" spans="47:71" ht="12.75"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</row>
    <row r="563" spans="47:71" ht="12.75"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</row>
    <row r="564" spans="47:71" ht="12.75"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</row>
    <row r="565" spans="47:71" ht="12.75"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</row>
    <row r="566" spans="47:71" ht="12.75"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</row>
    <row r="567" spans="47:71" ht="12.75"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</row>
    <row r="568" spans="47:71" ht="12.75"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</row>
    <row r="569" spans="47:71" ht="12.75"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</row>
    <row r="570" spans="47:71" ht="12.75"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</row>
    <row r="571" spans="47:71" ht="12.75"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</row>
    <row r="572" spans="47:71" ht="12.75"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</row>
    <row r="573" spans="47:71" ht="12.75"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</row>
    <row r="574" spans="47:71" ht="12.75"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</row>
    <row r="575" spans="47:71" ht="12.75"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</row>
    <row r="576" spans="47:71" ht="12.75"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</row>
    <row r="577" spans="47:71" ht="12.75"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</row>
    <row r="578" spans="47:71" ht="12.75"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</row>
    <row r="579" spans="47:71" ht="12.75"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</row>
    <row r="580" spans="47:71" ht="12.75"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</row>
    <row r="581" spans="47:71" ht="12.75"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</row>
    <row r="582" spans="47:71" ht="12.75"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</row>
    <row r="583" spans="47:71" ht="12.75"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</row>
    <row r="584" spans="47:71" ht="12.75"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</row>
    <row r="585" spans="47:71" ht="12.75"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</row>
    <row r="586" spans="47:71" ht="12.75"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</row>
    <row r="587" spans="47:71" ht="12.75"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</row>
    <row r="588" spans="47:71" ht="12.75"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</row>
    <row r="589" spans="47:71" ht="12.75"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</row>
    <row r="590" spans="47:71" ht="12.75"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</row>
    <row r="591" spans="47:71" ht="12.75"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</row>
    <row r="592" spans="47:71" ht="12.75"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</row>
    <row r="593" spans="47:71" ht="12.75"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</row>
    <row r="594" spans="47:71" ht="12.75"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</row>
    <row r="595" spans="47:71" ht="12.75"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</row>
    <row r="596" spans="47:71" ht="12.75"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</row>
    <row r="597" spans="47:71" ht="12.75"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</row>
    <row r="598" spans="47:71" ht="12.75"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</row>
    <row r="599" spans="47:71" ht="12.75"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</row>
    <row r="600" spans="47:71" ht="12.75"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</row>
    <row r="601" spans="47:71" ht="12.75"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</row>
    <row r="602" spans="47:71" ht="12.75"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</row>
    <row r="603" spans="47:71" ht="12.75"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</row>
    <row r="604" spans="47:71" ht="12.75"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</row>
    <row r="605" spans="47:71" ht="12.75"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</row>
    <row r="606" spans="47:71" ht="12.75"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</row>
    <row r="607" spans="47:71" ht="12.75"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</row>
    <row r="608" spans="47:71" ht="12.75"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</row>
    <row r="609" spans="47:71" ht="12.75"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</row>
    <row r="610" spans="47:71" ht="12.75"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</row>
    <row r="611" spans="47:71" ht="12.75"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</row>
    <row r="612" spans="47:71" ht="12.75"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</row>
    <row r="613" spans="47:71" ht="12.75"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</row>
    <row r="614" spans="47:71" ht="12.75"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</row>
    <row r="615" spans="47:71" ht="12.75"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</row>
    <row r="616" spans="47:71" ht="12.75"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</row>
    <row r="617" spans="47:71" ht="12.75"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</row>
    <row r="618" spans="47:71" ht="12.75"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</row>
    <row r="619" spans="47:71" ht="12.75"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</row>
    <row r="620" spans="47:71" ht="12.75"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</row>
    <row r="621" spans="47:71" ht="12.75"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</row>
    <row r="622" spans="47:71" ht="12.75"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</row>
    <row r="623" spans="47:71" ht="12.75"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</row>
    <row r="624" spans="47:71" ht="12.75"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</row>
    <row r="625" spans="47:71" ht="12.75"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</row>
    <row r="626" spans="47:71" ht="12.75"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</row>
    <row r="627" spans="47:71" ht="12.75"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</row>
    <row r="628" spans="47:71" ht="12.75"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</row>
    <row r="629" spans="47:71" ht="12.75"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</row>
    <row r="630" spans="47:71" ht="12.75"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</row>
    <row r="631" spans="47:71" ht="12.75"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</row>
    <row r="632" spans="47:71" ht="12.75"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</row>
    <row r="633" spans="47:71" ht="12.75"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</row>
    <row r="634" spans="47:71" ht="12.75"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</row>
    <row r="635" spans="47:71" ht="12.75"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</row>
    <row r="636" spans="47:71" ht="12.75"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</row>
    <row r="637" spans="47:71" ht="12.75"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</row>
    <row r="638" spans="47:71" ht="12.75"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</row>
    <row r="639" spans="47:71" ht="12.75"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</row>
    <row r="640" spans="47:71" ht="12.75"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</row>
    <row r="641" spans="47:71" ht="12.75"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</row>
    <row r="642" spans="47:71" ht="12.75"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</row>
    <row r="643" spans="47:71" ht="12.75"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</row>
    <row r="644" spans="47:71" ht="12.75"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</row>
    <row r="645" spans="47:71" ht="12.75"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</row>
    <row r="646" spans="47:71" ht="12.75"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</row>
    <row r="647" spans="47:71" ht="12.75"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</row>
    <row r="648" spans="47:71" ht="12.75"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</row>
    <row r="649" spans="47:71" ht="12.75"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</row>
    <row r="650" spans="47:71" ht="12.75"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</row>
    <row r="651" spans="47:71" ht="12.75"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</row>
    <row r="652" spans="47:71" ht="12.75"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</row>
    <row r="653" spans="47:71" ht="12.75"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</row>
    <row r="654" spans="47:71" ht="12.75"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</row>
    <row r="655" spans="47:71" ht="12.75"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</row>
    <row r="656" spans="47:71" ht="12.75"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</row>
    <row r="657" spans="47:71" ht="12.75"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</row>
    <row r="658" spans="47:71" ht="12.75"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</row>
    <row r="659" spans="47:71" ht="12.75"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</row>
    <row r="660" spans="47:71" ht="12.75"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</row>
    <row r="661" spans="47:71" ht="12.75"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</row>
    <row r="662" spans="47:71" ht="12.75"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</row>
    <row r="663" spans="47:71" ht="12.75"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</row>
    <row r="664" spans="47:71" ht="12.75"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</row>
    <row r="665" spans="47:71" ht="12.75"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</row>
    <row r="666" spans="47:71" ht="12.75"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</row>
    <row r="667" spans="47:71" ht="12.75"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</row>
    <row r="668" spans="47:71" ht="12.75"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</row>
    <row r="669" spans="47:71" ht="12.75"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</row>
    <row r="670" spans="47:71" ht="12.75"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</row>
    <row r="671" spans="47:71" ht="12.75"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</row>
    <row r="672" spans="47:71" ht="12.75"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</row>
    <row r="673" spans="47:71" ht="12.75"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</row>
    <row r="674" spans="47:71" ht="12.75"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</row>
    <row r="675" spans="47:71" ht="12.75"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</row>
    <row r="676" spans="47:71" ht="12.75"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</row>
    <row r="677" spans="47:71" ht="12.75"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</row>
    <row r="678" spans="47:71" ht="12.75"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</row>
    <row r="679" spans="47:71" ht="12.75"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</row>
    <row r="680" spans="47:71" ht="12.75"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</row>
    <row r="681" spans="47:71" ht="12.75"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</row>
    <row r="682" spans="47:71" ht="12.75"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</row>
    <row r="683" spans="47:71" ht="12.75"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</row>
    <row r="684" spans="47:71" ht="12.75"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</row>
    <row r="685" spans="47:71" ht="12.75"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</row>
    <row r="686" spans="47:71" ht="12.75"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</row>
    <row r="687" spans="47:71" ht="12.75"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</row>
    <row r="688" spans="47:71" ht="12.75"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</row>
    <row r="689" spans="47:71" ht="12.75"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</row>
    <row r="690" spans="47:71" ht="12.75"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</row>
    <row r="691" spans="47:71" ht="12.75"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</row>
    <row r="692" spans="47:71" ht="12.75"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</row>
    <row r="693" spans="47:71" ht="12.75"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</row>
    <row r="694" spans="47:71" ht="12.75"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</row>
    <row r="695" spans="47:71" ht="12.75"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</row>
    <row r="696" spans="47:71" ht="12.75"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</row>
    <row r="697" spans="47:71" ht="12.75"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</row>
    <row r="698" spans="47:71" ht="12.75"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</row>
    <row r="699" spans="47:71" ht="12.75"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</row>
    <row r="700" spans="47:71" ht="12.75"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</row>
    <row r="701" spans="47:71" ht="12.75"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</row>
    <row r="702" spans="47:71" ht="12.75"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</row>
    <row r="703" spans="47:71" ht="12.75"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</row>
    <row r="704" spans="47:71" ht="12.75"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</row>
    <row r="705" spans="47:71" ht="12.75"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</row>
    <row r="706" spans="47:71" ht="12.75"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</row>
    <row r="707" spans="47:71" ht="12.75"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</row>
    <row r="708" spans="47:71" ht="12.75"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</row>
    <row r="709" spans="47:71" ht="12.75"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</row>
    <row r="710" spans="47:71" ht="12.75"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</row>
    <row r="711" spans="47:71" ht="12.75"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</row>
    <row r="712" spans="47:71" ht="12.75"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</row>
    <row r="713" spans="47:71" ht="12.75"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</row>
    <row r="714" spans="47:71" ht="12.75"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</row>
    <row r="715" spans="47:71" ht="12.75"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</row>
    <row r="716" spans="47:71" ht="12.75"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</row>
    <row r="717" spans="47:71" ht="12.75"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</row>
    <row r="718" spans="47:71" ht="12.75"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</row>
    <row r="719" spans="47:71" ht="12.75"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</row>
    <row r="720" spans="47:71" ht="12.75"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</row>
    <row r="721" spans="47:71" ht="12.75"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</row>
    <row r="722" spans="47:71" ht="12.75"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</row>
    <row r="723" spans="47:71" ht="12.75"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</row>
    <row r="724" spans="47:71" ht="12.75"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</row>
    <row r="725" spans="47:71" ht="12.75"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</row>
    <row r="726" spans="47:71" ht="12.75"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</row>
    <row r="727" spans="47:71" ht="12.75"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</row>
    <row r="728" spans="47:71" ht="12.75"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</row>
    <row r="729" spans="47:71" ht="12.75"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</row>
    <row r="730" spans="47:71" ht="12.75"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</row>
    <row r="731" spans="47:71" ht="12.75"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</row>
    <row r="732" spans="47:71" ht="12.75"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</row>
    <row r="733" spans="47:71" ht="12.75"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</row>
    <row r="734" spans="47:71" ht="12.75"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</row>
    <row r="735" spans="47:71" ht="12.75"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</row>
    <row r="736" spans="47:71" ht="12.75"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</row>
    <row r="737" spans="47:71" ht="12.75"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</row>
    <row r="738" spans="47:71" ht="12.75"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</row>
    <row r="739" spans="47:71" ht="12.75"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</row>
    <row r="740" spans="47:71" ht="12.75"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</row>
    <row r="741" spans="47:71" ht="12.75"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</row>
    <row r="742" spans="47:71" ht="12.75"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</row>
    <row r="743" spans="47:71" ht="12.75"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</row>
    <row r="744" spans="47:71" ht="12.75"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</row>
    <row r="745" spans="47:71" ht="12.75"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</row>
    <row r="746" spans="47:71" ht="12.75"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</row>
    <row r="747" spans="47:71" ht="12.75"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</row>
    <row r="748" spans="47:71" ht="12.75"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</row>
    <row r="749" spans="47:71" ht="12.75"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</row>
    <row r="750" spans="47:71" ht="12.75"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</row>
    <row r="751" spans="47:71" ht="12.75"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</row>
    <row r="752" spans="47:71" ht="12.75"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</row>
    <row r="753" spans="47:71" ht="12.75"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</row>
    <row r="754" spans="47:71" ht="12.75"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</row>
    <row r="755" spans="47:71" ht="12.75"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</row>
    <row r="756" spans="47:71" ht="12.75"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</row>
    <row r="757" spans="47:71" ht="12.75"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</row>
    <row r="758" spans="47:71" ht="12.75"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</row>
    <row r="759" spans="47:71" ht="12.75"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</row>
    <row r="760" spans="47:71" ht="12.75"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</row>
    <row r="761" spans="47:71" ht="12.75"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</row>
    <row r="762" spans="47:71" ht="12.75"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</row>
    <row r="763" spans="47:71" ht="12.75"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</row>
    <row r="764" spans="47:71" ht="12.75"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</row>
    <row r="765" spans="47:71" ht="12.75"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</row>
    <row r="766" spans="47:71" ht="12.75"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</row>
    <row r="767" spans="47:71" ht="12.75"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</row>
    <row r="768" spans="47:71" ht="12.75"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</row>
    <row r="769" spans="47:71" ht="12.75"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</row>
    <row r="770" spans="47:71" ht="12.75"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</row>
    <row r="771" spans="47:71" ht="12.75"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</row>
    <row r="772" spans="47:71" ht="12.75"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</row>
    <row r="773" spans="47:71" ht="12.75"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</row>
    <row r="774" spans="47:71" ht="12.75"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</row>
    <row r="775" spans="47:71" ht="12.75"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</row>
    <row r="776" spans="47:71" ht="12.75"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</row>
    <row r="777" spans="47:71" ht="12.75"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</row>
    <row r="778" spans="47:71" ht="12.75"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</row>
    <row r="779" spans="47:71" ht="12.75"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</row>
    <row r="780" spans="47:71" ht="12.75"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</row>
    <row r="781" spans="47:71" ht="12.75"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</row>
    <row r="782" spans="47:71" ht="12.75"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</row>
    <row r="783" spans="47:71" ht="12.75"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</row>
    <row r="784" spans="47:71" ht="12.75"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</row>
    <row r="785" spans="47:71" ht="12.75"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</row>
    <row r="786" spans="47:71" ht="12.75"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</row>
    <row r="787" spans="47:71" ht="12.75"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</row>
    <row r="788" spans="47:71" ht="12.75"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</row>
    <row r="789" spans="47:71" ht="12.75"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</row>
    <row r="790" spans="47:71" ht="12.75"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</row>
    <row r="791" spans="47:71" ht="12.75"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</row>
    <row r="792" spans="47:71" ht="12.75"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</row>
    <row r="793" spans="47:71" ht="12.75"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</row>
    <row r="794" spans="47:71" ht="12.75"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</row>
    <row r="795" spans="47:71" ht="12.75"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</row>
    <row r="796" spans="47:71" ht="12.75"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</row>
    <row r="797" spans="47:71" ht="12.75"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</row>
    <row r="798" spans="47:71" ht="12.75"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</row>
    <row r="799" spans="47:71" ht="12.75"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</row>
    <row r="800" spans="47:71" ht="12.75"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</row>
    <row r="801" spans="47:71" ht="12.75"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</row>
    <row r="802" spans="47:71" ht="12.75"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</row>
    <row r="803" spans="47:71" ht="12.75"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</row>
    <row r="804" spans="47:71" ht="12.75"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</row>
    <row r="805" spans="47:71" ht="12.75"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</row>
    <row r="806" spans="47:71" ht="12.75"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</row>
    <row r="807" spans="47:71" ht="12.75"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</row>
    <row r="808" spans="47:71" ht="12.75"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</row>
    <row r="809" spans="47:71" ht="12.75"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</row>
    <row r="810" spans="47:71" ht="12.75"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</row>
    <row r="811" spans="47:71" ht="12.75"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</row>
    <row r="812" spans="47:71" ht="12.75"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</row>
    <row r="813" spans="47:71" ht="12.75"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</row>
    <row r="814" spans="47:71" ht="12.75"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</row>
    <row r="815" spans="47:71" ht="12.75"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</row>
    <row r="816" spans="47:71" ht="12.75"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</row>
    <row r="817" spans="47:71" ht="12.75"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</row>
    <row r="818" spans="47:71" ht="12.75"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</row>
    <row r="819" spans="47:71" ht="12.75"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</row>
    <row r="820" spans="47:71" ht="12.75"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</row>
    <row r="821" spans="47:71" ht="12.75"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</row>
    <row r="822" spans="47:71" ht="12.75"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</row>
    <row r="823" spans="47:71" ht="12.75"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</row>
    <row r="824" spans="47:71" ht="12.75"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</row>
    <row r="825" spans="47:71" ht="12.75"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</row>
    <row r="826" spans="47:71" ht="12.75"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</row>
    <row r="827" spans="47:71" ht="12.75"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</row>
    <row r="828" spans="47:71" ht="12.75"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</row>
    <row r="829" spans="47:71" ht="12.75"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</row>
    <row r="830" spans="47:71" ht="12.75"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</row>
    <row r="831" spans="47:71" ht="12.75"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</row>
    <row r="832" spans="47:71" ht="12.75"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</row>
    <row r="833" spans="47:71" ht="12.75"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</row>
    <row r="834" spans="47:71" ht="12.75"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</row>
    <row r="835" spans="47:71" ht="12.75"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</row>
    <row r="836" spans="47:71" ht="12.75"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</row>
    <row r="837" spans="47:71" ht="12.75"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</row>
    <row r="838" spans="47:71" ht="12.75"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</row>
    <row r="839" spans="47:71" ht="12.75"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</row>
    <row r="840" spans="47:71" ht="12.75"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</row>
    <row r="841" spans="47:71" ht="12.75"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</row>
    <row r="842" spans="47:71" ht="12.75"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</row>
    <row r="843" spans="47:71" ht="12.75"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</row>
    <row r="844" spans="47:71" ht="12.75"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</row>
    <row r="845" spans="47:71" ht="12.75"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</row>
    <row r="846" spans="47:71" ht="12.75"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</row>
    <row r="847" spans="47:71" ht="12.75"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</row>
    <row r="848" spans="47:71" ht="12.75"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</row>
    <row r="849" spans="47:71" ht="12.75"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</row>
    <row r="850" spans="47:71" ht="12.75"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</row>
    <row r="851" spans="47:71" ht="12.75"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</row>
    <row r="852" spans="47:71" ht="12.75"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</row>
    <row r="853" spans="47:71" ht="12.75"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</row>
    <row r="854" spans="47:71" ht="12.75"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</row>
    <row r="855" spans="47:71" ht="12.75"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</row>
    <row r="856" spans="47:71" ht="12.75"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</row>
    <row r="857" spans="47:71" ht="12.75"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</row>
    <row r="858" spans="47:71" ht="12.75"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</row>
    <row r="859" spans="47:71" ht="12.75"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</row>
    <row r="860" spans="47:71" ht="12.75"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</row>
    <row r="861" spans="47:71" ht="12.75"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</row>
    <row r="862" spans="47:71" ht="12.75"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</row>
    <row r="863" spans="47:71" ht="12.75"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</row>
    <row r="864" spans="47:71" ht="12.75"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</row>
    <row r="865" spans="47:71" ht="12.75"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</row>
    <row r="866" spans="47:71" ht="12.75"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</row>
    <row r="867" spans="47:71" ht="12.75"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</row>
    <row r="868" spans="47:71" ht="12.75"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</row>
    <row r="869" spans="47:71" ht="12.75"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</row>
    <row r="870" spans="47:71" ht="12.75"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</row>
    <row r="871" spans="47:71" ht="12.75"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</row>
    <row r="872" spans="47:71" ht="12.75"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</row>
    <row r="873" spans="47:71" ht="12.75"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</row>
    <row r="874" spans="47:71" ht="12.75"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</row>
    <row r="875" spans="47:71" ht="12.75"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</row>
    <row r="876" spans="47:71" ht="12.75"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</row>
    <row r="877" spans="47:71" ht="12.75"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</row>
    <row r="878" spans="47:71" ht="12.75"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</row>
    <row r="879" spans="47:71" ht="12.75"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</row>
    <row r="880" spans="47:71" ht="12.75"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</row>
    <row r="881" spans="47:71" ht="12.75"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</row>
    <row r="882" spans="47:71" ht="12.75"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</row>
    <row r="883" spans="47:71" ht="12.75"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</row>
    <row r="884" spans="47:71" ht="12.75"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</row>
    <row r="885" spans="47:71" ht="12.75"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</row>
    <row r="886" spans="47:71" ht="12.75"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</row>
    <row r="887" spans="47:71" ht="12.75"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</row>
    <row r="888" spans="47:71" ht="12.75"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</row>
    <row r="889" spans="47:71" ht="12.75"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</row>
    <row r="890" spans="47:71" ht="12.75"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</row>
    <row r="891" spans="47:71" ht="12.75"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</row>
    <row r="892" spans="47:71" ht="12.75"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</row>
    <row r="893" spans="47:71" ht="12.75"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</row>
    <row r="894" spans="47:71" ht="12.75"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</row>
    <row r="895" spans="47:71" ht="12.75"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</row>
    <row r="896" spans="47:71" ht="12.75"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</row>
    <row r="897" spans="47:71" ht="12.75"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</row>
    <row r="898" spans="47:71" ht="12.75"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</row>
    <row r="899" spans="47:71" ht="12.75"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</row>
    <row r="900" spans="47:71" ht="12.75"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</row>
    <row r="901" spans="47:71" ht="12.75"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</row>
    <row r="902" spans="47:71" ht="12.75"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</row>
    <row r="903" spans="47:71" ht="12.75"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</row>
    <row r="904" spans="47:71" ht="12.75"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</row>
    <row r="905" spans="47:71" ht="12.75"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</row>
    <row r="906" spans="47:71" ht="12.75"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</row>
    <row r="907" spans="47:71" ht="12.75"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</row>
    <row r="908" spans="47:71" ht="12.75"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</row>
    <row r="909" spans="47:71" ht="12.75"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</row>
    <row r="910" spans="47:71" ht="12.75"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</row>
    <row r="911" spans="47:71" ht="12.75"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</row>
    <row r="912" spans="47:71" ht="12.75"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</row>
    <row r="913" spans="47:71" ht="12.75"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</row>
    <row r="914" spans="47:71" ht="12.75"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</row>
    <row r="915" spans="47:71" ht="12.75"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</row>
    <row r="916" spans="47:71" ht="12.75"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</row>
    <row r="917" spans="47:71" ht="12.75"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</row>
    <row r="918" spans="47:71" ht="12.75"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</row>
    <row r="919" spans="47:71" ht="12.75"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</row>
    <row r="920" spans="47:71" ht="12.75"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</row>
    <row r="921" spans="47:71" ht="12.75"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</row>
    <row r="922" spans="47:71" ht="12.75"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</row>
    <row r="923" spans="47:71" ht="12.75"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</row>
    <row r="924" spans="47:71" ht="12.75"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</row>
    <row r="925" spans="47:71" ht="12.75"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</row>
    <row r="926" spans="47:71" ht="12.75"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</row>
    <row r="927" spans="47:71" ht="12.75"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</row>
    <row r="928" spans="47:71" ht="12.75"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</row>
    <row r="929" spans="47:71" ht="12.75"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</row>
    <row r="930" spans="47:71" ht="12.75"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</row>
    <row r="931" spans="47:71" ht="12.75"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</row>
    <row r="932" spans="47:71" ht="12.75"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</row>
    <row r="933" spans="47:71" ht="12.75"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</row>
    <row r="934" spans="47:71" ht="12.75"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</row>
    <row r="935" spans="47:71" ht="12.75"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</row>
    <row r="936" spans="47:71" ht="12.75"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</row>
    <row r="937" spans="47:71" ht="12.75"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</row>
    <row r="938" spans="47:71" ht="12.75"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</row>
    <row r="939" spans="47:71" ht="12.75"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</row>
    <row r="940" spans="47:71" ht="12.75"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</row>
    <row r="941" spans="47:71" ht="12.75"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</row>
    <row r="942" spans="47:71" ht="12.75"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</row>
    <row r="943" spans="47:71" ht="12.75"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</row>
    <row r="944" spans="47:71" ht="12.75"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</row>
    <row r="945" spans="47:71" ht="12.75"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</row>
    <row r="946" spans="47:71" ht="12.75"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</row>
    <row r="947" spans="47:71" ht="12.75"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</row>
    <row r="948" spans="47:71" ht="12.75"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</row>
    <row r="949" spans="47:71" ht="12.75"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</row>
    <row r="950" spans="47:71" ht="12.75"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</row>
    <row r="951" spans="47:71" ht="12.75"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</row>
    <row r="952" spans="47:71" ht="12.75"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</row>
    <row r="953" spans="47:71" ht="12.75"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</row>
    <row r="954" spans="47:71" ht="12.75"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</row>
    <row r="955" spans="47:71" ht="12.75"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</row>
    <row r="956" spans="47:71" ht="12.75"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</row>
    <row r="957" spans="47:71" ht="12.75"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</row>
    <row r="958" spans="47:71" ht="12.75"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</row>
    <row r="959" spans="47:71" ht="12.75"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</row>
    <row r="960" spans="47:71" ht="12.75"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</row>
    <row r="961" spans="47:71" ht="12.75"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</row>
    <row r="962" spans="47:71" ht="12.75"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</row>
    <row r="963" spans="47:71" ht="12.75"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</row>
    <row r="964" spans="47:71" ht="12.75"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</row>
    <row r="965" spans="47:71" ht="12.75"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</row>
    <row r="966" spans="47:71" ht="12.75"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</row>
    <row r="967" spans="47:71" ht="12.75"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</row>
    <row r="968" spans="47:71" ht="12.75"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</row>
    <row r="969" spans="47:71" ht="12.75"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</row>
    <row r="970" spans="47:71" ht="12.75"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</row>
    <row r="971" spans="47:71" ht="12.75"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</row>
    <row r="972" spans="47:71" ht="12.75"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</row>
    <row r="973" spans="47:71" ht="12.75"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</row>
    <row r="974" spans="47:71" ht="12.75"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</row>
    <row r="975" spans="47:71" ht="12.75"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</row>
    <row r="976" spans="47:71" ht="12.75"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</row>
    <row r="977" spans="47:71" ht="12.75"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</row>
    <row r="978" spans="47:71" ht="12.75"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</row>
    <row r="979" spans="47:71" ht="12.75"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</row>
    <row r="980" spans="47:71" ht="12.75"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</row>
    <row r="981" spans="47:71" ht="12.75"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</row>
    <row r="982" spans="47:71" ht="12.75"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</row>
    <row r="983" spans="47:71" ht="12.75"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</row>
    <row r="984" spans="47:71" ht="12.75"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</row>
    <row r="985" spans="47:71" ht="12.75"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</row>
    <row r="986" spans="47:71" ht="12.75"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</row>
    <row r="987" spans="47:71" ht="12.75"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</row>
    <row r="988" spans="47:71" ht="12.75"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</row>
    <row r="989" spans="47:71" ht="12.75"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</row>
    <row r="990" spans="47:71" ht="12.75"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</row>
    <row r="991" spans="47:71" ht="12.75"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</row>
    <row r="992" spans="47:71" ht="12.75"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</row>
    <row r="993" spans="47:71" ht="12.75"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</row>
    <row r="994" spans="47:71" ht="12.75"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</row>
    <row r="995" spans="47:71" ht="12.75"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</row>
    <row r="996" spans="47:71" ht="12.75"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</row>
    <row r="997" spans="47:71" ht="12.75"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</row>
    <row r="998" spans="47:71" ht="12.75"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</row>
    <row r="999" spans="47:71" ht="12.75"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</row>
    <row r="1000" spans="47:71" ht="12.75"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</row>
    <row r="1001" spans="47:71" ht="12.75"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</row>
    <row r="1002" spans="47:71" ht="12.75"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</row>
    <row r="1003" spans="47:71" ht="12.75"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</row>
    <row r="1004" spans="47:71" ht="12.75"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</row>
    <row r="1005" spans="47:71" ht="12.75"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</row>
    <row r="1006" spans="47:71" ht="12.75"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</row>
    <row r="1007" spans="47:71" ht="12.75"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</row>
    <row r="1008" spans="47:71" ht="12.75"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</row>
    <row r="1009" spans="47:71" ht="12.75"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</row>
    <row r="1010" spans="47:71" ht="12.75"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</row>
    <row r="1011" spans="47:71" ht="12.75"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</row>
    <row r="1012" spans="47:71" ht="12.75"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</row>
    <row r="1013" spans="47:71" ht="12.75"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</row>
    <row r="1014" spans="47:71" ht="12.75"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</row>
    <row r="1015" spans="47:71" ht="12.75"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</row>
    <row r="1016" spans="47:71" ht="12.75"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</row>
    <row r="1017" spans="47:71" ht="12.75"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</row>
    <row r="1018" spans="47:71" ht="12.75"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</row>
    <row r="1019" spans="47:71" ht="12.75"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</row>
    <row r="1020" spans="47:71" ht="12.75"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</row>
    <row r="1021" spans="47:71" ht="12.75"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</row>
    <row r="1022" spans="47:71" ht="12.75"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</row>
    <row r="1023" spans="47:71" ht="12.75"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</row>
    <row r="1024" spans="47:71" ht="12.75"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</row>
    <row r="1025" spans="47:71" ht="12.75"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</row>
    <row r="1026" spans="47:71" ht="12.75"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</row>
    <row r="1027" spans="47:71" ht="12.75"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</row>
    <row r="1028" spans="47:71" ht="12.75"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</row>
    <row r="1029" spans="47:71" ht="12.75"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</row>
    <row r="1030" spans="47:71" ht="12.75"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</row>
    <row r="1031" spans="47:71" ht="12.75"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</row>
    <row r="1032" spans="47:71" ht="12.75"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</row>
    <row r="1033" spans="47:71" ht="12.75"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</row>
    <row r="1034" spans="47:71" ht="12.75"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</row>
    <row r="1035" spans="47:71" ht="12.75"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</row>
    <row r="1036" spans="47:71" ht="12.75"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</row>
    <row r="1037" spans="47:71" ht="12.75"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</row>
    <row r="1038" spans="47:71" ht="12.75"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</row>
    <row r="1039" spans="47:71" ht="12.75"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</row>
    <row r="1040" spans="47:71" ht="12.75"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</row>
    <row r="1041" spans="47:71" ht="12.75"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</row>
    <row r="1042" spans="47:71" ht="12.75"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</row>
    <row r="1043" spans="47:71" ht="12.75"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</row>
    <row r="1044" spans="47:71" ht="12.75"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</row>
    <row r="1045" spans="47:71" ht="12.75"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</row>
    <row r="1046" spans="47:71" ht="12.75"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</row>
    <row r="1047" spans="47:71" ht="12.75"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</row>
    <row r="1048" spans="47:71" ht="12.75"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</row>
    <row r="1049" spans="47:71" ht="12.75"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</row>
    <row r="1050" spans="47:71" ht="12.75"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</row>
    <row r="1051" spans="47:71" ht="12.75"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</row>
    <row r="1052" spans="47:71" ht="12.75"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</row>
    <row r="1053" spans="47:71" ht="12.75"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</row>
    <row r="1054" spans="47:71" ht="12.75"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</row>
    <row r="1055" spans="47:71" ht="12.75"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</row>
    <row r="1056" spans="47:71" ht="12.75"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</row>
    <row r="1057" spans="47:71" ht="12.75"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</row>
    <row r="1058" spans="47:71" ht="12.75"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</row>
    <row r="1059" spans="47:71" ht="12.75"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</row>
    <row r="1060" spans="47:71" ht="12.75"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</row>
    <row r="1061" spans="47:71" ht="12.75"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</row>
    <row r="1062" spans="47:71" ht="12.75"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</row>
    <row r="1063" spans="47:71" ht="12.75"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</row>
    <row r="1064" spans="47:71" ht="12.75"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</row>
    <row r="1065" spans="47:71" ht="12.75"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</row>
    <row r="1066" spans="47:71" ht="12.75"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</row>
    <row r="1067" spans="47:71" ht="12.75"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</row>
    <row r="1068" spans="47:71" ht="12.75"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</row>
    <row r="1069" spans="47:71" ht="12.75"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</row>
    <row r="1070" spans="47:71" ht="12.75"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</row>
    <row r="1071" spans="47:71" ht="12.75"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</row>
    <row r="1072" spans="47:71" ht="12.75"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</row>
    <row r="1073" spans="47:71" ht="12.75"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</row>
    <row r="1074" spans="47:71" ht="12.75"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</row>
    <row r="1075" spans="47:71" ht="12.75"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</row>
    <row r="1076" spans="47:71" ht="12.75"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</row>
    <row r="1077" spans="47:71" ht="12.75"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</row>
    <row r="1078" spans="47:71" ht="12.75"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</row>
    <row r="1079" spans="47:71" ht="12.75"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</row>
    <row r="1080" spans="47:71" ht="12.75"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</row>
    <row r="1081" spans="47:71" ht="12.75"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</row>
    <row r="1082" spans="47:71" ht="12.75"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</row>
    <row r="1083" spans="47:71" ht="12.75"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</row>
    <row r="1084" spans="47:71" ht="12.75"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</row>
    <row r="1085" spans="47:71" ht="12.75"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</row>
    <row r="1086" spans="47:71" ht="12.75"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</row>
    <row r="1087" spans="47:71" ht="12.75"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</row>
    <row r="1088" spans="47:71" ht="12.75"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</row>
    <row r="1089" spans="47:71" ht="12.75"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</row>
    <row r="1090" spans="47:71" ht="12.75"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</row>
    <row r="1091" spans="47:71" ht="12.75"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</row>
    <row r="1092" spans="47:71" ht="12.75"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</row>
    <row r="1093" spans="47:71" ht="12.75"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</row>
    <row r="1094" spans="47:71" ht="12.75"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</row>
    <row r="1095" spans="47:71" ht="12.75"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</row>
    <row r="1096" spans="47:71" ht="12.75"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</row>
    <row r="1097" spans="47:71" ht="12.75"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</row>
    <row r="1098" spans="47:71" ht="12.75"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</row>
    <row r="1099" spans="47:71" ht="12.75"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</row>
    <row r="1100" spans="47:71" ht="12.75"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</row>
    <row r="1101" spans="47:71" ht="12.75"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</row>
    <row r="1102" spans="47:71" ht="12.75"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</row>
    <row r="1103" spans="47:71" ht="12.75"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</row>
    <row r="1104" spans="47:71" ht="12.75"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</row>
    <row r="1105" spans="47:71" ht="12.75"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</row>
    <row r="1106" spans="47:71" ht="12.75"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</row>
    <row r="1107" spans="47:71" ht="12.75"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</row>
    <row r="1108" spans="47:71" ht="12.75"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</row>
    <row r="1109" spans="47:71" ht="12.75"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</row>
    <row r="1110" spans="47:71" ht="12.75"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</row>
    <row r="1111" spans="47:71" ht="12.75"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</row>
    <row r="1112" spans="47:71" ht="12.75"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</row>
    <row r="1113" spans="47:71" ht="12.75"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</row>
    <row r="1114" spans="47:71" ht="12.75"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</row>
    <row r="1115" spans="47:71" ht="12.75"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</row>
    <row r="1116" spans="47:71" ht="12.75"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</row>
    <row r="1117" spans="47:71" ht="12.75"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</row>
    <row r="1118" spans="47:71" ht="12.75"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</row>
    <row r="1119" spans="47:71" ht="12.75"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</row>
    <row r="1120" spans="47:71" ht="12.75"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</row>
    <row r="1121" spans="47:71" ht="12.75"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</row>
    <row r="1122" spans="47:71" ht="12.75"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</row>
    <row r="1123" spans="47:71" ht="12.75"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</row>
    <row r="1124" spans="47:71" ht="12.75"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</row>
    <row r="1125" spans="47:71" ht="12.75"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</row>
    <row r="1126" spans="47:71" ht="12.75"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</row>
    <row r="1127" spans="47:71" ht="12.75"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</row>
    <row r="1128" spans="47:71" ht="12.75"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</row>
    <row r="1129" spans="47:71" ht="12.75"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</row>
    <row r="1130" spans="47:71" ht="12.75"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</row>
    <row r="1131" spans="47:71" ht="12.75"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</row>
    <row r="1132" spans="47:71" ht="12.75"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</row>
    <row r="1133" spans="47:71" ht="12.75"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</row>
    <row r="1134" spans="47:71" ht="12.75"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</row>
    <row r="1135" spans="47:71" ht="12.75"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</row>
    <row r="1136" spans="47:71" ht="12.75"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</row>
    <row r="1137" spans="47:71" ht="12.75"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</row>
    <row r="1138" spans="47:71" ht="12.75"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</row>
    <row r="1139" spans="47:71" ht="12.75"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</row>
    <row r="1140" spans="47:71" ht="12.75"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</row>
    <row r="1141" spans="47:71" ht="12.75"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</row>
    <row r="1142" spans="47:71" ht="12.75"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</row>
    <row r="1143" spans="47:71" ht="12.75"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</row>
    <row r="1144" spans="47:71" ht="12.75"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</row>
    <row r="1145" spans="47:71" ht="12.75"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</row>
    <row r="1146" spans="47:71" ht="12.75"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</row>
    <row r="1147" spans="47:71" ht="12.75"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</row>
    <row r="1148" spans="47:71" ht="12.75"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</row>
    <row r="1149" spans="47:71" ht="12.75"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</row>
    <row r="1150" spans="47:71" ht="12.75"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</row>
    <row r="1151" spans="47:71" ht="12.75"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</row>
    <row r="1152" spans="47:71" ht="12.75"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</row>
    <row r="1153" spans="47:71" ht="12.75"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</row>
    <row r="1154" spans="47:71" ht="12.75"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</row>
    <row r="1155" spans="47:71" ht="12.75"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</row>
    <row r="1156" spans="47:71" ht="12.75"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</row>
    <row r="1157" spans="47:71" ht="12.75"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</row>
    <row r="1158" spans="47:71" ht="12.75"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</row>
    <row r="1159" spans="47:71" ht="12.75"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</row>
    <row r="1160" spans="47:71" ht="12.75"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</row>
    <row r="1161" spans="47:71" ht="12.75"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</row>
    <row r="1162" spans="47:71" ht="12.75"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</row>
    <row r="1163" spans="47:71" ht="12.75"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</row>
    <row r="1164" spans="47:71" ht="12.75"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</row>
    <row r="1165" spans="47:71" ht="12.75"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</row>
    <row r="1166" spans="47:71" ht="12.75"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</row>
    <row r="1167" spans="47:71" ht="12.75"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</row>
    <row r="1168" spans="47:71" ht="12.75"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</row>
    <row r="1169" spans="47:71" ht="12.75"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</row>
    <row r="1170" spans="47:71" ht="12.75"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</row>
    <row r="1171" spans="47:71" ht="12.75"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</row>
    <row r="1172" spans="47:71" ht="12.75"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</row>
    <row r="1173" spans="47:71" ht="12.75"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</row>
    <row r="1174" spans="47:71" ht="12.75"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</row>
    <row r="1175" spans="47:71" ht="12.75"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</row>
    <row r="1176" spans="47:71" ht="12.75"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</row>
    <row r="1177" spans="47:71" ht="12.75"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</row>
    <row r="1178" spans="47:71" ht="12.75"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</row>
    <row r="1179" spans="47:71" ht="12.75"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</row>
    <row r="1180" spans="47:71" ht="12.75"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</row>
    <row r="1181" spans="47:71" ht="12.75"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</row>
    <row r="1182" spans="47:71" ht="12.75"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</row>
    <row r="1183" spans="47:71" ht="12.75"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</row>
    <row r="1184" spans="47:71" ht="12.75"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</row>
    <row r="1185" spans="47:71" ht="12.75"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</row>
    <row r="1186" spans="47:71" ht="12.75"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</row>
    <row r="1187" spans="47:71" ht="12.75"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</row>
    <row r="1188" spans="47:71" ht="12.75"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</row>
    <row r="1189" spans="47:71" ht="12.75"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</row>
    <row r="1190" spans="47:71" ht="12.75"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</row>
    <row r="1191" spans="47:71" ht="12.75"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</row>
    <row r="1192" spans="47:71" ht="12.75"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</row>
    <row r="1193" spans="47:71" ht="12.75"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</row>
    <row r="1194" spans="47:71" ht="12.75"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</row>
    <row r="1195" spans="47:71" ht="12.75"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</row>
    <row r="1196" spans="47:71" ht="12.75"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</row>
    <row r="1197" spans="47:71" ht="12.75"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</row>
    <row r="1198" spans="47:71" ht="12.75"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</row>
    <row r="1199" spans="47:71" ht="12.75"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</row>
    <row r="1200" spans="47:71" ht="12.75"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</row>
    <row r="1201" spans="47:71" ht="12.75"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</row>
    <row r="1202" spans="47:71" ht="12.75"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</row>
    <row r="1203" spans="47:71" ht="12.75"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</row>
    <row r="1204" spans="47:71" ht="12.75"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</row>
    <row r="1205" spans="47:71" ht="12.75"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</row>
    <row r="1206" spans="47:71" ht="12.75"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</row>
    <row r="1207" spans="47:71" ht="12.75"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</row>
    <row r="1208" spans="47:71" ht="12.75"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</row>
    <row r="1209" spans="47:71" ht="12.75"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</row>
    <row r="1210" spans="47:71" ht="12.75"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</row>
    <row r="1211" spans="47:71" ht="12.75"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</row>
    <row r="1212" spans="47:71" ht="12.75"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</row>
    <row r="1213" spans="47:71" ht="12.75"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</row>
    <row r="1214" spans="47:71" ht="12.75"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</row>
    <row r="1215" spans="47:71" ht="12.75"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</row>
    <row r="1216" spans="47:71" ht="12.75"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</row>
    <row r="1217" spans="47:71" ht="12.75"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</row>
    <row r="1218" spans="47:71" ht="12.75"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</row>
    <row r="1219" spans="47:71" ht="12.75"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</row>
    <row r="1220" spans="47:71" ht="12.75"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</row>
    <row r="1221" spans="47:71" ht="12.75"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</row>
    <row r="1222" spans="47:71" ht="12.75"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</row>
    <row r="1223" spans="47:71" ht="12.75"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</row>
    <row r="1224" spans="47:71" ht="12.75"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</row>
    <row r="1225" spans="47:71" ht="12.75"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</row>
    <row r="1226" spans="47:71" ht="12.75"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</row>
    <row r="1227" spans="47:71" ht="12.75"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</row>
    <row r="1228" spans="47:71" ht="12.75"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</row>
    <row r="1229" spans="47:71" ht="12.75"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</row>
    <row r="1230" spans="47:71" ht="12.75"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</row>
    <row r="1231" spans="47:71" ht="12.75"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</row>
    <row r="1232" spans="47:71" ht="12.75"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</row>
    <row r="1233" spans="47:71" ht="12.75"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</row>
    <row r="1234" spans="47:71" ht="12.75"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</row>
    <row r="1235" spans="47:71" ht="12.75"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</row>
    <row r="1236" spans="47:71" ht="12.75"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</row>
    <row r="1237" spans="47:71" ht="12.75"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</row>
    <row r="1238" spans="47:71" ht="12.75"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</row>
    <row r="1239" spans="47:71" ht="12.75"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</row>
    <row r="1240" spans="47:71" ht="12.75"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</row>
    <row r="1241" spans="47:71" ht="12.75"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</row>
    <row r="1242" spans="47:71" ht="12.75"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</row>
    <row r="1243" spans="47:71" ht="12.75"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</row>
    <row r="1244" spans="47:71" ht="12.75"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</row>
    <row r="1245" spans="47:71" ht="12.75"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</row>
    <row r="1246" spans="47:71" ht="12.75"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</row>
    <row r="1247" spans="47:71" ht="12.75"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</row>
    <row r="1248" spans="47:71" ht="12.75"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</row>
    <row r="1249" spans="47:71" ht="12.75"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</row>
    <row r="1250" spans="47:71" ht="12.75"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</row>
    <row r="1251" spans="47:71" ht="12.75"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</row>
    <row r="1252" spans="47:71" ht="12.75"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</row>
    <row r="1253" spans="47:71" ht="12.75"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</row>
    <row r="1254" spans="47:71" ht="12.75"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</row>
    <row r="1255" spans="47:71" ht="12.75"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</row>
    <row r="1256" spans="47:71" ht="12.75"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</row>
    <row r="1257" spans="47:71" ht="12.75"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</row>
    <row r="1258" spans="47:71" ht="12.75"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</row>
    <row r="1259" spans="47:71" ht="12.75"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</row>
    <row r="1260" spans="47:71" ht="12.75"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</row>
    <row r="1261" spans="47:71" ht="12.75"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</row>
    <row r="1262" spans="47:71" ht="12.75"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</row>
    <row r="1263" spans="47:71" ht="12.75"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</row>
    <row r="1264" spans="47:71" ht="12.75"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</row>
    <row r="1265" spans="47:71" ht="12.75"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</row>
    <row r="1266" spans="47:71" ht="12.75"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</row>
    <row r="1267" spans="47:71" ht="12.75"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</row>
    <row r="1268" spans="47:71" ht="12.75"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</row>
    <row r="1269" spans="47:71" ht="12.75"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</row>
    <row r="1270" spans="47:71" ht="12.75"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</row>
    <row r="1271" spans="47:71" ht="12.75"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</row>
    <row r="1272" spans="47:71" ht="12.75"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</row>
    <row r="1273" spans="47:71" ht="12.75"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</row>
    <row r="1274" spans="47:71" ht="12.75"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</row>
    <row r="1275" spans="47:71" ht="12.75"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</row>
    <row r="1276" spans="47:71" ht="12.75"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</row>
    <row r="1277" spans="47:71" ht="12.75"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</row>
    <row r="1278" spans="47:71" ht="12.75"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</row>
    <row r="1279" spans="47:71" ht="12.75"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</row>
    <row r="1280" spans="47:71" ht="12.75"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</row>
    <row r="1281" spans="47:71" ht="12.75"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</row>
    <row r="1282" spans="47:71" ht="12.75"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</row>
    <row r="1283" spans="47:71" ht="12.75"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</row>
    <row r="1284" spans="47:71" ht="12.75"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</row>
    <row r="1285" spans="47:71" ht="12.75"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</row>
    <row r="1286" spans="47:71" ht="12.75"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</row>
    <row r="1287" spans="47:71" ht="12.75"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</row>
    <row r="1288" spans="47:71" ht="12.75"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</row>
    <row r="1289" spans="47:71" ht="12.75"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</row>
    <row r="1290" spans="47:71" ht="12.75"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</row>
    <row r="1291" spans="47:71" ht="12.75"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</row>
    <row r="1292" spans="47:71" ht="12.75"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</row>
    <row r="1293" spans="47:71" ht="12.75"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</row>
    <row r="1294" spans="47:71" ht="12.75"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</row>
    <row r="1295" spans="47:71" ht="12.75"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</row>
    <row r="1296" spans="47:71" ht="12.75"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</row>
    <row r="1297" spans="47:71" ht="12.75"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</row>
    <row r="1298" spans="47:71" ht="12.75"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</row>
    <row r="1299" spans="47:71" ht="12.75"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</row>
    <row r="1300" spans="47:71" ht="12.75"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</row>
    <row r="1301" spans="47:71" ht="12.75"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</row>
    <row r="1302" spans="47:71" ht="12.75"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</row>
    <row r="1303" spans="47:71" ht="12.75"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</row>
    <row r="1304" spans="47:71" ht="12.75"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</row>
    <row r="1305" spans="47:71" ht="12.75"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</row>
    <row r="1306" spans="47:71" ht="12.75"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</row>
    <row r="1307" spans="47:71" ht="12.75"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</row>
    <row r="1308" spans="47:71" ht="12.75"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</row>
    <row r="1309" spans="47:71" ht="12.75"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</row>
    <row r="1310" spans="47:71" ht="12.75"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</row>
    <row r="1311" spans="47:71" ht="12.75"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</row>
    <row r="1312" spans="47:71" ht="12.75"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</row>
    <row r="1313" spans="47:71" ht="12.75"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</row>
    <row r="1314" spans="47:71" ht="12.75"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</row>
    <row r="1315" spans="47:71" ht="12.75"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</row>
    <row r="1316" spans="47:71" ht="12.75"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</row>
    <row r="1317" spans="47:71" ht="12.75"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</row>
    <row r="1318" spans="47:71" ht="12.75"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</row>
    <row r="1319" spans="47:71" ht="12.75"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</row>
    <row r="1320" spans="47:71" ht="12.75"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</row>
    <row r="1321" spans="47:71" ht="12.75"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</row>
    <row r="1322" spans="47:71" ht="12.75"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</row>
    <row r="1323" spans="47:71" ht="12.75"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</row>
    <row r="1324" spans="47:71" ht="12.75"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</row>
    <row r="1325" spans="47:71" ht="12.75"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</row>
    <row r="1326" spans="47:71" ht="12.75"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</row>
    <row r="1327" spans="47:71" ht="12.75"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</row>
    <row r="1328" spans="47:71" ht="12.75"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</row>
    <row r="1329" spans="47:71" ht="12.75"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</row>
    <row r="1330" spans="47:71" ht="12.75"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</row>
    <row r="1331" spans="47:71" ht="12.75"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</row>
    <row r="1332" spans="47:71" ht="12.75"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</row>
    <row r="1333" spans="47:71" ht="12.75"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</row>
    <row r="1334" spans="47:71" ht="12.75"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</row>
    <row r="1335" spans="47:71" ht="12.75"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</row>
    <row r="1336" spans="47:71" ht="12.75"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</row>
    <row r="1337" spans="47:71" ht="12.75"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</row>
    <row r="1338" spans="47:71" ht="12.75"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</row>
    <row r="1339" spans="47:71" ht="12.75"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</row>
    <row r="1340" spans="47:71" ht="12.75"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</row>
    <row r="1341" spans="47:71" ht="12.75"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</row>
    <row r="1342" spans="47:71" ht="12.75"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</row>
    <row r="1343" spans="47:71" ht="12.75"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</row>
    <row r="1344" spans="47:71" ht="12.75"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</row>
    <row r="1345" spans="47:71" ht="12.75"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</row>
    <row r="1346" spans="47:71" ht="12.75"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</row>
    <row r="1347" spans="47:71" ht="12.75"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</row>
    <row r="1348" spans="47:71" ht="12.75"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</row>
    <row r="1349" spans="47:71" ht="12.75"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</row>
    <row r="1350" spans="47:71" ht="12.75"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</row>
    <row r="1351" spans="47:71" ht="12.75"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</row>
    <row r="1352" spans="47:71" ht="12.75"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</row>
    <row r="1353" spans="47:71" ht="12.75"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</row>
    <row r="1354" spans="47:71" ht="12.75"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</row>
    <row r="1355" spans="47:71" ht="12.75"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</row>
    <row r="1356" spans="47:71" ht="12.75"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</row>
    <row r="1357" spans="47:71" ht="12.75"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</row>
    <row r="1358" spans="47:71" ht="12.75"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</row>
    <row r="1359" spans="47:71" ht="12.75"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</row>
    <row r="1360" spans="47:71" ht="12.75"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</row>
    <row r="1361" spans="47:71" ht="12.75"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</row>
    <row r="1362" spans="47:71" ht="12.75"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</row>
    <row r="1363" spans="47:71" ht="12.75"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</row>
    <row r="1364" spans="47:71" ht="12.75"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</row>
    <row r="1365" spans="47:71" ht="12.75"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</row>
    <row r="1366" spans="47:71" ht="12.75"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</row>
    <row r="1367" spans="47:71" ht="12.75"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</row>
    <row r="1368" spans="47:71" ht="12.75"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</row>
    <row r="1369" spans="47:71" ht="12.75"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</row>
    <row r="1370" spans="47:71" ht="12.75"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</row>
    <row r="1371" spans="47:71" ht="12.75"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</row>
    <row r="1372" spans="47:71" ht="12.75"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</row>
    <row r="1373" spans="47:71" ht="12.75"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</row>
    <row r="1374" spans="47:71" ht="12.75"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</row>
    <row r="1375" spans="47:71" ht="12.75"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</row>
    <row r="1376" spans="47:71" ht="12.75"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</row>
    <row r="1377" spans="47:71" ht="12.75"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</row>
    <row r="1378" spans="47:71" ht="12.75"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</row>
    <row r="1379" spans="47:71" ht="12.75"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</row>
    <row r="1380" spans="47:71" ht="12.75"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</row>
    <row r="1381" spans="47:71" ht="12.75"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</row>
    <row r="1382" spans="47:71" ht="12.75"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</row>
    <row r="1383" spans="47:71" ht="12.75"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</row>
    <row r="1384" spans="47:71" ht="12.75"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</row>
    <row r="1385" spans="47:71" ht="12.75"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</row>
    <row r="1386" spans="47:71" ht="12.75"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</row>
    <row r="1387" spans="47:71" ht="12.75"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</row>
    <row r="1388" spans="47:71" ht="12.75"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</row>
    <row r="1389" spans="47:71" ht="12.75"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</row>
    <row r="1390" spans="47:71" ht="12.75"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</row>
    <row r="1391" spans="47:71" ht="12.75"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</row>
    <row r="1392" spans="47:71" ht="12.75"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</row>
    <row r="1393" spans="47:71" ht="12.75"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</row>
    <row r="1394" spans="47:71" ht="12.75"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</row>
    <row r="1395" spans="47:71" ht="12.75"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</row>
    <row r="1396" spans="47:71" ht="12.75"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</row>
    <row r="1397" spans="47:71" ht="12.75"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</row>
    <row r="1398" spans="47:71" ht="12.75"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</row>
    <row r="1399" spans="47:71" ht="12.75"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</row>
    <row r="1400" spans="47:71" ht="12.75"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</row>
    <row r="1401" spans="47:71" ht="12.75"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</row>
    <row r="1402" spans="47:71" ht="12.75"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</row>
    <row r="1403" spans="47:71" ht="12.75"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</row>
    <row r="1404" spans="47:71" ht="12.75"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</row>
    <row r="1405" spans="47:71" ht="12.75"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</row>
    <row r="1406" spans="47:71" ht="12.75"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</row>
    <row r="1407" spans="47:71" ht="12.75"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</row>
    <row r="1408" spans="47:71" ht="12.75"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</row>
    <row r="1409" spans="47:71" ht="12.75"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</row>
    <row r="1410" spans="47:71" ht="12.75"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</row>
    <row r="1411" spans="47:71" ht="12.75"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</row>
    <row r="1412" spans="47:71" ht="12.75"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</row>
    <row r="1413" spans="47:71" ht="12.75"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</row>
    <row r="1414" spans="47:71" ht="12.75"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</row>
    <row r="1415" spans="47:71" ht="12.75"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</row>
    <row r="1416" spans="47:71" ht="12.75"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</row>
    <row r="1417" spans="47:71" ht="12.75"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</row>
    <row r="1418" spans="47:71" ht="12.75"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</row>
    <row r="1419" spans="47:71" ht="12.75"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</row>
    <row r="1420" spans="47:71" ht="12.75"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</row>
    <row r="1421" spans="47:71" ht="12.75"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</row>
    <row r="1422" spans="47:71" ht="12.75"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</row>
    <row r="1423" spans="47:71" ht="12.75"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</row>
    <row r="1424" spans="47:71" ht="12.75"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</row>
    <row r="1425" spans="47:71" ht="12.75"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</row>
    <row r="1426" spans="47:71" ht="12.75"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</row>
    <row r="1427" spans="47:71" ht="12.75"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</row>
    <row r="1428" spans="47:71" ht="12.75"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</row>
    <row r="1429" spans="47:71" ht="12.75"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</row>
    <row r="1430" spans="47:71" ht="12.75"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</row>
    <row r="1431" spans="47:71" ht="12.75"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</row>
    <row r="1432" spans="47:71" ht="12.75"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</row>
    <row r="1433" spans="47:71" ht="12.75"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</row>
    <row r="1434" spans="47:71" ht="12.75"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</row>
    <row r="1435" spans="47:71" ht="12.75"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</row>
    <row r="1436" spans="47:71" ht="12.75"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</row>
    <row r="1437" spans="47:71" ht="12.75"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</row>
    <row r="1438" spans="47:71" ht="12.75"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</row>
    <row r="1439" spans="47:71" ht="12.75"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</row>
    <row r="1440" spans="47:71" ht="12.75"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</row>
    <row r="1441" spans="47:71" ht="12.75"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</row>
    <row r="1442" spans="47:71" ht="12.75"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</row>
    <row r="1443" spans="47:71" ht="12.75"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</row>
    <row r="1444" spans="47:71" ht="12.75"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</row>
    <row r="1445" spans="47:71" ht="12.75"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</row>
    <row r="1446" spans="47:71" ht="12.75"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</row>
    <row r="1447" spans="47:71" ht="12.75"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</row>
    <row r="1448" spans="47:71" ht="12.75"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</row>
    <row r="1449" spans="47:71" ht="12.75"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</row>
    <row r="1450" spans="47:71" ht="12.75"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</row>
    <row r="1451" spans="47:71" ht="12.75"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</row>
    <row r="1452" spans="47:71" ht="12.75"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</row>
    <row r="1453" spans="47:71" ht="12.75"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</row>
    <row r="1454" spans="47:71" ht="12.75"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</row>
    <row r="1455" spans="47:71" ht="12.75"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</row>
    <row r="1456" spans="47:71" ht="12.75"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</row>
    <row r="1457" spans="47:71" ht="12.75"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</row>
    <row r="1458" spans="47:71" ht="12.75"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</row>
    <row r="1459" spans="47:71" ht="12.75"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</row>
    <row r="1460" spans="47:71" ht="12.75"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</row>
    <row r="1461" spans="47:71" ht="12.75"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</row>
    <row r="1462" spans="47:71" ht="12.75"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</row>
    <row r="1463" spans="47:71" ht="12.75"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</row>
    <row r="1464" spans="47:71" ht="12.75"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</row>
    <row r="1465" spans="47:71" ht="12.75"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</row>
    <row r="1466" spans="47:71" ht="12.75"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</row>
    <row r="1467" spans="47:71" ht="12.75"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</row>
    <row r="1468" spans="47:71" ht="12.75"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</row>
    <row r="1469" spans="47:71" ht="12.75"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</row>
    <row r="1470" spans="47:71" ht="12.75"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</row>
    <row r="1471" spans="47:71" ht="12.75"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</row>
    <row r="1472" spans="47:71" ht="12.75"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</row>
    <row r="1473" spans="47:71" ht="12.75"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</row>
    <row r="1474" spans="47:71" ht="12.75"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</row>
    <row r="1475" spans="47:71" ht="12.75"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</row>
    <row r="1476" spans="47:71" ht="12.75"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</row>
    <row r="1477" spans="47:71" ht="12.75"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</row>
    <row r="1478" spans="47:71" ht="12.75"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</row>
    <row r="1479" spans="47:71" ht="12.75"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</row>
    <row r="1480" spans="47:71" ht="12.75"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</row>
    <row r="1481" spans="47:71" ht="12.75"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</row>
    <row r="1482" spans="47:71" ht="12.75"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</row>
    <row r="1483" spans="47:71" ht="12.75"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</row>
    <row r="1484" spans="47:71" ht="12.75"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</row>
    <row r="1485" spans="47:71" ht="12.75"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</row>
    <row r="1486" spans="47:71" ht="12.75"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</row>
    <row r="1487" spans="47:71" ht="12.75"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</row>
    <row r="1488" spans="47:71" ht="12.75"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</row>
    <row r="1489" spans="47:71" ht="12.75"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</row>
    <row r="1490" spans="47:71" ht="12.75"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</row>
    <row r="1491" spans="47:71" ht="12.75"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</row>
    <row r="1492" spans="47:71" ht="12.75"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</row>
    <row r="1493" spans="47:71" ht="12.75"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</row>
    <row r="1494" spans="47:71" ht="12.75"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</row>
    <row r="1495" spans="47:71" ht="12.75"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</row>
    <row r="1496" spans="47:71" ht="12.75"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</row>
    <row r="1497" spans="47:71" ht="12.75"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</row>
    <row r="1498" spans="47:71" ht="12.75"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</row>
    <row r="1499" spans="47:71" ht="12.75"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</row>
    <row r="1500" spans="47:71" ht="12.75"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</row>
    <row r="1501" spans="47:71" ht="12.75"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</row>
    <row r="1502" spans="47:71" ht="12.75"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</row>
    <row r="1503" spans="47:71" ht="12.75"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</row>
    <row r="1504" spans="47:71" ht="12.75"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</row>
    <row r="1505" spans="47:71" ht="12.75"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</row>
    <row r="1506" spans="47:71" ht="12.75"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</row>
    <row r="1507" spans="47:71" ht="12.75"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</row>
    <row r="1508" spans="47:71" ht="12.75"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</row>
    <row r="1509" spans="47:71" ht="12.75"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</row>
    <row r="1510" spans="47:71" ht="12.75"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</row>
    <row r="1511" spans="47:71" ht="12.75"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</row>
    <row r="1512" spans="47:71" ht="12.75"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</row>
    <row r="1513" spans="47:71" ht="12.75"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</row>
    <row r="1514" spans="47:71" ht="12.75"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</row>
    <row r="1515" spans="47:71" ht="12.75"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</row>
    <row r="1516" spans="47:71" ht="12.75"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</row>
    <row r="1517" spans="47:71" ht="12.75"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</row>
    <row r="1518" spans="47:71" ht="12.75"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</row>
    <row r="1519" spans="47:71" ht="12.75"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</row>
    <row r="1520" spans="47:71" ht="12.75"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</row>
    <row r="1521" spans="47:71" ht="12.75"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</row>
    <row r="1522" spans="47:71" ht="12.75"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</row>
    <row r="1523" spans="47:71" ht="12.75"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</row>
    <row r="1524" spans="47:71" ht="12.75"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</row>
    <row r="1525" spans="47:71" ht="12.75"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</row>
    <row r="1526" spans="47:71" ht="12.75"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</row>
    <row r="1527" spans="47:71" ht="12.75"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</row>
    <row r="1528" spans="47:71" ht="12.75"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</row>
    <row r="1529" spans="47:71" ht="12.75"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</row>
    <row r="1530" spans="47:71" ht="12.75"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</row>
    <row r="1531" spans="47:71" ht="12.75"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</row>
    <row r="1532" spans="47:71" ht="12.75"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</row>
    <row r="1533" spans="47:71" ht="12.75"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</row>
    <row r="1534" spans="47:71" ht="12.75"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</row>
    <row r="1535" spans="47:71" ht="12.75"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</row>
    <row r="1536" spans="47:71" ht="12.75"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</row>
    <row r="1537" spans="47:71" ht="12.75"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</row>
    <row r="1538" spans="47:71" ht="12.75"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</row>
    <row r="1539" spans="47:71" ht="12.75"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</row>
    <row r="1540" spans="47:71" ht="12.75"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</row>
    <row r="1541" spans="47:71" ht="12.75"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</row>
    <row r="1542" spans="47:71" ht="12.75"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</row>
    <row r="1543" spans="47:71" ht="12.75"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</row>
    <row r="1544" spans="47:71" ht="12.75"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</row>
    <row r="1545" spans="47:71" ht="12.75"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</row>
    <row r="1546" spans="47:71" ht="12.75"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</row>
    <row r="1547" spans="47:71" ht="12.75"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</row>
    <row r="1548" spans="47:71" ht="12.75"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</row>
    <row r="1549" spans="47:71" ht="12.75"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</row>
    <row r="1550" spans="47:71" ht="12.75"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</row>
    <row r="1551" spans="47:71" ht="12.75"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</row>
    <row r="1552" spans="47:71" ht="12.75"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</row>
    <row r="1553" spans="47:71" ht="12.75"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</row>
    <row r="1554" spans="47:71" ht="12.75"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</row>
    <row r="1555" spans="47:71" ht="12.75"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</row>
    <row r="1556" spans="47:71" ht="12.75"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</row>
    <row r="1557" spans="47:71" ht="12.75"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</row>
    <row r="1558" spans="47:71" ht="12.75"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</row>
    <row r="1559" spans="47:71" ht="12.75"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</row>
    <row r="1560" spans="47:71" ht="12.75"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</row>
    <row r="1561" spans="47:71" ht="12.75"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</row>
    <row r="1562" spans="47:71" ht="12.75"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</row>
    <row r="1563" spans="47:71" ht="12.75"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</row>
    <row r="1564" spans="47:71" ht="12.75"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</row>
    <row r="1565" spans="47:71" ht="12.75"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</row>
    <row r="1566" spans="47:71" ht="12.75"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</row>
    <row r="1567" spans="47:71" ht="12.75"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</row>
    <row r="1568" spans="47:71" ht="12.75"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</row>
    <row r="1569" spans="47:71" ht="12.75"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</row>
    <row r="1570" spans="47:71" ht="12.75"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</row>
    <row r="1571" spans="47:71" ht="12.75"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</row>
    <row r="1572" spans="47:71" ht="12.75"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</row>
    <row r="1573" spans="47:71" ht="12.75"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</row>
    <row r="1574" spans="47:71" ht="12.75"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</row>
    <row r="1575" spans="47:71" ht="12.75"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</row>
    <row r="1576" spans="47:71" ht="12.75"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</row>
    <row r="1577" spans="47:71" ht="12.75"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</row>
    <row r="1578" spans="47:71" ht="12.75"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</row>
    <row r="1579" spans="47:71" ht="12.75"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</row>
    <row r="1580" spans="47:71" ht="12.75"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</row>
    <row r="1581" spans="47:71" ht="12.75"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</row>
    <row r="1582" spans="47:71" ht="12.75"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</row>
    <row r="1583" spans="47:71" ht="12.75"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</row>
    <row r="1584" spans="47:71" ht="12.75"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</row>
    <row r="1585" spans="47:71" ht="12.75"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</row>
    <row r="1586" spans="47:71" ht="12.75"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</row>
    <row r="1587" spans="47:71" ht="12.75"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</row>
    <row r="1588" spans="47:71" ht="12.75"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</row>
    <row r="1589" spans="47:71" ht="12.75"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</row>
    <row r="1590" spans="47:71" ht="12.75"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</row>
    <row r="1591" spans="47:71" ht="12.75"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</row>
    <row r="1592" spans="47:71" ht="12.75"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</row>
    <row r="1593" spans="47:71" ht="12.75"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</row>
    <row r="1594" spans="47:71" ht="12.75"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</row>
    <row r="1595" spans="47:71" ht="12.75"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</row>
    <row r="1596" spans="47:71" ht="12.75"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</row>
    <row r="1597" spans="47:71" ht="12.75"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</row>
    <row r="1598" spans="47:71" ht="12.75"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</row>
    <row r="1599" spans="47:71" ht="12.75"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</row>
    <row r="1600" spans="47:71" ht="12.75"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</row>
    <row r="1601" spans="47:71" ht="12.75"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</row>
    <row r="1602" spans="47:71" ht="12.75"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</row>
    <row r="1603" spans="47:71" ht="12.75"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</row>
    <row r="1604" spans="47:71" ht="12.75"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</row>
    <row r="1605" spans="47:71" ht="12.75"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</row>
    <row r="1606" spans="47:71" ht="12.75"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</row>
    <row r="1607" spans="47:71" ht="12.75"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</row>
    <row r="1608" spans="47:71" ht="12.75"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</row>
    <row r="1609" spans="47:71" ht="12.75"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</row>
    <row r="1610" spans="47:71" ht="12.75"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</row>
    <row r="1611" spans="47:71" ht="12.75"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</row>
    <row r="1612" spans="47:71" ht="12.75"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</row>
    <row r="1613" spans="47:71" ht="12.75"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</row>
    <row r="1614" spans="47:71" ht="12.75"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</row>
    <row r="1615" spans="47:71" ht="12.75"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</row>
    <row r="1616" spans="47:71" ht="12.75"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</row>
    <row r="1617" spans="47:71" ht="12.75"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</row>
    <row r="1618" spans="47:71" ht="12.75"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</row>
    <row r="1619" spans="47:71" ht="12.75"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</row>
    <row r="1620" spans="47:71" ht="12.75"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</row>
    <row r="1621" spans="47:71" ht="12.75"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</row>
    <row r="1622" spans="47:71" ht="12.75"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</row>
    <row r="1623" spans="47:71" ht="12.75"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</row>
    <row r="1624" spans="47:71" ht="12.75"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</row>
    <row r="1625" spans="47:71" ht="12.75"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</row>
    <row r="1626" spans="47:71" ht="12.75"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</row>
    <row r="1627" spans="47:71" ht="12.75"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</row>
    <row r="1628" spans="47:71" ht="12.75"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</row>
    <row r="1629" spans="47:71" ht="12.75"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</row>
    <row r="1630" spans="47:71" ht="12.75"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</row>
    <row r="1631" spans="47:71" ht="12.75"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</row>
    <row r="1632" spans="47:71" ht="12.75"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</row>
    <row r="1633" spans="47:71" ht="12.75"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</row>
    <row r="1634" spans="47:71" ht="12.75"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</row>
    <row r="1635" spans="47:71" ht="12.75"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</row>
    <row r="1636" spans="47:71" ht="12.75"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</row>
    <row r="1637" spans="47:71" ht="12.75"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</row>
    <row r="1638" spans="47:71" ht="12.75"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</row>
    <row r="1639" spans="47:71" ht="12.75"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</row>
    <row r="1640" spans="47:71" ht="12.75"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</row>
    <row r="1641" spans="47:71" ht="12.75"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</row>
    <row r="1642" spans="47:71" ht="12.75"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</row>
    <row r="1643" spans="47:71" ht="12.75"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</row>
    <row r="1644" spans="47:71" ht="12.75"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</row>
    <row r="1645" spans="47:71" ht="12.75"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</row>
    <row r="1646" spans="47:71" ht="12.75"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</row>
    <row r="1647" spans="47:71" ht="12.75"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</row>
    <row r="1648" spans="47:71" ht="12.75"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</row>
    <row r="1649" spans="47:71" ht="12.75"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</row>
    <row r="1650" spans="47:71" ht="12.75"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</row>
    <row r="1651" spans="47:71" ht="12.75"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</row>
    <row r="1652" spans="47:71" ht="12.75"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</row>
    <row r="1653" spans="47:71" ht="12.75"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</row>
    <row r="1654" spans="47:71" ht="12.75"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</row>
    <row r="1655" spans="47:71" ht="12.75"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</row>
    <row r="1656" spans="47:71" ht="12.75"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</row>
    <row r="1657" spans="47:71" ht="12.75"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</row>
    <row r="1658" spans="47:71" ht="12.75"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</row>
    <row r="1659" spans="47:71" ht="12.75"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</row>
    <row r="1660" spans="47:71" ht="12.75"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</row>
    <row r="1661" spans="47:71" ht="12.75"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</row>
    <row r="1662" spans="47:71" ht="12.75"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</row>
    <row r="1663" spans="47:71" ht="12.75"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</row>
    <row r="1664" spans="47:71" ht="12.75"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</row>
    <row r="1665" spans="47:71" ht="12.75"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</row>
    <row r="1666" spans="47:71" ht="12.75"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</row>
    <row r="1667" spans="47:71" ht="12.75"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</row>
    <row r="1668" spans="47:71" ht="12.75"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</row>
    <row r="1669" spans="47:71" ht="12.75"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</row>
    <row r="1670" spans="47:71" ht="12.75"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</row>
    <row r="1671" spans="47:71" ht="12.75"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</row>
    <row r="1672" spans="47:71" ht="12.75"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</row>
    <row r="1673" spans="47:71" ht="12.75"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</row>
    <row r="1674" spans="47:71" ht="12.75"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</row>
    <row r="1675" spans="47:71" ht="12.75"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</row>
    <row r="1676" spans="47:71" ht="12.75"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</row>
    <row r="1677" spans="47:71" ht="12.75"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</row>
    <row r="1678" spans="47:71" ht="12.75"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</row>
    <row r="1679" spans="47:71" ht="12.75"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</row>
    <row r="1680" spans="47:71" ht="12.75"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</row>
    <row r="1681" spans="47:71" ht="12.75"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</row>
    <row r="1682" spans="47:71" ht="12.75"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</row>
    <row r="1683" spans="47:71" ht="12.75"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</row>
    <row r="1684" spans="47:71" ht="12.75"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</row>
    <row r="1685" spans="47:71" ht="12.75"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</row>
    <row r="1686" spans="47:71" ht="12.75"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</row>
    <row r="1687" spans="47:71" ht="12.75"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</row>
    <row r="1688" spans="47:71" ht="12.75"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</row>
    <row r="1689" spans="47:71" ht="12.75"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</row>
    <row r="1690" spans="47:71" ht="12.75"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</row>
    <row r="1691" spans="47:71" ht="12.75"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</row>
    <row r="1692" spans="47:71" ht="12.75"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</row>
    <row r="1693" spans="47:71" ht="12.75"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</row>
    <row r="1694" spans="47:71" ht="12.75"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</row>
    <row r="1695" spans="47:71" ht="12.75"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</row>
    <row r="1696" spans="47:71" ht="12.75"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</row>
    <row r="1697" spans="47:71" ht="12.75"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</row>
    <row r="1698" spans="47:71" ht="12.75"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</row>
    <row r="1699" spans="47:71" ht="12.75"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</row>
    <row r="1700" spans="47:71" ht="12.75"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</row>
    <row r="1701" spans="47:71" ht="12.75"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</row>
    <row r="1702" spans="47:71" ht="12.75"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</row>
    <row r="1703" spans="47:71" ht="12.75"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</row>
    <row r="1704" spans="47:71" ht="12.75"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</row>
    <row r="1705" spans="47:71" ht="12.75"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</row>
    <row r="1706" spans="47:71" ht="12.75"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</row>
    <row r="1707" spans="47:71" ht="12.75"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</row>
    <row r="1708" spans="47:71" ht="12.75"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</row>
    <row r="1709" spans="47:71" ht="12.75"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</row>
    <row r="1710" spans="47:71" ht="12.75"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</row>
    <row r="1711" spans="47:71" ht="12.75"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</row>
    <row r="1712" spans="47:71" ht="12.75"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</row>
    <row r="1713" spans="47:71" ht="12.75"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</row>
    <row r="1714" spans="47:71" ht="12.75"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</row>
    <row r="1715" spans="47:71" ht="12.75"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</row>
    <row r="1716" spans="47:71" ht="12.75"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</row>
    <row r="1717" spans="47:71" ht="12.75"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</row>
    <row r="1718" spans="47:71" ht="12.75"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</row>
    <row r="1719" spans="47:71" ht="12.75"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</row>
    <row r="1720" spans="47:71" ht="12.75"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</row>
    <row r="1721" spans="47:71" ht="12.75"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</row>
    <row r="1722" spans="47:71" ht="12.75"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</row>
    <row r="1723" spans="47:71" ht="12.75"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</row>
    <row r="1724" spans="47:71" ht="12.75"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</row>
    <row r="1725" spans="47:71" ht="12.75"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</row>
    <row r="1726" spans="47:71" ht="12.75"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</row>
    <row r="1727" spans="47:71" ht="12.75"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</row>
    <row r="1728" spans="47:71" ht="12.75"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</row>
    <row r="1729" spans="47:71" ht="12.75"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</row>
    <row r="1730" spans="47:71" ht="12.75"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</row>
    <row r="1731" spans="47:71" ht="12.75"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</row>
    <row r="1732" spans="47:71" ht="12.75"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</row>
    <row r="1733" spans="47:71" ht="12.75"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</row>
    <row r="1734" spans="47:71" ht="12.75"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</row>
    <row r="1735" spans="47:71" ht="12.75"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</row>
    <row r="1736" spans="47:71" ht="12.75"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</row>
    <row r="1737" spans="47:71" ht="12.75"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</row>
    <row r="1738" spans="47:71" ht="12.75"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</row>
    <row r="1739" spans="47:71" ht="12.75"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</row>
    <row r="1740" spans="47:71" ht="12.75"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</row>
    <row r="1741" spans="47:71" ht="12.75"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</row>
    <row r="1742" spans="47:71" ht="12.75"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</row>
    <row r="1743" spans="47:71" ht="12.75"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</row>
    <row r="1744" spans="47:71" ht="12.75"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</row>
    <row r="1745" spans="47:71" ht="12.75"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</row>
    <row r="1746" spans="47:71" ht="12.75"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</row>
    <row r="1747" spans="47:71" ht="12.75"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</row>
    <row r="1748" spans="47:71" ht="12.75"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</row>
    <row r="1749" spans="47:71" ht="12.75"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</row>
    <row r="1750" spans="47:71" ht="12.75"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</row>
    <row r="1751" spans="47:71" ht="12.75"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</row>
    <row r="1752" spans="47:71" ht="12.75"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</row>
    <row r="1753" spans="47:71" ht="12.75"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</row>
    <row r="1754" spans="47:71" ht="12.75"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</row>
    <row r="1755" spans="47:71" ht="12.75"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</row>
    <row r="1756" spans="47:71" ht="12.75"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</row>
    <row r="1757" spans="47:71" ht="12.75"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</row>
    <row r="1758" spans="47:71" ht="12.75"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</row>
    <row r="1759" spans="47:71" ht="12.75"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</row>
    <row r="1760" spans="47:71" ht="12.75"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</row>
    <row r="1761" spans="47:71" ht="12.75"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</row>
    <row r="1762" spans="47:71" ht="12.75"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</row>
    <row r="1763" spans="47:71" ht="12.75"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</row>
    <row r="1764" spans="47:71" ht="12.75"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</row>
    <row r="1765" spans="47:71" ht="12.75"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</row>
    <row r="1766" spans="47:71" ht="12.75"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</row>
    <row r="1767" spans="47:71" ht="12.75"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</row>
    <row r="1768" spans="47:71" ht="12.75"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</row>
    <row r="1769" spans="47:71" ht="12.75"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</row>
    <row r="1770" spans="47:71" ht="12.75"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</row>
    <row r="1771" spans="47:71" ht="12.75"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</row>
    <row r="1772" spans="47:71" ht="12.75"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</row>
    <row r="1773" spans="47:71" ht="12.75"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</row>
    <row r="1774" spans="47:71" ht="12.75"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</row>
    <row r="1775" spans="47:71" ht="12.75"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</row>
    <row r="1776" spans="47:71" ht="12.75"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</row>
    <row r="1777" spans="47:71" ht="12.75"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</row>
    <row r="1778" spans="47:71" ht="12.75"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</row>
    <row r="1779" spans="47:71" ht="12.75"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</row>
    <row r="1780" spans="47:71" ht="12.75"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</row>
    <row r="1781" spans="47:71" ht="12.75"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</row>
    <row r="1782" spans="47:71" ht="12.75"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</row>
    <row r="1783" spans="47:71" ht="12.75"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</row>
    <row r="1784" spans="47:71" ht="12.75"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</row>
    <row r="1785" spans="47:71" ht="12.75"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</row>
    <row r="1786" spans="47:71" ht="12.75"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</row>
    <row r="1787" spans="47:71" ht="12.75"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</row>
    <row r="1788" spans="47:71" ht="12.75"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</row>
    <row r="1789" spans="47:71" ht="12.75"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</row>
    <row r="1790" spans="47:71" ht="12.75"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</row>
    <row r="1791" spans="47:71" ht="12.75"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</row>
    <row r="1792" spans="47:71" ht="12.75"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</row>
    <row r="1793" spans="47:71" ht="12.75"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</row>
    <row r="1794" spans="47:71" ht="12.75"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</row>
    <row r="1795" spans="47:71" ht="12.75"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</row>
    <row r="1796" spans="47:71" ht="12.75"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</row>
    <row r="1797" spans="47:71" ht="12.75"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</row>
    <row r="1798" spans="47:71" ht="12.75"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</row>
    <row r="1799" spans="47:71" ht="12.75"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</row>
    <row r="1800" spans="47:71" ht="12.75"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</row>
    <row r="1801" spans="47:71" ht="12.75"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</row>
    <row r="1802" spans="47:71" ht="12.75"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</row>
    <row r="1803" spans="47:71" ht="12.75"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</row>
    <row r="1804" spans="47:71" ht="12.75"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</row>
    <row r="1805" spans="47:71" ht="12.75"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</row>
    <row r="1806" spans="47:71" ht="12.75"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</row>
    <row r="1807" spans="47:71" ht="12.75"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</row>
    <row r="1808" spans="47:71" ht="12.75"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</row>
    <row r="1809" spans="47:71" ht="12.75"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</row>
    <row r="1810" spans="47:71" ht="12.75"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</row>
    <row r="1811" spans="47:71" ht="12.75"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</row>
    <row r="1812" spans="47:71" ht="12.75"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</row>
    <row r="1813" spans="47:71" ht="12.75"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</row>
    <row r="1814" spans="47:71" ht="12.75"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</row>
    <row r="1815" spans="47:71" ht="12.75"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</row>
    <row r="1816" spans="47:71" ht="12.75"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</row>
    <row r="1817" spans="47:71" ht="12.75"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</row>
    <row r="1818" spans="47:71" ht="12.75"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</row>
    <row r="1819" spans="47:71" ht="12.75"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</row>
    <row r="1820" spans="47:71" ht="12.75"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</row>
    <row r="1821" spans="47:71" ht="12.75"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</row>
    <row r="1822" spans="47:71" ht="12.75"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</row>
    <row r="1823" spans="47:71" ht="12.75"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</row>
    <row r="1824" spans="47:71" ht="12.75"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</row>
    <row r="1825" spans="47:71" ht="12.75"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</row>
    <row r="1826" spans="47:71" ht="12.75"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</row>
    <row r="1827" spans="47:71" ht="12.75"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</row>
    <row r="1828" spans="47:71" ht="12.75"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</row>
    <row r="1829" spans="47:71" ht="12.75"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</row>
    <row r="1830" spans="47:71" ht="12.75"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</row>
    <row r="1831" spans="47:71" ht="12.75"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</row>
    <row r="1832" spans="47:71" ht="12.75"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</row>
    <row r="1833" spans="47:71" ht="12.75"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</row>
    <row r="1834" spans="47:71" ht="12.75"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</row>
    <row r="1835" spans="47:71" ht="12.75"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</row>
    <row r="1836" spans="47:71" ht="12.75"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</row>
    <row r="1837" spans="47:71" ht="12.75"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</row>
    <row r="1838" spans="47:71" ht="12.75"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</row>
    <row r="1839" spans="47:71" ht="12.75"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</row>
    <row r="1840" spans="47:71" ht="12.75"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</row>
    <row r="1841" spans="47:71" ht="12.75"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</row>
    <row r="1842" spans="47:71" ht="12.75"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</row>
    <row r="1843" spans="47:71" ht="12.75"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</row>
    <row r="1844" spans="47:71" ht="12.75"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</row>
    <row r="1845" spans="47:71" ht="12.75"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</row>
    <row r="1846" spans="47:71" ht="12.75"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</row>
    <row r="1847" spans="47:71" ht="12.75"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</row>
    <row r="1848" spans="47:71" ht="12.75"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</row>
    <row r="1849" spans="47:71" ht="12.75"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</row>
    <row r="1850" spans="47:71" ht="12.75"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</row>
    <row r="1851" spans="47:71" ht="12.75"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</row>
    <row r="1852" spans="47:71" ht="12.75"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</row>
    <row r="1853" spans="47:71" ht="12.75"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</row>
    <row r="1854" spans="47:71" ht="12.75"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</row>
    <row r="1855" spans="47:71" ht="12.75"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</row>
    <row r="1856" spans="47:71" ht="12.75"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</row>
    <row r="1857" spans="47:71" ht="12.75"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</row>
    <row r="1858" spans="47:71" ht="12.75"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</row>
    <row r="1859" spans="47:71" ht="12.75"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</row>
    <row r="1860" spans="47:71" ht="12.75"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</row>
    <row r="1861" spans="47:71" ht="12.75"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</row>
    <row r="1862" spans="47:71" ht="12.75"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</row>
    <row r="1863" spans="47:71" ht="12.75"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</row>
    <row r="1864" spans="47:71" ht="12.75"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</row>
    <row r="1865" spans="47:71" ht="12.75"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</row>
    <row r="1866" spans="47:71" ht="12.75"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</row>
    <row r="1867" spans="47:71" ht="12.75"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</row>
    <row r="1868" spans="47:71" ht="12.75"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</row>
    <row r="1869" spans="47:71" ht="12.75"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</row>
    <row r="1870" spans="47:71" ht="12.75"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</row>
    <row r="1871" spans="47:71" ht="12.75"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</row>
    <row r="1872" spans="47:71" ht="12.75"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</row>
    <row r="1873" spans="47:71" ht="12.75"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</row>
    <row r="1874" spans="47:71" ht="12.75"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</row>
    <row r="1875" spans="47:71" ht="12.75"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</row>
    <row r="1876" spans="47:71" ht="12.75"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</row>
    <row r="1877" spans="47:71" ht="12.75"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</row>
    <row r="1878" spans="47:71" ht="12.75"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</row>
    <row r="1879" spans="47:71" ht="12.75"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</row>
    <row r="1880" spans="47:71" ht="12.75"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</row>
    <row r="1881" spans="47:71" ht="12.75"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</row>
    <row r="1882" spans="47:71" ht="12.75"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</row>
    <row r="1883" spans="47:71" ht="12.75"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</row>
    <row r="1884" spans="47:71" ht="12.75"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</row>
    <row r="1885" spans="47:71" ht="12.75"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</row>
    <row r="1886" spans="47:71" ht="12.75"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</row>
    <row r="1887" spans="47:71" ht="12.75"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</row>
    <row r="1888" spans="47:71" ht="12.75"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</row>
    <row r="1889" spans="47:71" ht="12.75"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</row>
    <row r="1890" spans="47:71" ht="12.75"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</row>
    <row r="1891" spans="47:71" ht="12.75"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</row>
    <row r="1892" spans="47:71" ht="12.75"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</row>
    <row r="1893" spans="47:71" ht="12.75"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</row>
    <row r="1894" spans="47:71" ht="12.75"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</row>
    <row r="1895" spans="47:71" ht="12.75"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</row>
    <row r="1896" spans="47:71" ht="12.75"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</row>
    <row r="1897" spans="47:71" ht="12.75"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</row>
    <row r="1898" spans="47:71" ht="12.75"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</row>
    <row r="1899" spans="47:71" ht="12.75"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</row>
    <row r="1900" spans="47:71" ht="12.75"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</row>
    <row r="1901" spans="47:71" ht="12.75"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</row>
    <row r="1902" spans="47:71" ht="12.75"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</row>
    <row r="1903" spans="47:71" ht="12.75"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</row>
    <row r="1904" spans="47:71" ht="12.75"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</row>
    <row r="1905" spans="47:71" ht="12.75"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</row>
    <row r="1906" spans="47:71" ht="12.75"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</row>
    <row r="1907" spans="47:71" ht="12.75"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</row>
    <row r="1908" spans="47:71" ht="12.75"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</row>
    <row r="1909" spans="47:71" ht="12.75"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</row>
    <row r="1910" spans="47:71" ht="12.75"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</row>
    <row r="1911" spans="47:71" ht="12.75"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</row>
    <row r="1912" spans="47:71" ht="12.75"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</row>
    <row r="1913" spans="47:71" ht="12.75"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</row>
    <row r="1914" spans="47:71" ht="12.75"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</row>
    <row r="1915" spans="47:71" ht="12.75"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</row>
    <row r="1916" spans="47:71" ht="12.75"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</row>
    <row r="1917" spans="47:71" ht="12.75"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</row>
    <row r="1918" spans="47:71" ht="12.75"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</row>
    <row r="1919" spans="47:71" ht="12.75"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</row>
    <row r="1920" spans="47:71" ht="12.75"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</row>
    <row r="1921" spans="47:71" ht="12.75"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</row>
    <row r="1922" spans="47:71" ht="12.75"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</row>
    <row r="1923" spans="47:71" ht="12.75"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</row>
    <row r="1924" spans="47:71" ht="12.75"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</row>
    <row r="1925" spans="47:71" ht="12.75"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</row>
    <row r="1926" spans="47:71" ht="12.75"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</row>
    <row r="1927" spans="47:71" ht="12.75"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</row>
    <row r="1928" spans="47:71" ht="12.75"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</row>
    <row r="1929" spans="47:71" ht="12.75"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</row>
    <row r="1930" spans="47:71" ht="12.75"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</row>
    <row r="1931" spans="47:71" ht="12.75"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</row>
    <row r="1932" spans="47:71" ht="12.75"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</row>
    <row r="1933" spans="47:71" ht="12.75"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</row>
    <row r="1934" spans="47:71" ht="12.75"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</row>
    <row r="1935" spans="47:71" ht="12.75"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</row>
    <row r="1936" spans="47:71" ht="12.75"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</row>
    <row r="1937" spans="47:71" ht="12.75"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</row>
    <row r="1938" spans="47:71" ht="12.75"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</row>
    <row r="1939" spans="47:71" ht="12.75"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</row>
    <row r="1940" spans="47:71" ht="12.75"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</row>
    <row r="1941" spans="47:71" ht="12.75"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</row>
    <row r="1942" spans="47:71" ht="12.75"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</row>
    <row r="1943" spans="47:71" ht="12.75"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</row>
    <row r="1944" spans="47:71" ht="12.75"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</row>
    <row r="1945" spans="47:71" ht="12.75"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</row>
    <row r="1946" spans="47:71" ht="12.75"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</row>
    <row r="1947" spans="47:71" ht="12.75"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</row>
    <row r="1948" spans="47:71" ht="12.75"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</row>
    <row r="1949" spans="47:71" ht="12.75"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</row>
    <row r="1950" spans="47:71" ht="12.75"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</row>
    <row r="1951" spans="47:71" ht="12.75"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</row>
    <row r="1952" spans="47:71" ht="12.75"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</row>
    <row r="1953" spans="47:71" ht="12.75"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</row>
    <row r="1954" spans="47:71" ht="12.75"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</row>
    <row r="1955" spans="47:71" ht="12.75"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</row>
    <row r="1956" spans="47:71" ht="12.75"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</row>
    <row r="1957" spans="47:71" ht="12.75"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</row>
    <row r="1958" spans="47:71" ht="12.75"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</row>
    <row r="1959" spans="47:71" ht="12.75"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</row>
    <row r="1960" spans="47:71" ht="12.75"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</row>
    <row r="1961" spans="47:71" ht="12.75"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</row>
    <row r="1962" spans="47:71" ht="12.75"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</row>
    <row r="1963" spans="47:71" ht="12.75"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</row>
    <row r="1964" spans="47:71" ht="12.75"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</row>
    <row r="1965" spans="47:71" ht="12.75"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</row>
    <row r="1966" spans="47:71" ht="12.75"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</row>
    <row r="1967" spans="47:71" ht="12.75"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</row>
    <row r="1968" spans="47:71" ht="12.75"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</row>
    <row r="1969" spans="47:71" ht="12.75"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</row>
    <row r="1970" spans="47:71" ht="12.75"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</row>
    <row r="1971" spans="47:71" ht="12.75"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</row>
    <row r="1972" spans="47:71" ht="12.75"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</row>
    <row r="1973" spans="47:71" ht="12.75"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</row>
    <row r="1974" spans="47:71" ht="12.75"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</row>
    <row r="1975" spans="47:71" ht="12.75"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</row>
    <row r="1976" spans="47:71" ht="12.75"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</row>
    <row r="1977" spans="47:71" ht="12.75"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</row>
    <row r="1978" spans="47:71" ht="12.75"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</row>
    <row r="1979" spans="47:71" ht="12.75"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</row>
    <row r="1980" spans="47:71" ht="12.75"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</row>
    <row r="1981" spans="47:71" ht="12.75"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</row>
    <row r="1982" spans="47:71" ht="12.75"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</row>
    <row r="1983" spans="47:71" ht="12.75"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</row>
    <row r="1984" spans="47:71" ht="12.75"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</row>
    <row r="1985" spans="47:71" ht="12.75"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</row>
    <row r="1986" spans="47:71" ht="12.75"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</row>
    <row r="1987" spans="47:71" ht="12.75"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</row>
    <row r="1988" spans="47:71" ht="12.75"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</row>
    <row r="1989" spans="47:71" ht="12.75"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</row>
    <row r="1990" spans="47:71" ht="12.75"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</row>
    <row r="1991" spans="47:71" ht="12.75"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</row>
    <row r="1992" spans="47:71" ht="12.75"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</row>
    <row r="1993" spans="47:71" ht="12.75"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</row>
    <row r="1994" spans="47:71" ht="12.75"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</row>
    <row r="1995" spans="47:71" ht="12.75"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</row>
    <row r="1996" spans="47:71" ht="12.75"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</row>
    <row r="1997" spans="47:71" ht="12.75"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</row>
    <row r="1998" spans="47:71" ht="12.75"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</row>
    <row r="1999" spans="47:71" ht="12.75"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</row>
    <row r="2000" spans="47:71" ht="12.75"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</row>
    <row r="2001" spans="47:71" ht="12.75"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</row>
    <row r="2002" spans="47:71" ht="12.75"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</row>
    <row r="2003" spans="47:71" ht="12.75"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</row>
    <row r="2004" spans="47:71" ht="12.75"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</row>
    <row r="2005" spans="47:71" ht="12.75"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</row>
    <row r="2006" spans="47:71" ht="12.75"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</row>
    <row r="2007" spans="47:71" ht="12.75"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</row>
    <row r="2008" spans="47:71" ht="12.75"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</row>
    <row r="2009" spans="47:71" ht="12.75"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</row>
    <row r="2010" spans="47:71" ht="12.75"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</row>
    <row r="2011" spans="47:71" ht="12.75"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</row>
    <row r="2012" spans="47:71" ht="12.75"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</row>
    <row r="2013" spans="47:71" ht="12.75"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</row>
    <row r="2014" spans="47:71" ht="12.75"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</row>
    <row r="2015" spans="47:71" ht="12.75"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</row>
    <row r="2016" spans="47:71" ht="12.75"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</row>
    <row r="2017" spans="47:71" ht="12.75"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</row>
    <row r="2018" spans="47:71" ht="12.75"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</row>
    <row r="2019" spans="47:71" ht="12.75"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</row>
    <row r="2020" spans="47:71" ht="12.75"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</row>
    <row r="2021" spans="47:71" ht="12.75"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</row>
    <row r="2022" spans="47:71" ht="12.75"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</row>
    <row r="2023" spans="47:71" ht="12.75"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</row>
    <row r="2024" spans="47:71" ht="12.75"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</row>
    <row r="2025" spans="47:71" ht="12.75"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</row>
    <row r="2026" spans="47:71" ht="12.75"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</row>
    <row r="2027" spans="47:71" ht="12.75"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</row>
    <row r="2028" spans="47:71" ht="12.75"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</row>
    <row r="2029" spans="47:71" ht="12.75"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</row>
    <row r="2030" spans="47:71" ht="12.75"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</row>
    <row r="2031" spans="47:71" ht="12.75"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</row>
    <row r="2032" spans="47:71" ht="12.75"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</row>
    <row r="2033" spans="47:71" ht="12.75"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</row>
    <row r="2034" spans="47:71" ht="12.75"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</row>
    <row r="2035" spans="47:71" ht="12.75"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</row>
    <row r="2036" spans="47:71" ht="12.75"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</row>
    <row r="2037" spans="47:71" ht="12.75"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</row>
    <row r="2038" spans="47:71" ht="12.75"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</row>
    <row r="2039" spans="47:71" ht="12.75"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</row>
    <row r="2040" spans="47:71" ht="12.75"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</row>
    <row r="2041" spans="47:71" ht="12.75"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</row>
    <row r="2042" spans="47:71" ht="12.75"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</row>
    <row r="2043" spans="47:71" ht="12.75"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</row>
    <row r="2044" spans="47:71" ht="12.75"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</row>
    <row r="2045" spans="47:71" ht="12.75"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</row>
    <row r="2046" spans="47:71" ht="12.75"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</row>
    <row r="2047" spans="47:71" ht="12.75"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</row>
    <row r="2048" spans="47:71" ht="12.75"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</row>
    <row r="2049" spans="47:71" ht="12.75"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</row>
    <row r="2050" spans="47:71" ht="12.75"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</row>
    <row r="2051" spans="47:71" ht="12.75"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</row>
    <row r="2052" spans="47:71" ht="12.75"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</row>
    <row r="2053" spans="47:71" ht="12.75"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</row>
    <row r="2054" spans="47:71" ht="12.75"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</row>
    <row r="2055" spans="47:71" ht="12.75"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</row>
    <row r="2056" spans="47:71" ht="12.75"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</row>
    <row r="2057" spans="47:71" ht="12.75"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</row>
    <row r="2058" spans="47:71" ht="12.75"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</row>
    <row r="2059" spans="47:71" ht="12.75"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</row>
    <row r="2060" spans="47:71" ht="12.75"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</row>
    <row r="2061" spans="47:71" ht="12.75"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</row>
    <row r="2062" spans="47:71" ht="12.75"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</row>
    <row r="2063" spans="47:71" ht="12.75"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</row>
    <row r="2064" spans="47:71" ht="12.75"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</row>
    <row r="2065" spans="47:71" ht="12.75"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</row>
    <row r="2066" spans="47:71" ht="12.75"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</row>
    <row r="2067" spans="47:71" ht="12.75"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</row>
    <row r="2068" spans="47:71" ht="12.75"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</row>
    <row r="2069" spans="47:71" ht="12.75"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</row>
    <row r="2070" spans="47:71" ht="12.75"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</row>
    <row r="2071" spans="47:71" ht="12.75"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</row>
    <row r="2072" spans="47:71" ht="12.75"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</row>
    <row r="2073" spans="47:71" ht="12.75"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</row>
    <row r="2074" spans="47:71" ht="12.75"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</row>
    <row r="2075" spans="47:71" ht="12.75"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</row>
    <row r="2076" spans="47:71" ht="12.75"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</row>
    <row r="2077" spans="47:71" ht="12.75"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</row>
    <row r="2078" spans="47:71" ht="12.75"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</row>
    <row r="2079" spans="47:71" ht="12.75"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</row>
    <row r="2080" spans="47:71" ht="12.75"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</row>
    <row r="2081" spans="47:71" ht="12.75"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</row>
    <row r="2082" spans="47:71" ht="12.75"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</row>
    <row r="2083" spans="47:71" ht="12.75"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</row>
    <row r="2084" spans="47:71" ht="12.75"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</row>
    <row r="2085" spans="47:71" ht="12.75"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</row>
    <row r="2086" spans="47:71" ht="12.75"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</row>
    <row r="2087" spans="47:71" ht="12.75"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</row>
    <row r="2088" spans="47:71" ht="12.75"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</row>
    <row r="2089" spans="47:71" ht="12.75"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</row>
    <row r="2090" spans="47:71" ht="12.75"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</row>
    <row r="2091" spans="47:71" ht="12.75"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</row>
    <row r="2092" spans="47:71" ht="12.75"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</row>
    <row r="2093" spans="47:71" ht="12.75"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</row>
    <row r="2094" spans="47:71" ht="12.75"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</row>
    <row r="2095" spans="47:71" ht="12.75"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</row>
    <row r="2096" spans="47:71" ht="12.75"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</row>
    <row r="2097" spans="47:71" ht="12.75"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</row>
    <row r="2098" spans="47:71" ht="12.75"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</row>
    <row r="2099" spans="47:71" ht="12.75"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</row>
    <row r="2100" spans="47:71" ht="12.75"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</row>
    <row r="2101" spans="47:71" ht="12.75"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</row>
    <row r="2102" spans="47:71" ht="12.75"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</row>
    <row r="2103" spans="47:71" ht="12.75"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</row>
    <row r="2104" spans="47:71" ht="12.75"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</row>
    <row r="2105" spans="47:71" ht="12.75"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</row>
    <row r="2106" spans="47:71" ht="12.75"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</row>
    <row r="2107" spans="47:71" ht="12.75"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</row>
    <row r="2108" spans="47:71" ht="12.75"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</row>
    <row r="2109" spans="47:71" ht="12.75"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</row>
    <row r="2110" spans="47:71" ht="12.75"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</row>
    <row r="2111" spans="47:71" ht="12.75"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</row>
    <row r="2112" spans="47:71" ht="12.75"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</row>
    <row r="2113" spans="47:71" ht="12.75"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</row>
    <row r="2114" spans="47:71" ht="12.75"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</row>
    <row r="2115" spans="47:71" ht="12.75"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</row>
    <row r="2116" spans="47:71" ht="12.75"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</row>
    <row r="2117" spans="47:71" ht="12.75"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</row>
    <row r="2118" spans="47:71" ht="12.75"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</row>
    <row r="2119" spans="47:71" ht="12.75"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</row>
    <row r="2120" spans="47:71" ht="12.75"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</row>
    <row r="2121" spans="47:71" ht="12.75"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</row>
    <row r="2122" spans="47:71" ht="12.75"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</row>
    <row r="2123" spans="47:71" ht="12.75"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</row>
    <row r="2124" spans="47:71" ht="12.75"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</row>
    <row r="2125" spans="47:71" ht="12.75"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</row>
    <row r="2126" spans="47:71" ht="12.75"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</row>
    <row r="2127" spans="47:71" ht="12.75"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</row>
    <row r="2128" spans="47:71" ht="12.75"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</row>
    <row r="2129" spans="47:71" ht="12.75"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</row>
    <row r="2130" spans="47:71" ht="12.75"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</row>
    <row r="2131" spans="47:71" ht="12.75"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</row>
    <row r="2132" spans="47:71" ht="12.75"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</row>
    <row r="2133" spans="47:71" ht="12.75"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</row>
    <row r="2134" spans="47:71" ht="12.75"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</row>
    <row r="2135" spans="47:71" ht="12.75"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</row>
    <row r="2136" spans="47:71" ht="12.75"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</row>
    <row r="2137" spans="47:71" ht="12.75"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</row>
    <row r="2138" spans="47:71" ht="12.75"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</row>
    <row r="2139" spans="47:71" ht="12.75"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</row>
    <row r="2140" spans="47:71" ht="12.75"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</row>
    <row r="2141" spans="47:71" ht="12.75"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</row>
    <row r="2142" spans="47:71" ht="12.75"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</row>
    <row r="2143" spans="47:71" ht="12.75"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</row>
    <row r="2144" spans="47:71" ht="12.75"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</row>
    <row r="2145" spans="47:71" ht="12.75"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</row>
    <row r="2146" spans="47:71" ht="12.75"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</row>
    <row r="2147" spans="47:71" ht="12.75"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</row>
    <row r="2148" spans="47:71" ht="12.75"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</row>
    <row r="2149" spans="47:71" ht="12.75"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</row>
    <row r="2150" spans="47:71" ht="12.75"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</row>
    <row r="2151" spans="47:71" ht="12.75"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</row>
    <row r="2152" spans="47:71" ht="12.75"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</row>
    <row r="2153" spans="47:71" ht="12.75"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</row>
    <row r="2154" spans="47:71" ht="12.75"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</row>
    <row r="2155" spans="47:71" ht="12.75"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</row>
    <row r="2156" spans="47:71" ht="12.75"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</row>
    <row r="2157" spans="47:71" ht="12.75"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</row>
    <row r="2158" spans="47:71" ht="12.75"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</row>
    <row r="2159" spans="47:71" ht="12.75"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</row>
    <row r="2160" spans="47:71" ht="12.75"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</row>
    <row r="2161" spans="47:71" ht="12.75"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</row>
    <row r="2162" spans="47:71" ht="12.75"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</row>
    <row r="2163" spans="47:71" ht="12.75"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</row>
    <row r="2164" spans="47:71" ht="12.75"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</row>
    <row r="2165" spans="47:71" ht="12.75"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</row>
    <row r="2166" spans="47:71" ht="12.75"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</row>
    <row r="2167" spans="47:71" ht="12.75"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</row>
    <row r="2168" spans="47:71" ht="12.75"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</row>
    <row r="2169" spans="47:71" ht="12.75"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</row>
    <row r="2170" spans="47:71" ht="12.75"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</row>
    <row r="2171" spans="47:71" ht="12.75"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</row>
    <row r="2172" spans="47:71" ht="12.75"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</row>
    <row r="2173" spans="47:71" ht="12.75"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</row>
    <row r="2174" spans="47:71" ht="12.75"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</row>
    <row r="2175" spans="47:71" ht="12.75"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</row>
    <row r="2176" spans="47:71" ht="12.75"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</row>
    <row r="2177" spans="47:71" ht="12.75"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</row>
    <row r="2178" spans="47:71" ht="12.75"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</row>
    <row r="2179" spans="47:71" ht="12.75"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</row>
    <row r="2180" spans="47:71" ht="12.75"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</row>
    <row r="2181" spans="47:71" ht="12.75"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</row>
    <row r="2182" spans="47:71" ht="12.75"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</row>
    <row r="2183" spans="47:71" ht="12.75"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</row>
    <row r="2184" spans="47:71" ht="12.75"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</row>
    <row r="2185" spans="47:71" ht="12.75"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</row>
    <row r="2186" spans="47:71" ht="12.75"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</row>
    <row r="2187" spans="47:71" ht="12.75"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</row>
    <row r="2188" spans="47:71" ht="12.75"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</row>
    <row r="2189" spans="47:71" ht="12.75"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</row>
    <row r="2190" spans="47:71" ht="12.75"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</row>
    <row r="2191" spans="47:71" ht="12.75"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</row>
    <row r="2192" spans="47:71" ht="12.75"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</row>
    <row r="2193" spans="47:71" ht="12.75"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</row>
    <row r="2194" spans="47:71" ht="12.75"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</row>
    <row r="2195" spans="47:71" ht="12.75"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</row>
    <row r="2196" spans="47:71" ht="12.75"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</row>
    <row r="2197" spans="47:71" ht="12.75"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</row>
    <row r="2198" spans="47:71" ht="12.75"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</row>
    <row r="2199" spans="47:71" ht="12.75"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</row>
    <row r="2200" spans="47:71" ht="12.75"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</row>
    <row r="2201" spans="47:71" ht="12.75"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</row>
    <row r="2202" spans="47:71" ht="12.75"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</row>
    <row r="2203" spans="47:71" ht="12.75"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</row>
    <row r="2204" spans="47:71" ht="12.75"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</row>
    <row r="2205" spans="47:71" ht="12.75"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</row>
    <row r="2206" spans="47:71" ht="12.75"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</row>
    <row r="2207" spans="47:71" ht="12.75"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</row>
    <row r="2208" spans="47:71" ht="12.75"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</row>
    <row r="2209" spans="47:71" ht="12.75"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</row>
    <row r="2210" spans="47:71" ht="12.75"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</row>
    <row r="2211" spans="47:71" ht="12.75"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</row>
    <row r="2212" spans="47:71" ht="12.75"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</row>
    <row r="2213" spans="47:71" ht="12.75"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</row>
    <row r="2214" spans="47:71" ht="12.75"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</row>
    <row r="2215" spans="47:71" ht="12.75"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</row>
    <row r="2216" spans="47:71" ht="12.75"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</row>
    <row r="2217" spans="47:71" ht="12.75"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</row>
    <row r="2218" spans="47:71" ht="12.75"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</row>
    <row r="2219" spans="47:71" ht="12.75"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</row>
    <row r="2220" spans="47:71" ht="12.75"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</row>
    <row r="2221" spans="47:71" ht="12.75"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</row>
    <row r="2222" spans="47:71" ht="12.75"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</row>
    <row r="2223" spans="47:71" ht="12.75"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</row>
    <row r="2224" spans="47:71" ht="12.75"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</row>
    <row r="2225" spans="47:71" ht="12.75"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</row>
    <row r="2226" spans="47:71" ht="12.75"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</row>
    <row r="2227" spans="47:71" ht="12.75"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</row>
    <row r="2228" spans="47:71" ht="12.75"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</row>
    <row r="2229" spans="47:71" ht="12.75"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</row>
    <row r="2230" spans="47:71" ht="12.75"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</row>
    <row r="2231" spans="47:71" ht="12.75"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</row>
    <row r="2232" spans="47:71" ht="12.75"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</row>
    <row r="2233" spans="47:71" ht="12.75"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</row>
    <row r="2234" spans="47:71" ht="12.75"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</row>
    <row r="2235" spans="47:71" ht="12.75"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</row>
    <row r="2236" spans="47:71" ht="12.75"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</row>
    <row r="2237" spans="47:71" ht="12.75"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</row>
    <row r="2238" spans="47:71" ht="12.75"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</row>
    <row r="2239" spans="47:71" ht="12.75"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</row>
    <row r="2240" spans="47:71" ht="12.75"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</row>
    <row r="2241" spans="47:71" ht="12.75"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</row>
    <row r="2242" spans="47:71" ht="12.75"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</row>
    <row r="2243" spans="47:71" ht="12.75"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</row>
    <row r="2244" spans="47:71" ht="12.75"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</row>
    <row r="2245" spans="47:71" ht="12.75"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</row>
    <row r="2246" spans="47:71" ht="12.75"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</row>
    <row r="2247" spans="47:71" ht="12.75"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</row>
    <row r="2248" spans="47:71" ht="12.75"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</row>
    <row r="2249" spans="47:71" ht="12.75"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</row>
    <row r="2250" spans="47:71" ht="12.75"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  <c r="BR2250" s="2"/>
      <c r="BS2250" s="2"/>
    </row>
    <row r="2251" spans="47:71" ht="12.75"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  <c r="BR2251" s="2"/>
      <c r="BS2251" s="2"/>
    </row>
    <row r="2252" spans="47:71" ht="12.75"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  <c r="BR2252" s="2"/>
      <c r="BS2252" s="2"/>
    </row>
    <row r="2253" spans="47:71" ht="12.75"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  <c r="BR2253" s="2"/>
      <c r="BS2253" s="2"/>
    </row>
    <row r="2254" spans="47:71" ht="12.75"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  <c r="BR2254" s="2"/>
      <c r="BS2254" s="2"/>
    </row>
    <row r="2255" spans="47:71" ht="12.75"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  <c r="BR2255" s="2"/>
      <c r="BS2255" s="2"/>
    </row>
    <row r="2256" spans="47:71" ht="12.75"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  <c r="BR2256" s="2"/>
      <c r="BS2256" s="2"/>
    </row>
    <row r="2257" spans="47:71" ht="12.75"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  <c r="BR2257" s="2"/>
      <c r="BS2257" s="2"/>
    </row>
    <row r="2258" spans="47:71" ht="12.75"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  <c r="BR2258" s="2"/>
      <c r="BS2258" s="2"/>
    </row>
    <row r="2259" spans="47:71" ht="12.75"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  <c r="BR2259" s="2"/>
      <c r="BS2259" s="2"/>
    </row>
    <row r="2260" spans="47:71" ht="12.75"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  <c r="BR2260" s="2"/>
      <c r="BS2260" s="2"/>
    </row>
    <row r="2261" spans="47:71" ht="12.75"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  <c r="BR2261" s="2"/>
      <c r="BS2261" s="2"/>
    </row>
    <row r="2262" spans="47:71" ht="12.75"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  <c r="BR2262" s="2"/>
      <c r="BS2262" s="2"/>
    </row>
    <row r="2263" spans="47:71" ht="12.75"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  <c r="BR2263" s="2"/>
      <c r="BS2263" s="2"/>
    </row>
    <row r="2264" spans="47:71" ht="12.75"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  <c r="BR2264" s="2"/>
      <c r="BS2264" s="2"/>
    </row>
    <row r="2265" spans="47:71" ht="12.75"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  <c r="BR2265" s="2"/>
      <c r="BS2265" s="2"/>
    </row>
    <row r="2266" spans="47:71" ht="12.75"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  <c r="BR2266" s="2"/>
      <c r="BS2266" s="2"/>
    </row>
    <row r="2267" spans="47:71" ht="12.75"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  <c r="BR2267" s="2"/>
      <c r="BS2267" s="2"/>
    </row>
    <row r="2268" spans="47:71" ht="12.75"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  <c r="BR2268" s="2"/>
      <c r="BS2268" s="2"/>
    </row>
    <row r="2269" spans="47:71" ht="12.75"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  <c r="BR2269" s="2"/>
      <c r="BS2269" s="2"/>
    </row>
    <row r="2270" spans="47:71" ht="12.75"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  <c r="BR2270" s="2"/>
      <c r="BS2270" s="2"/>
    </row>
    <row r="2271" spans="47:71" ht="12.75"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  <c r="BR2271" s="2"/>
      <c r="BS2271" s="2"/>
    </row>
    <row r="2272" spans="47:71" ht="12.75"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  <c r="BR2272" s="2"/>
      <c r="BS2272" s="2"/>
    </row>
    <row r="2273" spans="47:71" ht="12.75"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</row>
    <row r="2274" spans="47:71" ht="12.75"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</row>
    <row r="2275" spans="47:71" ht="12.75"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</row>
    <row r="2276" spans="47:71" ht="12.75"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</row>
    <row r="2277" spans="47:71" ht="12.75"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</row>
    <row r="2278" spans="47:71" ht="12.75"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</row>
    <row r="2279" spans="47:71" ht="12.75"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</row>
    <row r="2280" spans="47:71" ht="12.75"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</row>
    <row r="2281" spans="47:71" ht="12.75"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</row>
    <row r="2282" spans="47:71" ht="12.75"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</row>
    <row r="2283" spans="47:71" ht="12.75"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</row>
    <row r="2284" spans="47:71" ht="12.75"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</row>
    <row r="2285" spans="47:71" ht="12.75"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</row>
    <row r="2286" spans="47:71" ht="12.75"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</row>
    <row r="2287" spans="47:71" ht="12.75"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</row>
    <row r="2288" spans="47:71" ht="12.75"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</row>
    <row r="2289" spans="47:71" ht="12.75"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</row>
    <row r="2290" spans="47:71" ht="12.75"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</row>
    <row r="2291" spans="47:71" ht="12.75"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</row>
    <row r="2292" spans="47:71" ht="12.75"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  <c r="BR2292" s="2"/>
      <c r="BS2292" s="2"/>
    </row>
    <row r="2293" spans="47:71" ht="12.75"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  <c r="BR2293" s="2"/>
      <c r="BS2293" s="2"/>
    </row>
    <row r="2294" spans="47:71" ht="12.75"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  <c r="BR2294" s="2"/>
      <c r="BS2294" s="2"/>
    </row>
    <row r="2295" spans="47:71" ht="12.75"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  <c r="BR2295" s="2"/>
      <c r="BS2295" s="2"/>
    </row>
    <row r="2296" spans="47:71" ht="12.75"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  <c r="BR2296" s="2"/>
      <c r="BS2296" s="2"/>
    </row>
    <row r="2297" spans="47:71" ht="12.75"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  <c r="BR2297" s="2"/>
      <c r="BS2297" s="2"/>
    </row>
    <row r="2298" spans="47:71" ht="12.75"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  <c r="BR2298" s="2"/>
      <c r="BS2298" s="2"/>
    </row>
    <row r="2299" spans="47:71" ht="12.75"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  <c r="BR2299" s="2"/>
      <c r="BS2299" s="2"/>
    </row>
    <row r="2300" spans="47:71" ht="12.75"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  <c r="BR2300" s="2"/>
      <c r="BS2300" s="2"/>
    </row>
    <row r="2301" spans="47:71" ht="12.75"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  <c r="BR2301" s="2"/>
      <c r="BS2301" s="2"/>
    </row>
    <row r="2302" spans="47:71" ht="12.75"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  <c r="BR2302" s="2"/>
      <c r="BS2302" s="2"/>
    </row>
    <row r="2303" spans="47:71" ht="12.75"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  <c r="BR2303" s="2"/>
      <c r="BS2303" s="2"/>
    </row>
    <row r="2304" spans="47:71" ht="12.75"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  <c r="BR2304" s="2"/>
      <c r="BS2304" s="2"/>
    </row>
    <row r="2305" spans="47:71" ht="12.75"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  <c r="BR2305" s="2"/>
      <c r="BS2305" s="2"/>
    </row>
    <row r="2306" spans="47:71" ht="12.75"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  <c r="BR2306" s="2"/>
      <c r="BS2306" s="2"/>
    </row>
    <row r="2307" spans="47:71" ht="12.75"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  <c r="BR2307" s="2"/>
      <c r="BS2307" s="2"/>
    </row>
    <row r="2308" spans="47:71" ht="12.75"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  <c r="BR2308" s="2"/>
      <c r="BS2308" s="2"/>
    </row>
    <row r="2309" spans="47:71" ht="12.75"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  <c r="BR2309" s="2"/>
      <c r="BS2309" s="2"/>
    </row>
    <row r="2310" spans="47:71" ht="12.75"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  <c r="BR2310" s="2"/>
      <c r="BS2310" s="2"/>
    </row>
    <row r="2311" spans="47:71" ht="12.75"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  <c r="BR2311" s="2"/>
      <c r="BS2311" s="2"/>
    </row>
    <row r="2312" spans="47:71" ht="12.75"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</row>
    <row r="2313" spans="47:71" ht="12.75"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  <c r="BR2313" s="2"/>
      <c r="BS2313" s="2"/>
    </row>
    <row r="2314" spans="47:71" ht="12.75"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  <c r="BR2314" s="2"/>
      <c r="BS2314" s="2"/>
    </row>
    <row r="2315" spans="47:71" ht="12.75"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  <c r="BR2315" s="2"/>
      <c r="BS2315" s="2"/>
    </row>
    <row r="2316" spans="47:71" ht="12.75"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  <c r="BR2316" s="2"/>
      <c r="BS2316" s="2"/>
    </row>
    <row r="2317" spans="47:71" ht="12.75"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  <c r="BR2317" s="2"/>
      <c r="BS2317" s="2"/>
    </row>
    <row r="2318" spans="47:71" ht="12.75"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  <c r="BR2318" s="2"/>
      <c r="BS2318" s="2"/>
    </row>
    <row r="2319" spans="47:71" ht="12.75"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  <c r="BR2319" s="2"/>
      <c r="BS2319" s="2"/>
    </row>
    <row r="2320" spans="47:71" ht="12.75"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  <c r="BR2320" s="2"/>
      <c r="BS2320" s="2"/>
    </row>
    <row r="2321" spans="47:71" ht="12.75"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  <c r="BR2321" s="2"/>
      <c r="BS2321" s="2"/>
    </row>
    <row r="2322" spans="47:71" ht="12.75"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  <c r="BR2322" s="2"/>
      <c r="BS2322" s="2"/>
    </row>
    <row r="2323" spans="47:71" ht="12.75"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  <c r="BR2323" s="2"/>
      <c r="BS2323" s="2"/>
    </row>
    <row r="2324" spans="47:71" ht="12.75"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  <c r="BR2324" s="2"/>
      <c r="BS2324" s="2"/>
    </row>
    <row r="2325" spans="47:71" ht="12.75"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  <c r="BR2325" s="2"/>
      <c r="BS2325" s="2"/>
    </row>
    <row r="2326" spans="47:71" ht="12.75"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  <c r="BR2326" s="2"/>
      <c r="BS2326" s="2"/>
    </row>
    <row r="2327" spans="47:71" ht="12.75"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  <c r="BR2327" s="2"/>
      <c r="BS2327" s="2"/>
    </row>
    <row r="2328" spans="47:71" ht="12.75"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  <c r="BR2328" s="2"/>
      <c r="BS2328" s="2"/>
    </row>
    <row r="2329" spans="47:71" ht="12.75"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  <c r="BR2329" s="2"/>
      <c r="BS2329" s="2"/>
    </row>
    <row r="2330" spans="47:71" ht="12.75"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  <c r="BR2330" s="2"/>
      <c r="BS2330" s="2"/>
    </row>
    <row r="2331" spans="47:71" ht="12.75"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  <c r="BR2331" s="2"/>
      <c r="BS2331" s="2"/>
    </row>
    <row r="2332" spans="47:71" ht="12.75"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  <c r="BR2332" s="2"/>
      <c r="BS2332" s="2"/>
    </row>
    <row r="2333" spans="47:71" ht="12.75"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  <c r="BR2333" s="2"/>
      <c r="BS2333" s="2"/>
    </row>
    <row r="2334" spans="47:71" ht="12.75"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  <c r="BR2334" s="2"/>
      <c r="BS2334" s="2"/>
    </row>
    <row r="2335" spans="47:71" ht="12.75"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  <c r="BR2335" s="2"/>
      <c r="BS2335" s="2"/>
    </row>
    <row r="2336" spans="47:71" ht="12.75"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  <c r="BR2336" s="2"/>
      <c r="BS2336" s="2"/>
    </row>
    <row r="2337" spans="47:71" ht="12.75"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  <c r="BR2337" s="2"/>
      <c r="BS2337" s="2"/>
    </row>
    <row r="2338" spans="47:71" ht="12.75"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  <c r="BR2338" s="2"/>
      <c r="BS2338" s="2"/>
    </row>
    <row r="2339" spans="47:71" ht="12.75"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  <c r="BR2339" s="2"/>
      <c r="BS2339" s="2"/>
    </row>
    <row r="2340" spans="47:71" ht="12.75"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  <c r="BR2340" s="2"/>
      <c r="BS2340" s="2"/>
    </row>
    <row r="2341" spans="47:71" ht="12.75"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  <c r="BR2341" s="2"/>
      <c r="BS2341" s="2"/>
    </row>
    <row r="2342" spans="47:71" ht="12.75"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  <c r="BR2342" s="2"/>
      <c r="BS2342" s="2"/>
    </row>
    <row r="2343" spans="47:71" ht="12.75"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</row>
    <row r="2344" spans="47:71" ht="12.75"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</row>
    <row r="2345" spans="47:71" ht="12.75"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</row>
    <row r="2346" spans="47:71" ht="12.75"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  <c r="BR2346" s="2"/>
      <c r="BS2346" s="2"/>
    </row>
    <row r="2347" spans="47:71" ht="12.75"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</row>
    <row r="2348" spans="47:71" ht="12.75"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</row>
    <row r="2349" spans="47:71" ht="12.75"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</row>
    <row r="2350" spans="47:71" ht="12.75"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</row>
    <row r="2351" spans="47:71" ht="12.75"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  <c r="BR2351" s="2"/>
      <c r="BS2351" s="2"/>
    </row>
    <row r="2352" spans="47:71" ht="12.75"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  <c r="BR2352" s="2"/>
      <c r="BS2352" s="2"/>
    </row>
    <row r="2353" spans="47:71" ht="12.75"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  <c r="BR2353" s="2"/>
      <c r="BS2353" s="2"/>
    </row>
    <row r="2354" spans="47:71" ht="12.75"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  <c r="BR2354" s="2"/>
      <c r="BS2354" s="2"/>
    </row>
    <row r="2355" spans="47:71" ht="12.75"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  <c r="BR2355" s="2"/>
      <c r="BS2355" s="2"/>
    </row>
    <row r="2356" spans="47:71" ht="12.75"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  <c r="BR2356" s="2"/>
      <c r="BS2356" s="2"/>
    </row>
    <row r="2357" spans="47:71" ht="12.75"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  <c r="BR2357" s="2"/>
      <c r="BS2357" s="2"/>
    </row>
    <row r="2358" spans="47:71" ht="12.75"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  <c r="BR2358" s="2"/>
      <c r="BS2358" s="2"/>
    </row>
    <row r="2359" spans="47:71" ht="12.75"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  <c r="BR2359" s="2"/>
      <c r="BS2359" s="2"/>
    </row>
    <row r="2360" spans="47:71" ht="12.75"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  <c r="BR2360" s="2"/>
      <c r="BS2360" s="2"/>
    </row>
    <row r="2361" spans="47:71" ht="12.75"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  <c r="BR2361" s="2"/>
      <c r="BS2361" s="2"/>
    </row>
    <row r="2362" spans="47:71" ht="12.75"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  <c r="BR2362" s="2"/>
      <c r="BS2362" s="2"/>
    </row>
    <row r="2363" spans="47:71" ht="12.75"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  <c r="BR2363" s="2"/>
      <c r="BS2363" s="2"/>
    </row>
    <row r="2364" spans="47:71" ht="12.75"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  <c r="BR2364" s="2"/>
      <c r="BS2364" s="2"/>
    </row>
    <row r="2365" spans="47:71" ht="12.75"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  <c r="BR2365" s="2"/>
      <c r="BS2365" s="2"/>
    </row>
    <row r="2366" spans="47:71" ht="12.75"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  <c r="BR2366" s="2"/>
      <c r="BS2366" s="2"/>
    </row>
    <row r="2367" spans="47:71" ht="12.75"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  <c r="BR2367" s="2"/>
      <c r="BS2367" s="2"/>
    </row>
    <row r="2368" spans="47:71" ht="12.75"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  <c r="BR2368" s="2"/>
      <c r="BS2368" s="2"/>
    </row>
    <row r="2369" spans="47:71" ht="12.75"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  <c r="BR2369" s="2"/>
      <c r="BS2369" s="2"/>
    </row>
    <row r="2370" spans="47:71" ht="12.75"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  <c r="BR2370" s="2"/>
      <c r="BS2370" s="2"/>
    </row>
    <row r="2371" spans="47:71" ht="12.75"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  <c r="BR2371" s="2"/>
      <c r="BS2371" s="2"/>
    </row>
    <row r="2372" spans="47:71" ht="12.75"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  <c r="BR2372" s="2"/>
      <c r="BS2372" s="2"/>
    </row>
    <row r="2373" spans="47:71" ht="12.75"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  <c r="BR2373" s="2"/>
      <c r="BS2373" s="2"/>
    </row>
    <row r="2374" spans="47:71" ht="12.75"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  <c r="BR2374" s="2"/>
      <c r="BS2374" s="2"/>
    </row>
    <row r="2375" spans="47:71" ht="12.75"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  <c r="BR2375" s="2"/>
      <c r="BS2375" s="2"/>
    </row>
    <row r="2376" spans="47:71" ht="12.75"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  <c r="BR2376" s="2"/>
      <c r="BS2376" s="2"/>
    </row>
    <row r="2377" spans="47:71" ht="12.75"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  <c r="BR2377" s="2"/>
      <c r="BS2377" s="2"/>
    </row>
    <row r="2378" spans="47:71" ht="12.75"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  <c r="BR2378" s="2"/>
      <c r="BS2378" s="2"/>
    </row>
    <row r="2379" spans="47:71" ht="12.75"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  <c r="BR2379" s="2"/>
      <c r="BS2379" s="2"/>
    </row>
    <row r="2380" spans="47:71" ht="12.75"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  <c r="BR2380" s="2"/>
      <c r="BS2380" s="2"/>
    </row>
    <row r="2381" spans="47:71" ht="12.75"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  <c r="BR2381" s="2"/>
      <c r="BS2381" s="2"/>
    </row>
    <row r="2382" spans="47:71" ht="12.75"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</row>
    <row r="2383" spans="47:71" ht="12.75"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</row>
    <row r="2384" spans="47:71" ht="12.75"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</row>
    <row r="2385" spans="47:71" ht="12.75"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</row>
    <row r="2386" spans="47:71" ht="12.75"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</row>
    <row r="2387" spans="47:71" ht="12.75"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</row>
    <row r="2388" spans="47:71" ht="12.75"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</row>
    <row r="2389" spans="47:71" ht="12.75"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</row>
    <row r="2390" spans="47:71" ht="12.75"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</row>
    <row r="2391" spans="47:71" ht="12.75"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</row>
    <row r="2392" spans="47:71" ht="12.75"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  <c r="BR2392" s="2"/>
      <c r="BS2392" s="2"/>
    </row>
    <row r="2393" spans="47:71" ht="12.75"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  <c r="BR2393" s="2"/>
      <c r="BS2393" s="2"/>
    </row>
    <row r="2394" spans="47:71" ht="12.75"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  <c r="BR2394" s="2"/>
      <c r="BS2394" s="2"/>
    </row>
    <row r="2395" spans="47:71" ht="12.75"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  <c r="BR2395" s="2"/>
      <c r="BS2395" s="2"/>
    </row>
    <row r="2396" spans="47:71" ht="12.75"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  <c r="BR2396" s="2"/>
      <c r="BS2396" s="2"/>
    </row>
    <row r="2397" spans="47:71" ht="12.75"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  <c r="BR2397" s="2"/>
      <c r="BS2397" s="2"/>
    </row>
    <row r="2398" spans="47:71" ht="12.75"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  <c r="BR2398" s="2"/>
      <c r="BS2398" s="2"/>
    </row>
    <row r="2399" spans="47:71" ht="12.75"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  <c r="BR2399" s="2"/>
      <c r="BS2399" s="2"/>
    </row>
    <row r="2400" spans="47:71" ht="12.75"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  <c r="BR2400" s="2"/>
      <c r="BS2400" s="2"/>
    </row>
    <row r="2401" spans="47:71" ht="12.75"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  <c r="BR2401" s="2"/>
      <c r="BS2401" s="2"/>
    </row>
    <row r="2402" spans="47:71" ht="12.75"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  <c r="BR2402" s="2"/>
      <c r="BS2402" s="2"/>
    </row>
    <row r="2403" spans="47:71" ht="12.75"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  <c r="BR2403" s="2"/>
      <c r="BS2403" s="2"/>
    </row>
    <row r="2404" spans="47:71" ht="12.75"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  <c r="BR2404" s="2"/>
      <c r="BS2404" s="2"/>
    </row>
    <row r="2405" spans="47:71" ht="12.75"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  <c r="BR2405" s="2"/>
      <c r="BS2405" s="2"/>
    </row>
    <row r="2406" spans="47:71" ht="12.75"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  <c r="BR2406" s="2"/>
      <c r="BS2406" s="2"/>
    </row>
    <row r="2407" spans="47:71" ht="12.75"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  <c r="BR2407" s="2"/>
      <c r="BS2407" s="2"/>
    </row>
    <row r="2408" spans="47:71" ht="12.75"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  <c r="BR2408" s="2"/>
      <c r="BS2408" s="2"/>
    </row>
    <row r="2409" spans="47:71" ht="12.75"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  <c r="BR2409" s="2"/>
      <c r="BS2409" s="2"/>
    </row>
    <row r="2410" spans="47:71" ht="12.75"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  <c r="BR2410" s="2"/>
      <c r="BS2410" s="2"/>
    </row>
    <row r="2411" spans="47:71" ht="12.75"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  <c r="BR2411" s="2"/>
      <c r="BS2411" s="2"/>
    </row>
    <row r="2412" spans="47:71" ht="12.75"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  <c r="BR2412" s="2"/>
      <c r="BS2412" s="2"/>
    </row>
    <row r="2413" spans="47:71" ht="12.75"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  <c r="BR2413" s="2"/>
      <c r="BS2413" s="2"/>
    </row>
    <row r="2414" spans="47:71" ht="12.75"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  <c r="BR2414" s="2"/>
      <c r="BS2414" s="2"/>
    </row>
    <row r="2415" spans="47:71" ht="12.75"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  <c r="BR2415" s="2"/>
      <c r="BS2415" s="2"/>
    </row>
    <row r="2416" spans="47:71" ht="12.75"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  <c r="BR2416" s="2"/>
      <c r="BS2416" s="2"/>
    </row>
    <row r="2417" spans="47:71" ht="12.75"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  <c r="BR2417" s="2"/>
      <c r="BS2417" s="2"/>
    </row>
    <row r="2418" spans="47:71" ht="12.75"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  <c r="BR2418" s="2"/>
      <c r="BS2418" s="2"/>
    </row>
    <row r="2419" spans="47:71" ht="12.75"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  <c r="BR2419" s="2"/>
      <c r="BS2419" s="2"/>
    </row>
    <row r="2420" spans="47:71" ht="12.75"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</row>
    <row r="2421" spans="47:71" ht="12.75"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</row>
    <row r="2422" spans="47:71" ht="12.75"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  <c r="BR2422" s="2"/>
      <c r="BS2422" s="2"/>
    </row>
    <row r="2423" spans="47:71" ht="12.75"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  <c r="BR2423" s="2"/>
      <c r="BS2423" s="2"/>
    </row>
    <row r="2424" spans="47:71" ht="12.75"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  <c r="BR2424" s="2"/>
      <c r="BS2424" s="2"/>
    </row>
    <row r="2425" spans="47:71" ht="12.75"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  <c r="BR2425" s="2"/>
      <c r="BS2425" s="2"/>
    </row>
    <row r="2426" spans="47:71" ht="12.75"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  <c r="BR2426" s="2"/>
      <c r="BS2426" s="2"/>
    </row>
    <row r="2427" spans="47:71" ht="12.75"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  <c r="BR2427" s="2"/>
      <c r="BS2427" s="2"/>
    </row>
    <row r="2428" spans="47:71" ht="12.75"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  <c r="BQ2428" s="2"/>
      <c r="BR2428" s="2"/>
      <c r="BS2428" s="2"/>
    </row>
    <row r="2429" spans="47:71" ht="12.75"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  <c r="BQ2429" s="2"/>
      <c r="BR2429" s="2"/>
      <c r="BS2429" s="2"/>
    </row>
    <row r="2430" spans="47:71" ht="12.75"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  <c r="BQ2430" s="2"/>
      <c r="BR2430" s="2"/>
      <c r="BS2430" s="2"/>
    </row>
    <row r="2431" spans="47:71" ht="12.75"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  <c r="BQ2431" s="2"/>
      <c r="BR2431" s="2"/>
      <c r="BS2431" s="2"/>
    </row>
    <row r="2432" spans="47:71" ht="12.75"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  <c r="BQ2432" s="2"/>
      <c r="BR2432" s="2"/>
      <c r="BS2432" s="2"/>
    </row>
    <row r="2433" spans="47:71" ht="12.75"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  <c r="BQ2433" s="2"/>
      <c r="BR2433" s="2"/>
      <c r="BS2433" s="2"/>
    </row>
    <row r="2434" spans="47:71" ht="12.75"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  <c r="BQ2434" s="2"/>
      <c r="BR2434" s="2"/>
      <c r="BS2434" s="2"/>
    </row>
    <row r="2435" spans="47:71" ht="12.75"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  <c r="BQ2435" s="2"/>
      <c r="BR2435" s="2"/>
      <c r="BS2435" s="2"/>
    </row>
    <row r="2436" spans="47:71" ht="12.75"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2"/>
      <c r="BR2436" s="2"/>
      <c r="BS2436" s="2"/>
    </row>
    <row r="2437" spans="47:71" ht="12.75"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2"/>
      <c r="BR2437" s="2"/>
      <c r="BS2437" s="2"/>
    </row>
    <row r="2438" spans="47:71" ht="12.75"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  <c r="BQ2438" s="2"/>
      <c r="BR2438" s="2"/>
      <c r="BS2438" s="2"/>
    </row>
    <row r="2439" spans="47:71" ht="12.75"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  <c r="BR2439" s="2"/>
      <c r="BS2439" s="2"/>
    </row>
    <row r="2440" spans="47:71" ht="12.75"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  <c r="BR2440" s="2"/>
      <c r="BS2440" s="2"/>
    </row>
    <row r="2441" spans="47:71" ht="12.75"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  <c r="BQ2441" s="2"/>
      <c r="BR2441" s="2"/>
      <c r="BS2441" s="2"/>
    </row>
    <row r="2442" spans="47:71" ht="12.75"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  <c r="BQ2442" s="2"/>
      <c r="BR2442" s="2"/>
      <c r="BS2442" s="2"/>
    </row>
    <row r="2443" spans="47:71" ht="12.75"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  <c r="BR2443" s="2"/>
      <c r="BS2443" s="2"/>
    </row>
    <row r="2444" spans="47:71" ht="12.75"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  <c r="BQ2444" s="2"/>
      <c r="BR2444" s="2"/>
      <c r="BS2444" s="2"/>
    </row>
    <row r="2445" spans="47:71" ht="12.75"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  <c r="BQ2445" s="2"/>
      <c r="BR2445" s="2"/>
      <c r="BS2445" s="2"/>
    </row>
    <row r="2446" spans="47:71" ht="12.75"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  <c r="BQ2446" s="2"/>
      <c r="BR2446" s="2"/>
      <c r="BS2446" s="2"/>
    </row>
    <row r="2447" spans="47:71" ht="12.75"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  <c r="BQ2447" s="2"/>
      <c r="BR2447" s="2"/>
      <c r="BS2447" s="2"/>
    </row>
    <row r="2448" spans="47:71" ht="12.75"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  <c r="BR2448" s="2"/>
      <c r="BS2448" s="2"/>
    </row>
    <row r="2449" spans="47:71" ht="12.75"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  <c r="BQ2449" s="2"/>
      <c r="BR2449" s="2"/>
      <c r="BS2449" s="2"/>
    </row>
    <row r="2450" spans="47:71" ht="12.75"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  <c r="BQ2450" s="2"/>
      <c r="BR2450" s="2"/>
      <c r="BS2450" s="2"/>
    </row>
    <row r="2451" spans="47:71" ht="12.75"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  <c r="BQ2451" s="2"/>
      <c r="BR2451" s="2"/>
      <c r="BS2451" s="2"/>
    </row>
    <row r="2452" spans="47:71" ht="12.75"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  <c r="BQ2452" s="2"/>
      <c r="BR2452" s="2"/>
      <c r="BS2452" s="2"/>
    </row>
    <row r="2453" spans="47:71" ht="12.75"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  <c r="BQ2453" s="2"/>
      <c r="BR2453" s="2"/>
      <c r="BS2453" s="2"/>
    </row>
    <row r="2454" spans="47:71" ht="12.75"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  <c r="BQ2454" s="2"/>
      <c r="BR2454" s="2"/>
      <c r="BS2454" s="2"/>
    </row>
    <row r="2455" spans="47:71" ht="12.75"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  <c r="BR2455" s="2"/>
      <c r="BS2455" s="2"/>
    </row>
    <row r="2456" spans="47:71" ht="12.75"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  <c r="BR2456" s="2"/>
      <c r="BS2456" s="2"/>
    </row>
    <row r="2457" spans="47:71" ht="12.75"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2"/>
      <c r="BR2457" s="2"/>
      <c r="BS2457" s="2"/>
    </row>
    <row r="2458" spans="47:71" ht="12.75"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  <c r="BR2458" s="2"/>
      <c r="BS2458" s="2"/>
    </row>
    <row r="2459" spans="47:71" ht="12.75"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2"/>
      <c r="BR2459" s="2"/>
      <c r="BS2459" s="2"/>
    </row>
    <row r="2460" spans="47:71" ht="12.75"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  <c r="BR2460" s="2"/>
      <c r="BS2460" s="2"/>
    </row>
    <row r="2461" spans="47:71" ht="12.75"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2"/>
      <c r="BR2461" s="2"/>
      <c r="BS2461" s="2"/>
    </row>
    <row r="2462" spans="47:71" ht="12.75"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2"/>
      <c r="BR2462" s="2"/>
      <c r="BS2462" s="2"/>
    </row>
    <row r="2463" spans="47:71" ht="12.75"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  <c r="BR2463" s="2"/>
      <c r="BS2463" s="2"/>
    </row>
    <row r="2464" spans="47:71" ht="12.75"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2"/>
      <c r="BR2464" s="2"/>
      <c r="BS2464" s="2"/>
    </row>
    <row r="2465" spans="47:71" ht="12.75"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2"/>
      <c r="BR2465" s="2"/>
      <c r="BS2465" s="2"/>
    </row>
    <row r="2466" spans="47:71" ht="12.75"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  <c r="BQ2466" s="2"/>
      <c r="BR2466" s="2"/>
      <c r="BS2466" s="2"/>
    </row>
    <row r="2467" spans="47:71" ht="12.75"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  <c r="BQ2467" s="2"/>
      <c r="BR2467" s="2"/>
      <c r="BS2467" s="2"/>
    </row>
    <row r="2468" spans="47:71" ht="12.75"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2"/>
      <c r="BR2468" s="2"/>
      <c r="BS2468" s="2"/>
    </row>
    <row r="2469" spans="47:71" ht="12.75"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2"/>
      <c r="BR2469" s="2"/>
      <c r="BS2469" s="2"/>
    </row>
    <row r="2470" spans="47:71" ht="12.75"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  <c r="BR2470" s="2"/>
      <c r="BS2470" s="2"/>
    </row>
    <row r="2471" spans="47:71" ht="12.75"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2"/>
      <c r="BR2471" s="2"/>
      <c r="BS2471" s="2"/>
    </row>
    <row r="2472" spans="47:71" ht="12.75"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2"/>
      <c r="BR2472" s="2"/>
      <c r="BS2472" s="2"/>
    </row>
    <row r="2473" spans="47:71" ht="12.75"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2"/>
      <c r="BR2473" s="2"/>
      <c r="BS2473" s="2"/>
    </row>
    <row r="2474" spans="47:71" ht="12.75"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2"/>
      <c r="BR2474" s="2"/>
      <c r="BS2474" s="2"/>
    </row>
    <row r="2475" spans="47:71" ht="12.75"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  <c r="BQ2475" s="2"/>
      <c r="BR2475" s="2"/>
      <c r="BS2475" s="2"/>
    </row>
    <row r="2476" spans="47:71" ht="12.75"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  <c r="BQ2476" s="2"/>
      <c r="BR2476" s="2"/>
      <c r="BS2476" s="2"/>
    </row>
    <row r="2477" spans="47:71" ht="12.75"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  <c r="BQ2477" s="2"/>
      <c r="BR2477" s="2"/>
      <c r="BS2477" s="2"/>
    </row>
    <row r="2478" spans="47:71" ht="12.75"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2"/>
      <c r="BR2478" s="2"/>
      <c r="BS2478" s="2"/>
    </row>
    <row r="2479" spans="47:71" ht="12.75"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  <c r="BR2479" s="2"/>
      <c r="BS2479" s="2"/>
    </row>
    <row r="2480" spans="47:71" ht="12.75"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  <c r="BR2480" s="2"/>
      <c r="BS2480" s="2"/>
    </row>
    <row r="2481" spans="47:71" ht="12.75"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  <c r="BQ2481" s="2"/>
      <c r="BR2481" s="2"/>
      <c r="BS2481" s="2"/>
    </row>
    <row r="2482" spans="47:71" ht="12.75"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2"/>
      <c r="BR2482" s="2"/>
      <c r="BS2482" s="2"/>
    </row>
    <row r="2483" spans="47:71" ht="12.75"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2"/>
      <c r="BR2483" s="2"/>
      <c r="BS2483" s="2"/>
    </row>
    <row r="2484" spans="47:71" ht="12.75"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  <c r="BQ2484" s="2"/>
      <c r="BR2484" s="2"/>
      <c r="BS2484" s="2"/>
    </row>
    <row r="2485" spans="47:71" ht="12.75"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  <c r="BQ2485" s="2"/>
      <c r="BR2485" s="2"/>
      <c r="BS2485" s="2"/>
    </row>
    <row r="2486" spans="47:71" ht="12.75"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2"/>
      <c r="BR2486" s="2"/>
      <c r="BS2486" s="2"/>
    </row>
    <row r="2487" spans="47:71" ht="12.75"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  <c r="BQ2487" s="2"/>
      <c r="BR2487" s="2"/>
      <c r="BS2487" s="2"/>
    </row>
    <row r="2488" spans="47:71" ht="12.75"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  <c r="BQ2488" s="2"/>
      <c r="BR2488" s="2"/>
      <c r="BS2488" s="2"/>
    </row>
    <row r="2489" spans="47:71" ht="12.75"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  <c r="BQ2489" s="2"/>
      <c r="BR2489" s="2"/>
      <c r="BS2489" s="2"/>
    </row>
    <row r="2490" spans="47:71" ht="12.75"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  <c r="BQ2490" s="2"/>
      <c r="BR2490" s="2"/>
      <c r="BS2490" s="2"/>
    </row>
    <row r="2491" spans="47:71" ht="12.75"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  <c r="BQ2491" s="2"/>
      <c r="BR2491" s="2"/>
      <c r="BS2491" s="2"/>
    </row>
    <row r="2492" spans="47:71" ht="12.75"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2"/>
      <c r="BR2492" s="2"/>
      <c r="BS2492" s="2"/>
    </row>
    <row r="2493" spans="47:71" ht="12.75"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2"/>
      <c r="BR2493" s="2"/>
      <c r="BS2493" s="2"/>
    </row>
    <row r="2494" spans="47:71" ht="12.75"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  <c r="BQ2494" s="2"/>
      <c r="BR2494" s="2"/>
      <c r="BS2494" s="2"/>
    </row>
    <row r="2495" spans="47:71" ht="12.75"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  <c r="BQ2495" s="2"/>
      <c r="BR2495" s="2"/>
      <c r="BS2495" s="2"/>
    </row>
    <row r="2496" spans="47:71" ht="12.75"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  <c r="BQ2496" s="2"/>
      <c r="BR2496" s="2"/>
      <c r="BS2496" s="2"/>
    </row>
    <row r="2497" spans="47:71" ht="12.75"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  <c r="BQ2497" s="2"/>
      <c r="BR2497" s="2"/>
      <c r="BS2497" s="2"/>
    </row>
    <row r="2498" spans="47:71" ht="12.75"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  <c r="BQ2498" s="2"/>
      <c r="BR2498" s="2"/>
      <c r="BS2498" s="2"/>
    </row>
    <row r="2499" spans="47:71" ht="12.75"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/>
      <c r="BQ2499" s="2"/>
      <c r="BR2499" s="2"/>
      <c r="BS2499" s="2"/>
    </row>
    <row r="2500" spans="47:71" ht="12.75"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  <c r="BQ2500" s="2"/>
      <c r="BR2500" s="2"/>
      <c r="BS2500" s="2"/>
    </row>
    <row r="2501" spans="47:71" ht="12.75"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  <c r="BQ2501" s="2"/>
      <c r="BR2501" s="2"/>
      <c r="BS2501" s="2"/>
    </row>
    <row r="2502" spans="47:71" ht="12.75"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  <c r="BQ2502" s="2"/>
      <c r="BR2502" s="2"/>
      <c r="BS2502" s="2"/>
    </row>
    <row r="2503" spans="47:71" ht="12.75"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2"/>
      <c r="BR2503" s="2"/>
      <c r="BS2503" s="2"/>
    </row>
    <row r="2504" spans="47:71" ht="12.75"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  <c r="BQ2504" s="2"/>
      <c r="BR2504" s="2"/>
      <c r="BS2504" s="2"/>
    </row>
    <row r="2505" spans="47:71" ht="12.75"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  <c r="BQ2505" s="2"/>
      <c r="BR2505" s="2"/>
      <c r="BS2505" s="2"/>
    </row>
    <row r="2506" spans="47:71" ht="12.75"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  <c r="BQ2506" s="2"/>
      <c r="BR2506" s="2"/>
      <c r="BS2506" s="2"/>
    </row>
    <row r="2507" spans="47:71" ht="12.75"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  <c r="BQ2507" s="2"/>
      <c r="BR2507" s="2"/>
      <c r="BS2507" s="2"/>
    </row>
    <row r="2508" spans="47:71" ht="12.75"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  <c r="BQ2508" s="2"/>
      <c r="BR2508" s="2"/>
      <c r="BS2508" s="2"/>
    </row>
    <row r="2509" spans="47:71" ht="12.75"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  <c r="BQ2509" s="2"/>
      <c r="BR2509" s="2"/>
      <c r="BS2509" s="2"/>
    </row>
    <row r="2510" spans="47:71" ht="12.75"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  <c r="BQ2510" s="2"/>
      <c r="BR2510" s="2"/>
      <c r="BS2510" s="2"/>
    </row>
    <row r="2511" spans="47:71" ht="12.75"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  <c r="BQ2511" s="2"/>
      <c r="BR2511" s="2"/>
      <c r="BS2511" s="2"/>
    </row>
    <row r="2512" spans="47:71" ht="12.75"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  <c r="BQ2512" s="2"/>
      <c r="BR2512" s="2"/>
      <c r="BS2512" s="2"/>
    </row>
    <row r="2513" spans="47:71" ht="12.75"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  <c r="BQ2513" s="2"/>
      <c r="BR2513" s="2"/>
      <c r="BS2513" s="2"/>
    </row>
    <row r="2514" spans="47:71" ht="12.75"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  <c r="BQ2514" s="2"/>
      <c r="BR2514" s="2"/>
      <c r="BS2514" s="2"/>
    </row>
    <row r="2515" spans="47:71" ht="12.75"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  <c r="BQ2515" s="2"/>
      <c r="BR2515" s="2"/>
      <c r="BS2515" s="2"/>
    </row>
    <row r="2516" spans="47:71" ht="12.75"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"/>
      <c r="BQ2516" s="2"/>
      <c r="BR2516" s="2"/>
      <c r="BS2516" s="2"/>
    </row>
    <row r="2517" spans="47:71" ht="12.75"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  <c r="BQ2517" s="2"/>
      <c r="BR2517" s="2"/>
      <c r="BS2517" s="2"/>
    </row>
    <row r="2518" spans="47:71" ht="12.75"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2"/>
      <c r="BR2518" s="2"/>
      <c r="BS2518" s="2"/>
    </row>
    <row r="2519" spans="47:71" ht="12.75"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  <c r="BM2519" s="2"/>
      <c r="BN2519" s="2"/>
      <c r="BO2519" s="2"/>
      <c r="BP2519" s="2"/>
      <c r="BQ2519" s="2"/>
      <c r="BR2519" s="2"/>
      <c r="BS2519" s="2"/>
    </row>
    <row r="2520" spans="47:71" ht="12.75"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  <c r="BQ2520" s="2"/>
      <c r="BR2520" s="2"/>
      <c r="BS2520" s="2"/>
    </row>
    <row r="2521" spans="47:71" ht="12.75"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  <c r="BM2521" s="2"/>
      <c r="BN2521" s="2"/>
      <c r="BO2521" s="2"/>
      <c r="BP2521" s="2"/>
      <c r="BQ2521" s="2"/>
      <c r="BR2521" s="2"/>
      <c r="BS2521" s="2"/>
    </row>
    <row r="2522" spans="47:71" ht="12.75"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  <c r="BM2522" s="2"/>
      <c r="BN2522" s="2"/>
      <c r="BO2522" s="2"/>
      <c r="BP2522" s="2"/>
      <c r="BQ2522" s="2"/>
      <c r="BR2522" s="2"/>
      <c r="BS2522" s="2"/>
    </row>
    <row r="2523" spans="47:71" ht="12.75"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  <c r="BM2523" s="2"/>
      <c r="BN2523" s="2"/>
      <c r="BO2523" s="2"/>
      <c r="BP2523" s="2"/>
      <c r="BQ2523" s="2"/>
      <c r="BR2523" s="2"/>
      <c r="BS2523" s="2"/>
    </row>
    <row r="2524" spans="47:71" ht="12.75"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  <c r="BM2524" s="2"/>
      <c r="BN2524" s="2"/>
      <c r="BO2524" s="2"/>
      <c r="BP2524" s="2"/>
      <c r="BQ2524" s="2"/>
      <c r="BR2524" s="2"/>
      <c r="BS2524" s="2"/>
    </row>
    <row r="2525" spans="47:71" ht="12.75"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  <c r="BM2525" s="2"/>
      <c r="BN2525" s="2"/>
      <c r="BO2525" s="2"/>
      <c r="BP2525" s="2"/>
      <c r="BQ2525" s="2"/>
      <c r="BR2525" s="2"/>
      <c r="BS2525" s="2"/>
    </row>
    <row r="2526" spans="47:71" ht="12.75"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  <c r="BM2526" s="2"/>
      <c r="BN2526" s="2"/>
      <c r="BO2526" s="2"/>
      <c r="BP2526" s="2"/>
      <c r="BQ2526" s="2"/>
      <c r="BR2526" s="2"/>
      <c r="BS2526" s="2"/>
    </row>
    <row r="2527" spans="47:71" ht="12.75"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  <c r="BM2527" s="2"/>
      <c r="BN2527" s="2"/>
      <c r="BO2527" s="2"/>
      <c r="BP2527" s="2"/>
      <c r="BQ2527" s="2"/>
      <c r="BR2527" s="2"/>
      <c r="BS2527" s="2"/>
    </row>
    <row r="2528" spans="47:71" ht="12.75"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  <c r="BM2528" s="2"/>
      <c r="BN2528" s="2"/>
      <c r="BO2528" s="2"/>
      <c r="BP2528" s="2"/>
      <c r="BQ2528" s="2"/>
      <c r="BR2528" s="2"/>
      <c r="BS2528" s="2"/>
    </row>
    <row r="2529" spans="47:71" ht="12.75"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  <c r="BM2529" s="2"/>
      <c r="BN2529" s="2"/>
      <c r="BO2529" s="2"/>
      <c r="BP2529" s="2"/>
      <c r="BQ2529" s="2"/>
      <c r="BR2529" s="2"/>
      <c r="BS2529" s="2"/>
    </row>
    <row r="2530" spans="47:71" ht="12.75"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  <c r="BM2530" s="2"/>
      <c r="BN2530" s="2"/>
      <c r="BO2530" s="2"/>
      <c r="BP2530" s="2"/>
      <c r="BQ2530" s="2"/>
      <c r="BR2530" s="2"/>
      <c r="BS2530" s="2"/>
    </row>
    <row r="2531" spans="47:71" ht="12.75"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  <c r="BM2531" s="2"/>
      <c r="BN2531" s="2"/>
      <c r="BO2531" s="2"/>
      <c r="BP2531" s="2"/>
      <c r="BQ2531" s="2"/>
      <c r="BR2531" s="2"/>
      <c r="BS2531" s="2"/>
    </row>
    <row r="2532" spans="47:71" ht="12.75"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  <c r="BQ2532" s="2"/>
      <c r="BR2532" s="2"/>
      <c r="BS2532" s="2"/>
    </row>
    <row r="2533" spans="47:71" ht="12.75"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  <c r="BM2533" s="2"/>
      <c r="BN2533" s="2"/>
      <c r="BO2533" s="2"/>
      <c r="BP2533" s="2"/>
      <c r="BQ2533" s="2"/>
      <c r="BR2533" s="2"/>
      <c r="BS2533" s="2"/>
    </row>
    <row r="2534" spans="47:71" ht="12.75"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  <c r="BQ2534" s="2"/>
      <c r="BR2534" s="2"/>
      <c r="BS2534" s="2"/>
    </row>
    <row r="2535" spans="47:71" ht="12.75"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  <c r="BQ2535" s="2"/>
      <c r="BR2535" s="2"/>
      <c r="BS2535" s="2"/>
    </row>
    <row r="2536" spans="47:71" ht="12.75"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  <c r="BM2536" s="2"/>
      <c r="BN2536" s="2"/>
      <c r="BO2536" s="2"/>
      <c r="BP2536" s="2"/>
      <c r="BQ2536" s="2"/>
      <c r="BR2536" s="2"/>
      <c r="BS2536" s="2"/>
    </row>
    <row r="2537" spans="47:71" ht="12.75"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  <c r="BM2537" s="2"/>
      <c r="BN2537" s="2"/>
      <c r="BO2537" s="2"/>
      <c r="BP2537" s="2"/>
      <c r="BQ2537" s="2"/>
      <c r="BR2537" s="2"/>
      <c r="BS2537" s="2"/>
    </row>
    <row r="2538" spans="47:71" ht="12.75"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  <c r="BQ2538" s="2"/>
      <c r="BR2538" s="2"/>
      <c r="BS2538" s="2"/>
    </row>
    <row r="2539" spans="47:71" ht="12.75"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  <c r="BM2539" s="2"/>
      <c r="BN2539" s="2"/>
      <c r="BO2539" s="2"/>
      <c r="BP2539" s="2"/>
      <c r="BQ2539" s="2"/>
      <c r="BR2539" s="2"/>
      <c r="BS2539" s="2"/>
    </row>
    <row r="2540" spans="47:71" ht="12.75"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  <c r="BM2540" s="2"/>
      <c r="BN2540" s="2"/>
      <c r="BO2540" s="2"/>
      <c r="BP2540" s="2"/>
      <c r="BQ2540" s="2"/>
      <c r="BR2540" s="2"/>
      <c r="BS2540" s="2"/>
    </row>
    <row r="2541" spans="47:71" ht="12.75"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  <c r="BM2541" s="2"/>
      <c r="BN2541" s="2"/>
      <c r="BO2541" s="2"/>
      <c r="BP2541" s="2"/>
      <c r="BQ2541" s="2"/>
      <c r="BR2541" s="2"/>
      <c r="BS2541" s="2"/>
    </row>
    <row r="2542" spans="47:71" ht="12.75"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  <c r="BM2542" s="2"/>
      <c r="BN2542" s="2"/>
      <c r="BO2542" s="2"/>
      <c r="BP2542" s="2"/>
      <c r="BQ2542" s="2"/>
      <c r="BR2542" s="2"/>
      <c r="BS2542" s="2"/>
    </row>
    <row r="2543" spans="47:71" ht="12.75"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  <c r="BM2543" s="2"/>
      <c r="BN2543" s="2"/>
      <c r="BO2543" s="2"/>
      <c r="BP2543" s="2"/>
      <c r="BQ2543" s="2"/>
      <c r="BR2543" s="2"/>
      <c r="BS2543" s="2"/>
    </row>
    <row r="2544" spans="47:71" ht="12.75"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  <c r="BM2544" s="2"/>
      <c r="BN2544" s="2"/>
      <c r="BO2544" s="2"/>
      <c r="BP2544" s="2"/>
      <c r="BQ2544" s="2"/>
      <c r="BR2544" s="2"/>
      <c r="BS2544" s="2"/>
    </row>
    <row r="2545" spans="47:71" ht="12.75"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  <c r="BM2545" s="2"/>
      <c r="BN2545" s="2"/>
      <c r="BO2545" s="2"/>
      <c r="BP2545" s="2"/>
      <c r="BQ2545" s="2"/>
      <c r="BR2545" s="2"/>
      <c r="BS2545" s="2"/>
    </row>
    <row r="2546" spans="47:71" ht="12.75"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  <c r="BQ2546" s="2"/>
      <c r="BR2546" s="2"/>
      <c r="BS2546" s="2"/>
    </row>
    <row r="2547" spans="47:71" ht="12.75"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  <c r="BM2547" s="2"/>
      <c r="BN2547" s="2"/>
      <c r="BO2547" s="2"/>
      <c r="BP2547" s="2"/>
      <c r="BQ2547" s="2"/>
      <c r="BR2547" s="2"/>
      <c r="BS2547" s="2"/>
    </row>
    <row r="2548" spans="47:71" ht="12.75"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  <c r="BM2548" s="2"/>
      <c r="BN2548" s="2"/>
      <c r="BO2548" s="2"/>
      <c r="BP2548" s="2"/>
      <c r="BQ2548" s="2"/>
      <c r="BR2548" s="2"/>
      <c r="BS2548" s="2"/>
    </row>
    <row r="2549" spans="47:71" ht="12.75"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  <c r="BM2549" s="2"/>
      <c r="BN2549" s="2"/>
      <c r="BO2549" s="2"/>
      <c r="BP2549" s="2"/>
      <c r="BQ2549" s="2"/>
      <c r="BR2549" s="2"/>
      <c r="BS2549" s="2"/>
    </row>
    <row r="2550" spans="47:71" ht="12.75"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  <c r="BQ2550" s="2"/>
      <c r="BR2550" s="2"/>
      <c r="BS2550" s="2"/>
    </row>
    <row r="2551" spans="47:71" ht="12.75"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  <c r="BM2551" s="2"/>
      <c r="BN2551" s="2"/>
      <c r="BO2551" s="2"/>
      <c r="BP2551" s="2"/>
      <c r="BQ2551" s="2"/>
      <c r="BR2551" s="2"/>
      <c r="BS2551" s="2"/>
    </row>
    <row r="2552" spans="47:71" ht="12.75"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  <c r="BQ2552" s="2"/>
      <c r="BR2552" s="2"/>
      <c r="BS2552" s="2"/>
    </row>
    <row r="2553" spans="47:71" ht="12.75"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  <c r="BQ2553" s="2"/>
      <c r="BR2553" s="2"/>
      <c r="BS2553" s="2"/>
    </row>
    <row r="2554" spans="47:71" ht="12.75"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  <c r="BM2554" s="2"/>
      <c r="BN2554" s="2"/>
      <c r="BO2554" s="2"/>
      <c r="BP2554" s="2"/>
      <c r="BQ2554" s="2"/>
      <c r="BR2554" s="2"/>
      <c r="BS2554" s="2"/>
    </row>
    <row r="2555" spans="47:71" ht="12.75"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  <c r="BM2555" s="2"/>
      <c r="BN2555" s="2"/>
      <c r="BO2555" s="2"/>
      <c r="BP2555" s="2"/>
      <c r="BQ2555" s="2"/>
      <c r="BR2555" s="2"/>
      <c r="BS2555" s="2"/>
    </row>
    <row r="2556" spans="47:71" ht="12.75"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  <c r="BM2556" s="2"/>
      <c r="BN2556" s="2"/>
      <c r="BO2556" s="2"/>
      <c r="BP2556" s="2"/>
      <c r="BQ2556" s="2"/>
      <c r="BR2556" s="2"/>
      <c r="BS2556" s="2"/>
    </row>
    <row r="2557" spans="47:71" ht="12.75"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  <c r="BQ2557" s="2"/>
      <c r="BR2557" s="2"/>
      <c r="BS2557" s="2"/>
    </row>
    <row r="2558" spans="47:71" ht="12.75"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  <c r="BM2558" s="2"/>
      <c r="BN2558" s="2"/>
      <c r="BO2558" s="2"/>
      <c r="BP2558" s="2"/>
      <c r="BQ2558" s="2"/>
      <c r="BR2558" s="2"/>
      <c r="BS2558" s="2"/>
    </row>
    <row r="2559" spans="47:71" ht="12.75"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  <c r="BM2559" s="2"/>
      <c r="BN2559" s="2"/>
      <c r="BO2559" s="2"/>
      <c r="BP2559" s="2"/>
      <c r="BQ2559" s="2"/>
      <c r="BR2559" s="2"/>
      <c r="BS2559" s="2"/>
    </row>
    <row r="2560" spans="47:71" ht="12.75"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  <c r="BM2560" s="2"/>
      <c r="BN2560" s="2"/>
      <c r="BO2560" s="2"/>
      <c r="BP2560" s="2"/>
      <c r="BQ2560" s="2"/>
      <c r="BR2560" s="2"/>
      <c r="BS2560" s="2"/>
    </row>
    <row r="2561" spans="47:71" ht="12.75"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  <c r="BQ2561" s="2"/>
      <c r="BR2561" s="2"/>
      <c r="BS2561" s="2"/>
    </row>
    <row r="2562" spans="47:71" ht="12.75"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  <c r="BQ2562" s="2"/>
      <c r="BR2562" s="2"/>
      <c r="BS2562" s="2"/>
    </row>
    <row r="2563" spans="47:71" ht="12.75"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  <c r="BM2563" s="2"/>
      <c r="BN2563" s="2"/>
      <c r="BO2563" s="2"/>
      <c r="BP2563" s="2"/>
      <c r="BQ2563" s="2"/>
      <c r="BR2563" s="2"/>
      <c r="BS2563" s="2"/>
    </row>
    <row r="2564" spans="47:71" ht="12.75"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  <c r="BM2564" s="2"/>
      <c r="BN2564" s="2"/>
      <c r="BO2564" s="2"/>
      <c r="BP2564" s="2"/>
      <c r="BQ2564" s="2"/>
      <c r="BR2564" s="2"/>
      <c r="BS2564" s="2"/>
    </row>
    <row r="2565" spans="47:71" ht="12.75"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  <c r="BM2565" s="2"/>
      <c r="BN2565" s="2"/>
      <c r="BO2565" s="2"/>
      <c r="BP2565" s="2"/>
      <c r="BQ2565" s="2"/>
      <c r="BR2565" s="2"/>
      <c r="BS2565" s="2"/>
    </row>
    <row r="2566" spans="47:71" ht="12.75"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  <c r="BM2566" s="2"/>
      <c r="BN2566" s="2"/>
      <c r="BO2566" s="2"/>
      <c r="BP2566" s="2"/>
      <c r="BQ2566" s="2"/>
      <c r="BR2566" s="2"/>
      <c r="BS2566" s="2"/>
    </row>
    <row r="2567" spans="47:71" ht="12.75"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  <c r="BM2567" s="2"/>
      <c r="BN2567" s="2"/>
      <c r="BO2567" s="2"/>
      <c r="BP2567" s="2"/>
      <c r="BQ2567" s="2"/>
      <c r="BR2567" s="2"/>
      <c r="BS2567" s="2"/>
    </row>
    <row r="2568" spans="47:71" ht="12.75"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  <c r="BM2568" s="2"/>
      <c r="BN2568" s="2"/>
      <c r="BO2568" s="2"/>
      <c r="BP2568" s="2"/>
      <c r="BQ2568" s="2"/>
      <c r="BR2568" s="2"/>
      <c r="BS2568" s="2"/>
    </row>
    <row r="2569" spans="47:71" ht="12.75"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  <c r="BM2569" s="2"/>
      <c r="BN2569" s="2"/>
      <c r="BO2569" s="2"/>
      <c r="BP2569" s="2"/>
      <c r="BQ2569" s="2"/>
      <c r="BR2569" s="2"/>
      <c r="BS2569" s="2"/>
    </row>
    <row r="2570" spans="47:71" ht="12.75"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  <c r="BQ2570" s="2"/>
      <c r="BR2570" s="2"/>
      <c r="BS2570" s="2"/>
    </row>
    <row r="2571" spans="47:71" ht="12.75"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  <c r="BM2571" s="2"/>
      <c r="BN2571" s="2"/>
      <c r="BO2571" s="2"/>
      <c r="BP2571" s="2"/>
      <c r="BQ2571" s="2"/>
      <c r="BR2571" s="2"/>
      <c r="BS2571" s="2"/>
    </row>
    <row r="2572" spans="47:71" ht="12.75"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  <c r="BQ2572" s="2"/>
      <c r="BR2572" s="2"/>
      <c r="BS2572" s="2"/>
    </row>
    <row r="2573" spans="47:71" ht="12.75"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  <c r="BM2573" s="2"/>
      <c r="BN2573" s="2"/>
      <c r="BO2573" s="2"/>
      <c r="BP2573" s="2"/>
      <c r="BQ2573" s="2"/>
      <c r="BR2573" s="2"/>
      <c r="BS2573" s="2"/>
    </row>
    <row r="2574" spans="47:71" ht="12.75"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  <c r="BM2574" s="2"/>
      <c r="BN2574" s="2"/>
      <c r="BO2574" s="2"/>
      <c r="BP2574" s="2"/>
      <c r="BQ2574" s="2"/>
      <c r="BR2574" s="2"/>
      <c r="BS2574" s="2"/>
    </row>
    <row r="2575" spans="47:71" ht="12.75"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  <c r="BQ2575" s="2"/>
      <c r="BR2575" s="2"/>
      <c r="BS2575" s="2"/>
    </row>
    <row r="2576" spans="47:71" ht="12.75"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  <c r="BM2576" s="2"/>
      <c r="BN2576" s="2"/>
      <c r="BO2576" s="2"/>
      <c r="BP2576" s="2"/>
      <c r="BQ2576" s="2"/>
      <c r="BR2576" s="2"/>
      <c r="BS2576" s="2"/>
    </row>
    <row r="2577" spans="47:71" ht="12.75"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  <c r="BM2577" s="2"/>
      <c r="BN2577" s="2"/>
      <c r="BO2577" s="2"/>
      <c r="BP2577" s="2"/>
      <c r="BQ2577" s="2"/>
      <c r="BR2577" s="2"/>
      <c r="BS2577" s="2"/>
    </row>
    <row r="2578" spans="47:71" ht="12.75"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  <c r="BQ2578" s="2"/>
      <c r="BR2578" s="2"/>
      <c r="BS2578" s="2"/>
    </row>
    <row r="2579" spans="47:71" ht="12.75"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2"/>
      <c r="BR2579" s="2"/>
      <c r="BS2579" s="2"/>
    </row>
    <row r="2580" spans="47:71" ht="12.75"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  <c r="BQ2580" s="2"/>
      <c r="BR2580" s="2"/>
      <c r="BS2580" s="2"/>
    </row>
    <row r="2581" spans="47:71" ht="12.75"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  <c r="BQ2581" s="2"/>
      <c r="BR2581" s="2"/>
      <c r="BS2581" s="2"/>
    </row>
    <row r="2582" spans="47:71" ht="12.75"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  <c r="BQ2582" s="2"/>
      <c r="BR2582" s="2"/>
      <c r="BS2582" s="2"/>
    </row>
    <row r="2583" spans="47:71" ht="12.75"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  <c r="BQ2583" s="2"/>
      <c r="BR2583" s="2"/>
      <c r="BS2583" s="2"/>
    </row>
    <row r="2584" spans="47:71" ht="12.75"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  <c r="BQ2584" s="2"/>
      <c r="BR2584" s="2"/>
      <c r="BS2584" s="2"/>
    </row>
    <row r="2585" spans="47:71" ht="12.75"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2"/>
      <c r="BR2585" s="2"/>
      <c r="BS2585" s="2"/>
    </row>
    <row r="2586" spans="47:71" ht="12.75"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2"/>
      <c r="BR2586" s="2"/>
      <c r="BS2586" s="2"/>
    </row>
    <row r="2587" spans="47:71" ht="12.75"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2"/>
      <c r="BR2587" s="2"/>
      <c r="BS2587" s="2"/>
    </row>
    <row r="2588" spans="47:71" ht="12.75"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2"/>
      <c r="BR2588" s="2"/>
      <c r="BS2588" s="2"/>
    </row>
    <row r="2589" spans="47:71" ht="12.75"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  <c r="BQ2589" s="2"/>
      <c r="BR2589" s="2"/>
      <c r="BS2589" s="2"/>
    </row>
    <row r="2590" spans="47:71" ht="12.75"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"/>
      <c r="BQ2590" s="2"/>
      <c r="BR2590" s="2"/>
      <c r="BS2590" s="2"/>
    </row>
    <row r="2591" spans="47:71" ht="12.75"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  <c r="BQ2591" s="2"/>
      <c r="BR2591" s="2"/>
      <c r="BS2591" s="2"/>
    </row>
    <row r="2592" spans="47:71" ht="12.75"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2"/>
      <c r="BR2592" s="2"/>
      <c r="BS2592" s="2"/>
    </row>
    <row r="2593" spans="47:71" ht="12.75"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  <c r="BQ2593" s="2"/>
      <c r="BR2593" s="2"/>
      <c r="BS2593" s="2"/>
    </row>
    <row r="2594" spans="47:71" ht="12.75"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  <c r="BQ2594" s="2"/>
      <c r="BR2594" s="2"/>
      <c r="BS2594" s="2"/>
    </row>
    <row r="2595" spans="47:71" ht="12.75"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  <c r="BQ2595" s="2"/>
      <c r="BR2595" s="2"/>
      <c r="BS2595" s="2"/>
    </row>
    <row r="2596" spans="47:71" ht="12.75"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  <c r="BQ2596" s="2"/>
      <c r="BR2596" s="2"/>
      <c r="BS2596" s="2"/>
    </row>
    <row r="2597" spans="47:71" ht="12.75"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  <c r="BQ2597" s="2"/>
      <c r="BR2597" s="2"/>
      <c r="BS2597" s="2"/>
    </row>
    <row r="2598" spans="47:71" ht="12.75"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  <c r="BQ2598" s="2"/>
      <c r="BR2598" s="2"/>
      <c r="BS2598" s="2"/>
    </row>
    <row r="2599" spans="47:71" ht="12.75"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  <c r="BQ2599" s="2"/>
      <c r="BR2599" s="2"/>
      <c r="BS2599" s="2"/>
    </row>
    <row r="2600" spans="47:71" ht="12.75"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  <c r="BQ2600" s="2"/>
      <c r="BR2600" s="2"/>
      <c r="BS2600" s="2"/>
    </row>
    <row r="2601" spans="47:71" ht="12.75"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  <c r="BQ2601" s="2"/>
      <c r="BR2601" s="2"/>
      <c r="BS2601" s="2"/>
    </row>
    <row r="2602" spans="47:71" ht="12.75"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2"/>
      <c r="BR2602" s="2"/>
      <c r="BS2602" s="2"/>
    </row>
    <row r="2603" spans="47:71" ht="12.75"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  <c r="BQ2603" s="2"/>
      <c r="BR2603" s="2"/>
      <c r="BS2603" s="2"/>
    </row>
    <row r="2604" spans="47:71" ht="12.75"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  <c r="BQ2604" s="2"/>
      <c r="BR2604" s="2"/>
      <c r="BS2604" s="2"/>
    </row>
    <row r="2605" spans="47:71" ht="12.75"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2"/>
      <c r="BR2605" s="2"/>
      <c r="BS2605" s="2"/>
    </row>
    <row r="2606" spans="47:71" ht="12.75"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2"/>
      <c r="BR2606" s="2"/>
      <c r="BS2606" s="2"/>
    </row>
    <row r="2607" spans="47:71" ht="12.75"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2"/>
      <c r="BR2607" s="2"/>
      <c r="BS2607" s="2"/>
    </row>
    <row r="2608" spans="47:71" ht="12.75"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  <c r="BQ2608" s="2"/>
      <c r="BR2608" s="2"/>
      <c r="BS2608" s="2"/>
    </row>
    <row r="2609" spans="47:71" ht="12.75"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  <c r="BQ2609" s="2"/>
      <c r="BR2609" s="2"/>
      <c r="BS2609" s="2"/>
    </row>
    <row r="2610" spans="47:71" ht="12.75"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  <c r="BQ2610" s="2"/>
      <c r="BR2610" s="2"/>
      <c r="BS2610" s="2"/>
    </row>
    <row r="2611" spans="47:71" ht="12.75"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"/>
      <c r="BQ2611" s="2"/>
      <c r="BR2611" s="2"/>
      <c r="BS2611" s="2"/>
    </row>
    <row r="2612" spans="47:71" ht="12.75"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"/>
      <c r="BQ2612" s="2"/>
      <c r="BR2612" s="2"/>
      <c r="BS2612" s="2"/>
    </row>
    <row r="2613" spans="47:71" ht="12.75"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  <c r="BQ2613" s="2"/>
      <c r="BR2613" s="2"/>
      <c r="BS2613" s="2"/>
    </row>
    <row r="2614" spans="47:71" ht="12.75"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  <c r="BQ2614" s="2"/>
      <c r="BR2614" s="2"/>
      <c r="BS2614" s="2"/>
    </row>
    <row r="2615" spans="47:71" ht="12.75"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2"/>
      <c r="BR2615" s="2"/>
      <c r="BS2615" s="2"/>
    </row>
    <row r="2616" spans="47:71" ht="12.75"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  <c r="BQ2616" s="2"/>
      <c r="BR2616" s="2"/>
      <c r="BS2616" s="2"/>
    </row>
    <row r="2617" spans="47:71" ht="12.75"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  <c r="BQ2617" s="2"/>
      <c r="BR2617" s="2"/>
      <c r="BS2617" s="2"/>
    </row>
    <row r="2618" spans="47:71" ht="12.75"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  <c r="BQ2618" s="2"/>
      <c r="BR2618" s="2"/>
      <c r="BS2618" s="2"/>
    </row>
    <row r="2619" spans="47:71" ht="12.75"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  <c r="BQ2619" s="2"/>
      <c r="BR2619" s="2"/>
      <c r="BS2619" s="2"/>
    </row>
    <row r="2620" spans="47:71" ht="12.75"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  <c r="BQ2620" s="2"/>
      <c r="BR2620" s="2"/>
      <c r="BS2620" s="2"/>
    </row>
    <row r="2621" spans="47:71" ht="12.75"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2"/>
      <c r="BR2621" s="2"/>
      <c r="BS2621" s="2"/>
    </row>
    <row r="2622" spans="47:71" ht="12.75"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"/>
      <c r="BQ2622" s="2"/>
      <c r="BR2622" s="2"/>
      <c r="BS2622" s="2"/>
    </row>
    <row r="2623" spans="47:71" ht="12.75"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"/>
      <c r="BQ2623" s="2"/>
      <c r="BR2623" s="2"/>
      <c r="BS2623" s="2"/>
    </row>
    <row r="2624" spans="47:71" ht="12.75"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"/>
      <c r="BQ2624" s="2"/>
      <c r="BR2624" s="2"/>
      <c r="BS2624" s="2"/>
    </row>
    <row r="2625" spans="47:71" ht="12.75"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  <c r="BQ2625" s="2"/>
      <c r="BR2625" s="2"/>
      <c r="BS2625" s="2"/>
    </row>
    <row r="2626" spans="47:71" ht="12.75"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  <c r="BQ2626" s="2"/>
      <c r="BR2626" s="2"/>
      <c r="BS2626" s="2"/>
    </row>
    <row r="2627" spans="47:71" ht="12.75"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  <c r="BM2627" s="2"/>
      <c r="BN2627" s="2"/>
      <c r="BO2627" s="2"/>
      <c r="BP2627" s="2"/>
      <c r="BQ2627" s="2"/>
      <c r="BR2627" s="2"/>
      <c r="BS2627" s="2"/>
    </row>
    <row r="2628" spans="47:71" ht="12.75"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  <c r="BM2628" s="2"/>
      <c r="BN2628" s="2"/>
      <c r="BO2628" s="2"/>
      <c r="BP2628" s="2"/>
      <c r="BQ2628" s="2"/>
      <c r="BR2628" s="2"/>
      <c r="BS2628" s="2"/>
    </row>
    <row r="2629" spans="47:71" ht="12.75"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  <c r="BQ2629" s="2"/>
      <c r="BR2629" s="2"/>
      <c r="BS2629" s="2"/>
    </row>
    <row r="2630" spans="47:71" ht="12.75"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  <c r="BM2630" s="2"/>
      <c r="BN2630" s="2"/>
      <c r="BO2630" s="2"/>
      <c r="BP2630" s="2"/>
      <c r="BQ2630" s="2"/>
      <c r="BR2630" s="2"/>
      <c r="BS2630" s="2"/>
    </row>
    <row r="2631" spans="47:71" ht="12.75"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  <c r="BM2631" s="2"/>
      <c r="BN2631" s="2"/>
      <c r="BO2631" s="2"/>
      <c r="BP2631" s="2"/>
      <c r="BQ2631" s="2"/>
      <c r="BR2631" s="2"/>
      <c r="BS2631" s="2"/>
    </row>
    <row r="2632" spans="47:71" ht="12.75"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  <c r="BM2632" s="2"/>
      <c r="BN2632" s="2"/>
      <c r="BO2632" s="2"/>
      <c r="BP2632" s="2"/>
      <c r="BQ2632" s="2"/>
      <c r="BR2632" s="2"/>
      <c r="BS2632" s="2"/>
    </row>
    <row r="2633" spans="47:71" ht="12.75"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  <c r="BL2633" s="2"/>
      <c r="BM2633" s="2"/>
      <c r="BN2633" s="2"/>
      <c r="BO2633" s="2"/>
      <c r="BP2633" s="2"/>
      <c r="BQ2633" s="2"/>
      <c r="BR2633" s="2"/>
      <c r="BS2633" s="2"/>
    </row>
    <row r="2634" spans="47:71" ht="12.75"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  <c r="BM2634" s="2"/>
      <c r="BN2634" s="2"/>
      <c r="BO2634" s="2"/>
      <c r="BP2634" s="2"/>
      <c r="BQ2634" s="2"/>
      <c r="BR2634" s="2"/>
      <c r="BS2634" s="2"/>
    </row>
    <row r="2635" spans="47:71" ht="12.75"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  <c r="BM2635" s="2"/>
      <c r="BN2635" s="2"/>
      <c r="BO2635" s="2"/>
      <c r="BP2635" s="2"/>
      <c r="BQ2635" s="2"/>
      <c r="BR2635" s="2"/>
      <c r="BS2635" s="2"/>
    </row>
    <row r="2636" spans="47:71" ht="12.75"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  <c r="BM2636" s="2"/>
      <c r="BN2636" s="2"/>
      <c r="BO2636" s="2"/>
      <c r="BP2636" s="2"/>
      <c r="BQ2636" s="2"/>
      <c r="BR2636" s="2"/>
      <c r="BS2636" s="2"/>
    </row>
    <row r="2637" spans="47:71" ht="12.75"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2"/>
      <c r="BK2637" s="2"/>
      <c r="BL2637" s="2"/>
      <c r="BM2637" s="2"/>
      <c r="BN2637" s="2"/>
      <c r="BO2637" s="2"/>
      <c r="BP2637" s="2"/>
      <c r="BQ2637" s="2"/>
      <c r="BR2637" s="2"/>
      <c r="BS2637" s="2"/>
    </row>
    <row r="2638" spans="47:71" ht="12.75"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  <c r="BM2638" s="2"/>
      <c r="BN2638" s="2"/>
      <c r="BO2638" s="2"/>
      <c r="BP2638" s="2"/>
      <c r="BQ2638" s="2"/>
      <c r="BR2638" s="2"/>
      <c r="BS2638" s="2"/>
    </row>
    <row r="2639" spans="47:71" ht="12.75"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2"/>
      <c r="BK2639" s="2"/>
      <c r="BL2639" s="2"/>
      <c r="BM2639" s="2"/>
      <c r="BN2639" s="2"/>
      <c r="BO2639" s="2"/>
      <c r="BP2639" s="2"/>
      <c r="BQ2639" s="2"/>
      <c r="BR2639" s="2"/>
      <c r="BS2639" s="2"/>
    </row>
    <row r="2640" spans="47:71" ht="12.75"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  <c r="BM2640" s="2"/>
      <c r="BN2640" s="2"/>
      <c r="BO2640" s="2"/>
      <c r="BP2640" s="2"/>
      <c r="BQ2640" s="2"/>
      <c r="BR2640" s="2"/>
      <c r="BS2640" s="2"/>
    </row>
    <row r="2641" spans="47:71" ht="12.75"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2"/>
      <c r="BL2641" s="2"/>
      <c r="BM2641" s="2"/>
      <c r="BN2641" s="2"/>
      <c r="BO2641" s="2"/>
      <c r="BP2641" s="2"/>
      <c r="BQ2641" s="2"/>
      <c r="BR2641" s="2"/>
      <c r="BS2641" s="2"/>
    </row>
    <row r="2642" spans="47:71" ht="12.75"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  <c r="BM2642" s="2"/>
      <c r="BN2642" s="2"/>
      <c r="BO2642" s="2"/>
      <c r="BP2642" s="2"/>
      <c r="BQ2642" s="2"/>
      <c r="BR2642" s="2"/>
      <c r="BS2642" s="2"/>
    </row>
    <row r="2643" spans="47:71" ht="12.75"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  <c r="BM2643" s="2"/>
      <c r="BN2643" s="2"/>
      <c r="BO2643" s="2"/>
      <c r="BP2643" s="2"/>
      <c r="BQ2643" s="2"/>
      <c r="BR2643" s="2"/>
      <c r="BS2643" s="2"/>
    </row>
    <row r="2644" spans="47:71" ht="12.75"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  <c r="BM2644" s="2"/>
      <c r="BN2644" s="2"/>
      <c r="BO2644" s="2"/>
      <c r="BP2644" s="2"/>
      <c r="BQ2644" s="2"/>
      <c r="BR2644" s="2"/>
      <c r="BS2644" s="2"/>
    </row>
    <row r="2645" spans="47:71" ht="12.75"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2"/>
      <c r="BL2645" s="2"/>
      <c r="BM2645" s="2"/>
      <c r="BN2645" s="2"/>
      <c r="BO2645" s="2"/>
      <c r="BP2645" s="2"/>
      <c r="BQ2645" s="2"/>
      <c r="BR2645" s="2"/>
      <c r="BS2645" s="2"/>
    </row>
    <row r="2646" spans="47:71" ht="12.75"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2"/>
      <c r="BL2646" s="2"/>
      <c r="BM2646" s="2"/>
      <c r="BN2646" s="2"/>
      <c r="BO2646" s="2"/>
      <c r="BP2646" s="2"/>
      <c r="BQ2646" s="2"/>
      <c r="BR2646" s="2"/>
      <c r="BS2646" s="2"/>
    </row>
    <row r="2647" spans="47:71" ht="12.75"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2"/>
      <c r="BL2647" s="2"/>
      <c r="BM2647" s="2"/>
      <c r="BN2647" s="2"/>
      <c r="BO2647" s="2"/>
      <c r="BP2647" s="2"/>
      <c r="BQ2647" s="2"/>
      <c r="BR2647" s="2"/>
      <c r="BS2647" s="2"/>
    </row>
    <row r="2648" spans="47:71" ht="12.75"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2"/>
      <c r="BL2648" s="2"/>
      <c r="BM2648" s="2"/>
      <c r="BN2648" s="2"/>
      <c r="BO2648" s="2"/>
      <c r="BP2648" s="2"/>
      <c r="BQ2648" s="2"/>
      <c r="BR2648" s="2"/>
      <c r="BS2648" s="2"/>
    </row>
    <row r="2649" spans="47:71" ht="12.75"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  <c r="BM2649" s="2"/>
      <c r="BN2649" s="2"/>
      <c r="BO2649" s="2"/>
      <c r="BP2649" s="2"/>
      <c r="BQ2649" s="2"/>
      <c r="BR2649" s="2"/>
      <c r="BS2649" s="2"/>
    </row>
    <row r="2650" spans="47:71" ht="12.75"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2"/>
      <c r="BL2650" s="2"/>
      <c r="BM2650" s="2"/>
      <c r="BN2650" s="2"/>
      <c r="BO2650" s="2"/>
      <c r="BP2650" s="2"/>
      <c r="BQ2650" s="2"/>
      <c r="BR2650" s="2"/>
      <c r="BS2650" s="2"/>
    </row>
    <row r="2651" spans="47:71" ht="12.75"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2"/>
      <c r="BL2651" s="2"/>
      <c r="BM2651" s="2"/>
      <c r="BN2651" s="2"/>
      <c r="BO2651" s="2"/>
      <c r="BP2651" s="2"/>
      <c r="BQ2651" s="2"/>
      <c r="BR2651" s="2"/>
      <c r="BS2651" s="2"/>
    </row>
    <row r="2652" spans="47:71" ht="12.75"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2"/>
      <c r="BK2652" s="2"/>
      <c r="BL2652" s="2"/>
      <c r="BM2652" s="2"/>
      <c r="BN2652" s="2"/>
      <c r="BO2652" s="2"/>
      <c r="BP2652" s="2"/>
      <c r="BQ2652" s="2"/>
      <c r="BR2652" s="2"/>
      <c r="BS2652" s="2"/>
    </row>
    <row r="2653" spans="47:71" ht="12.75"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2"/>
      <c r="BL2653" s="2"/>
      <c r="BM2653" s="2"/>
      <c r="BN2653" s="2"/>
      <c r="BO2653" s="2"/>
      <c r="BP2653" s="2"/>
      <c r="BQ2653" s="2"/>
      <c r="BR2653" s="2"/>
      <c r="BS2653" s="2"/>
    </row>
    <row r="2654" spans="47:71" ht="12.75"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2"/>
      <c r="BL2654" s="2"/>
      <c r="BM2654" s="2"/>
      <c r="BN2654" s="2"/>
      <c r="BO2654" s="2"/>
      <c r="BP2654" s="2"/>
      <c r="BQ2654" s="2"/>
      <c r="BR2654" s="2"/>
      <c r="BS2654" s="2"/>
    </row>
    <row r="2655" spans="47:71" ht="12.75"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2"/>
      <c r="BL2655" s="2"/>
      <c r="BM2655" s="2"/>
      <c r="BN2655" s="2"/>
      <c r="BO2655" s="2"/>
      <c r="BP2655" s="2"/>
      <c r="BQ2655" s="2"/>
      <c r="BR2655" s="2"/>
      <c r="BS2655" s="2"/>
    </row>
    <row r="2656" spans="47:71" ht="12.75"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  <c r="BQ2656" s="2"/>
      <c r="BR2656" s="2"/>
      <c r="BS2656" s="2"/>
    </row>
    <row r="2657" spans="47:71" ht="12.75"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2"/>
      <c r="BL2657" s="2"/>
      <c r="BM2657" s="2"/>
      <c r="BN2657" s="2"/>
      <c r="BO2657" s="2"/>
      <c r="BP2657" s="2"/>
      <c r="BQ2657" s="2"/>
      <c r="BR2657" s="2"/>
      <c r="BS2657" s="2"/>
    </row>
    <row r="2658" spans="47:71" ht="12.75"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2"/>
      <c r="BL2658" s="2"/>
      <c r="BM2658" s="2"/>
      <c r="BN2658" s="2"/>
      <c r="BO2658" s="2"/>
      <c r="BP2658" s="2"/>
      <c r="BQ2658" s="2"/>
      <c r="BR2658" s="2"/>
      <c r="BS2658" s="2"/>
    </row>
    <row r="2659" spans="47:71" ht="12.75"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2"/>
      <c r="BL2659" s="2"/>
      <c r="BM2659" s="2"/>
      <c r="BN2659" s="2"/>
      <c r="BO2659" s="2"/>
      <c r="BP2659" s="2"/>
      <c r="BQ2659" s="2"/>
      <c r="BR2659" s="2"/>
      <c r="BS2659" s="2"/>
    </row>
    <row r="2660" spans="47:71" ht="12.75"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  <c r="BQ2660" s="2"/>
      <c r="BR2660" s="2"/>
      <c r="BS2660" s="2"/>
    </row>
    <row r="2661" spans="47:71" ht="12.75"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  <c r="BQ2661" s="2"/>
      <c r="BR2661" s="2"/>
      <c r="BS2661" s="2"/>
    </row>
    <row r="2662" spans="47:71" ht="12.75"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2"/>
      <c r="BL2662" s="2"/>
      <c r="BM2662" s="2"/>
      <c r="BN2662" s="2"/>
      <c r="BO2662" s="2"/>
      <c r="BP2662" s="2"/>
      <c r="BQ2662" s="2"/>
      <c r="BR2662" s="2"/>
      <c r="BS2662" s="2"/>
    </row>
    <row r="2663" spans="47:71" ht="12.75">
      <c r="AU2663" s="2"/>
      <c r="AV2663" s="2"/>
      <c r="AW2663" s="2"/>
      <c r="AX2663" s="2"/>
      <c r="AY2663" s="2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  <c r="BJ2663" s="2"/>
      <c r="BK2663" s="2"/>
      <c r="BL2663" s="2"/>
      <c r="BM2663" s="2"/>
      <c r="BN2663" s="2"/>
      <c r="BO2663" s="2"/>
      <c r="BP2663" s="2"/>
      <c r="BQ2663" s="2"/>
      <c r="BR2663" s="2"/>
      <c r="BS2663" s="2"/>
    </row>
    <row r="2664" spans="47:71" ht="12.75">
      <c r="AU2664" s="2"/>
      <c r="AV2664" s="2"/>
      <c r="AW2664" s="2"/>
      <c r="AX2664" s="2"/>
      <c r="AY2664" s="2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  <c r="BJ2664" s="2"/>
      <c r="BK2664" s="2"/>
      <c r="BL2664" s="2"/>
      <c r="BM2664" s="2"/>
      <c r="BN2664" s="2"/>
      <c r="BO2664" s="2"/>
      <c r="BP2664" s="2"/>
      <c r="BQ2664" s="2"/>
      <c r="BR2664" s="2"/>
      <c r="BS2664" s="2"/>
    </row>
    <row r="2665" spans="47:71" ht="12.75">
      <c r="AU2665" s="2"/>
      <c r="AV2665" s="2"/>
      <c r="AW2665" s="2"/>
      <c r="AX2665" s="2"/>
      <c r="AY2665" s="2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  <c r="BJ2665" s="2"/>
      <c r="BK2665" s="2"/>
      <c r="BL2665" s="2"/>
      <c r="BM2665" s="2"/>
      <c r="BN2665" s="2"/>
      <c r="BO2665" s="2"/>
      <c r="BP2665" s="2"/>
      <c r="BQ2665" s="2"/>
      <c r="BR2665" s="2"/>
      <c r="BS2665" s="2"/>
    </row>
    <row r="2666" spans="47:71" ht="12.75">
      <c r="AU2666" s="2"/>
      <c r="AV2666" s="2"/>
      <c r="AW2666" s="2"/>
      <c r="AX2666" s="2"/>
      <c r="AY2666" s="2"/>
      <c r="AZ2666" s="2"/>
      <c r="BA2666" s="2"/>
      <c r="BB2666" s="2"/>
      <c r="BC2666" s="2"/>
      <c r="BD2666" s="2"/>
      <c r="BE2666" s="2"/>
      <c r="BF2666" s="2"/>
      <c r="BG2666" s="2"/>
      <c r="BH2666" s="2"/>
      <c r="BI2666" s="2"/>
      <c r="BJ2666" s="2"/>
      <c r="BK2666" s="2"/>
      <c r="BL2666" s="2"/>
      <c r="BM2666" s="2"/>
      <c r="BN2666" s="2"/>
      <c r="BO2666" s="2"/>
      <c r="BP2666" s="2"/>
      <c r="BQ2666" s="2"/>
      <c r="BR2666" s="2"/>
      <c r="BS2666" s="2"/>
    </row>
    <row r="2667" spans="47:71" ht="12.75">
      <c r="AU2667" s="2"/>
      <c r="AV2667" s="2"/>
      <c r="AW2667" s="2"/>
      <c r="AX2667" s="2"/>
      <c r="AY2667" s="2"/>
      <c r="AZ2667" s="2"/>
      <c r="BA2667" s="2"/>
      <c r="BB2667" s="2"/>
      <c r="BC2667" s="2"/>
      <c r="BD2667" s="2"/>
      <c r="BE2667" s="2"/>
      <c r="BF2667" s="2"/>
      <c r="BG2667" s="2"/>
      <c r="BH2667" s="2"/>
      <c r="BI2667" s="2"/>
      <c r="BJ2667" s="2"/>
      <c r="BK2667" s="2"/>
      <c r="BL2667" s="2"/>
      <c r="BM2667" s="2"/>
      <c r="BN2667" s="2"/>
      <c r="BO2667" s="2"/>
      <c r="BP2667" s="2"/>
      <c r="BQ2667" s="2"/>
      <c r="BR2667" s="2"/>
      <c r="BS2667" s="2"/>
    </row>
    <row r="2668" spans="47:71" ht="12.75">
      <c r="AU2668" s="2"/>
      <c r="AV2668" s="2"/>
      <c r="AW2668" s="2"/>
      <c r="AX2668" s="2"/>
      <c r="AY2668" s="2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  <c r="BJ2668" s="2"/>
      <c r="BK2668" s="2"/>
      <c r="BL2668" s="2"/>
      <c r="BM2668" s="2"/>
      <c r="BN2668" s="2"/>
      <c r="BO2668" s="2"/>
      <c r="BP2668" s="2"/>
      <c r="BQ2668" s="2"/>
      <c r="BR2668" s="2"/>
      <c r="BS2668" s="2"/>
    </row>
    <row r="2669" spans="47:71" ht="12.75">
      <c r="AU2669" s="2"/>
      <c r="AV2669" s="2"/>
      <c r="AW2669" s="2"/>
      <c r="AX2669" s="2"/>
      <c r="AY2669" s="2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  <c r="BJ2669" s="2"/>
      <c r="BK2669" s="2"/>
      <c r="BL2669" s="2"/>
      <c r="BM2669" s="2"/>
      <c r="BN2669" s="2"/>
      <c r="BO2669" s="2"/>
      <c r="BP2669" s="2"/>
      <c r="BQ2669" s="2"/>
      <c r="BR2669" s="2"/>
      <c r="BS2669" s="2"/>
    </row>
    <row r="2670" spans="47:71" ht="12.75">
      <c r="AU2670" s="2"/>
      <c r="AV2670" s="2"/>
      <c r="AW2670" s="2"/>
      <c r="AX2670" s="2"/>
      <c r="AY2670" s="2"/>
      <c r="AZ2670" s="2"/>
      <c r="BA2670" s="2"/>
      <c r="BB2670" s="2"/>
      <c r="BC2670" s="2"/>
      <c r="BD2670" s="2"/>
      <c r="BE2670" s="2"/>
      <c r="BF2670" s="2"/>
      <c r="BG2670" s="2"/>
      <c r="BH2670" s="2"/>
      <c r="BI2670" s="2"/>
      <c r="BJ2670" s="2"/>
      <c r="BK2670" s="2"/>
      <c r="BL2670" s="2"/>
      <c r="BM2670" s="2"/>
      <c r="BN2670" s="2"/>
      <c r="BO2670" s="2"/>
      <c r="BP2670" s="2"/>
      <c r="BQ2670" s="2"/>
      <c r="BR2670" s="2"/>
      <c r="BS2670" s="2"/>
    </row>
    <row r="2671" spans="47:71" ht="12.75">
      <c r="AU2671" s="2"/>
      <c r="AV2671" s="2"/>
      <c r="AW2671" s="2"/>
      <c r="AX2671" s="2"/>
      <c r="AY2671" s="2"/>
      <c r="AZ2671" s="2"/>
      <c r="BA2671" s="2"/>
      <c r="BB2671" s="2"/>
      <c r="BC2671" s="2"/>
      <c r="BD2671" s="2"/>
      <c r="BE2671" s="2"/>
      <c r="BF2671" s="2"/>
      <c r="BG2671" s="2"/>
      <c r="BH2671" s="2"/>
      <c r="BI2671" s="2"/>
      <c r="BJ2671" s="2"/>
      <c r="BK2671" s="2"/>
      <c r="BL2671" s="2"/>
      <c r="BM2671" s="2"/>
      <c r="BN2671" s="2"/>
      <c r="BO2671" s="2"/>
      <c r="BP2671" s="2"/>
      <c r="BQ2671" s="2"/>
      <c r="BR2671" s="2"/>
      <c r="BS2671" s="2"/>
    </row>
    <row r="2672" spans="47:71" ht="12.75">
      <c r="AU2672" s="2"/>
      <c r="AV2672" s="2"/>
      <c r="AW2672" s="2"/>
      <c r="AX2672" s="2"/>
      <c r="AY2672" s="2"/>
      <c r="AZ2672" s="2"/>
      <c r="BA2672" s="2"/>
      <c r="BB2672" s="2"/>
      <c r="BC2672" s="2"/>
      <c r="BD2672" s="2"/>
      <c r="BE2672" s="2"/>
      <c r="BF2672" s="2"/>
      <c r="BG2672" s="2"/>
      <c r="BH2672" s="2"/>
      <c r="BI2672" s="2"/>
      <c r="BJ2672" s="2"/>
      <c r="BK2672" s="2"/>
      <c r="BL2672" s="2"/>
      <c r="BM2672" s="2"/>
      <c r="BN2672" s="2"/>
      <c r="BO2672" s="2"/>
      <c r="BP2672" s="2"/>
      <c r="BQ2672" s="2"/>
      <c r="BR2672" s="2"/>
      <c r="BS2672" s="2"/>
    </row>
    <row r="2673" spans="47:71" ht="12.75">
      <c r="AU2673" s="2"/>
      <c r="AV2673" s="2"/>
      <c r="AW2673" s="2"/>
      <c r="AX2673" s="2"/>
      <c r="AY2673" s="2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  <c r="BJ2673" s="2"/>
      <c r="BK2673" s="2"/>
      <c r="BL2673" s="2"/>
      <c r="BM2673" s="2"/>
      <c r="BN2673" s="2"/>
      <c r="BO2673" s="2"/>
      <c r="BP2673" s="2"/>
      <c r="BQ2673" s="2"/>
      <c r="BR2673" s="2"/>
      <c r="BS2673" s="2"/>
    </row>
    <row r="2674" spans="47:71" ht="12.75">
      <c r="AU2674" s="2"/>
      <c r="AV2674" s="2"/>
      <c r="AW2674" s="2"/>
      <c r="AX2674" s="2"/>
      <c r="AY2674" s="2"/>
      <c r="AZ2674" s="2"/>
      <c r="BA2674" s="2"/>
      <c r="BB2674" s="2"/>
      <c r="BC2674" s="2"/>
      <c r="BD2674" s="2"/>
      <c r="BE2674" s="2"/>
      <c r="BF2674" s="2"/>
      <c r="BG2674" s="2"/>
      <c r="BH2674" s="2"/>
      <c r="BI2674" s="2"/>
      <c r="BJ2674" s="2"/>
      <c r="BK2674" s="2"/>
      <c r="BL2674" s="2"/>
      <c r="BM2674" s="2"/>
      <c r="BN2674" s="2"/>
      <c r="BO2674" s="2"/>
      <c r="BP2674" s="2"/>
      <c r="BQ2674" s="2"/>
      <c r="BR2674" s="2"/>
      <c r="BS2674" s="2"/>
    </row>
    <row r="2675" spans="47:71" ht="12.75">
      <c r="AU2675" s="2"/>
      <c r="AV2675" s="2"/>
      <c r="AW2675" s="2"/>
      <c r="AX2675" s="2"/>
      <c r="AY2675" s="2"/>
      <c r="AZ2675" s="2"/>
      <c r="BA2675" s="2"/>
      <c r="BB2675" s="2"/>
      <c r="BC2675" s="2"/>
      <c r="BD2675" s="2"/>
      <c r="BE2675" s="2"/>
      <c r="BF2675" s="2"/>
      <c r="BG2675" s="2"/>
      <c r="BH2675" s="2"/>
      <c r="BI2675" s="2"/>
      <c r="BJ2675" s="2"/>
      <c r="BK2675" s="2"/>
      <c r="BL2675" s="2"/>
      <c r="BM2675" s="2"/>
      <c r="BN2675" s="2"/>
      <c r="BO2675" s="2"/>
      <c r="BP2675" s="2"/>
      <c r="BQ2675" s="2"/>
      <c r="BR2675" s="2"/>
      <c r="BS2675" s="2"/>
    </row>
    <row r="2676" spans="47:71" ht="12.75">
      <c r="AU2676" s="2"/>
      <c r="AV2676" s="2"/>
      <c r="AW2676" s="2"/>
      <c r="AX2676" s="2"/>
      <c r="AY2676" s="2"/>
      <c r="AZ2676" s="2"/>
      <c r="BA2676" s="2"/>
      <c r="BB2676" s="2"/>
      <c r="BC2676" s="2"/>
      <c r="BD2676" s="2"/>
      <c r="BE2676" s="2"/>
      <c r="BF2676" s="2"/>
      <c r="BG2676" s="2"/>
      <c r="BH2676" s="2"/>
      <c r="BI2676" s="2"/>
      <c r="BJ2676" s="2"/>
      <c r="BK2676" s="2"/>
      <c r="BL2676" s="2"/>
      <c r="BM2676" s="2"/>
      <c r="BN2676" s="2"/>
      <c r="BO2676" s="2"/>
      <c r="BP2676" s="2"/>
      <c r="BQ2676" s="2"/>
      <c r="BR2676" s="2"/>
      <c r="BS2676" s="2"/>
    </row>
    <row r="2677" spans="47:71" ht="12.75">
      <c r="AU2677" s="2"/>
      <c r="AV2677" s="2"/>
      <c r="AW2677" s="2"/>
      <c r="AX2677" s="2"/>
      <c r="AY2677" s="2"/>
      <c r="AZ2677" s="2"/>
      <c r="BA2677" s="2"/>
      <c r="BB2677" s="2"/>
      <c r="BC2677" s="2"/>
      <c r="BD2677" s="2"/>
      <c r="BE2677" s="2"/>
      <c r="BF2677" s="2"/>
      <c r="BG2677" s="2"/>
      <c r="BH2677" s="2"/>
      <c r="BI2677" s="2"/>
      <c r="BJ2677" s="2"/>
      <c r="BK2677" s="2"/>
      <c r="BL2677" s="2"/>
      <c r="BM2677" s="2"/>
      <c r="BN2677" s="2"/>
      <c r="BO2677" s="2"/>
      <c r="BP2677" s="2"/>
      <c r="BQ2677" s="2"/>
      <c r="BR2677" s="2"/>
      <c r="BS2677" s="2"/>
    </row>
    <row r="2678" spans="47:71" ht="12.75">
      <c r="AU2678" s="2"/>
      <c r="AV2678" s="2"/>
      <c r="AW2678" s="2"/>
      <c r="AX2678" s="2"/>
      <c r="AY2678" s="2"/>
      <c r="AZ2678" s="2"/>
      <c r="BA2678" s="2"/>
      <c r="BB2678" s="2"/>
      <c r="BC2678" s="2"/>
      <c r="BD2678" s="2"/>
      <c r="BE2678" s="2"/>
      <c r="BF2678" s="2"/>
      <c r="BG2678" s="2"/>
      <c r="BH2678" s="2"/>
      <c r="BI2678" s="2"/>
      <c r="BJ2678" s="2"/>
      <c r="BK2678" s="2"/>
      <c r="BL2678" s="2"/>
      <c r="BM2678" s="2"/>
      <c r="BN2678" s="2"/>
      <c r="BO2678" s="2"/>
      <c r="BP2678" s="2"/>
      <c r="BQ2678" s="2"/>
      <c r="BR2678" s="2"/>
      <c r="BS2678" s="2"/>
    </row>
    <row r="2679" spans="47:71" ht="12.75">
      <c r="AU2679" s="2"/>
      <c r="AV2679" s="2"/>
      <c r="AW2679" s="2"/>
      <c r="AX2679" s="2"/>
      <c r="AY2679" s="2"/>
      <c r="AZ2679" s="2"/>
      <c r="BA2679" s="2"/>
      <c r="BB2679" s="2"/>
      <c r="BC2679" s="2"/>
      <c r="BD2679" s="2"/>
      <c r="BE2679" s="2"/>
      <c r="BF2679" s="2"/>
      <c r="BG2679" s="2"/>
      <c r="BH2679" s="2"/>
      <c r="BI2679" s="2"/>
      <c r="BJ2679" s="2"/>
      <c r="BK2679" s="2"/>
      <c r="BL2679" s="2"/>
      <c r="BM2679" s="2"/>
      <c r="BN2679" s="2"/>
      <c r="BO2679" s="2"/>
      <c r="BP2679" s="2"/>
      <c r="BQ2679" s="2"/>
      <c r="BR2679" s="2"/>
      <c r="BS2679" s="2"/>
    </row>
    <row r="2680" spans="47:71" ht="12.75">
      <c r="AU2680" s="2"/>
      <c r="AV2680" s="2"/>
      <c r="AW2680" s="2"/>
      <c r="AX2680" s="2"/>
      <c r="AY2680" s="2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  <c r="BJ2680" s="2"/>
      <c r="BK2680" s="2"/>
      <c r="BL2680" s="2"/>
      <c r="BM2680" s="2"/>
      <c r="BN2680" s="2"/>
      <c r="BO2680" s="2"/>
      <c r="BP2680" s="2"/>
      <c r="BQ2680" s="2"/>
      <c r="BR2680" s="2"/>
      <c r="BS2680" s="2"/>
    </row>
    <row r="2681" spans="47:71" ht="12.75">
      <c r="AU2681" s="2"/>
      <c r="AV2681" s="2"/>
      <c r="AW2681" s="2"/>
      <c r="AX2681" s="2"/>
      <c r="AY2681" s="2"/>
      <c r="AZ2681" s="2"/>
      <c r="BA2681" s="2"/>
      <c r="BB2681" s="2"/>
      <c r="BC2681" s="2"/>
      <c r="BD2681" s="2"/>
      <c r="BE2681" s="2"/>
      <c r="BF2681" s="2"/>
      <c r="BG2681" s="2"/>
      <c r="BH2681" s="2"/>
      <c r="BI2681" s="2"/>
      <c r="BJ2681" s="2"/>
      <c r="BK2681" s="2"/>
      <c r="BL2681" s="2"/>
      <c r="BM2681" s="2"/>
      <c r="BN2681" s="2"/>
      <c r="BO2681" s="2"/>
      <c r="BP2681" s="2"/>
      <c r="BQ2681" s="2"/>
      <c r="BR2681" s="2"/>
      <c r="BS2681" s="2"/>
    </row>
    <row r="2682" spans="47:71" ht="12.75">
      <c r="AU2682" s="2"/>
      <c r="AV2682" s="2"/>
      <c r="AW2682" s="2"/>
      <c r="AX2682" s="2"/>
      <c r="AY2682" s="2"/>
      <c r="AZ2682" s="2"/>
      <c r="BA2682" s="2"/>
      <c r="BB2682" s="2"/>
      <c r="BC2682" s="2"/>
      <c r="BD2682" s="2"/>
      <c r="BE2682" s="2"/>
      <c r="BF2682" s="2"/>
      <c r="BG2682" s="2"/>
      <c r="BH2682" s="2"/>
      <c r="BI2682" s="2"/>
      <c r="BJ2682" s="2"/>
      <c r="BK2682" s="2"/>
      <c r="BL2682" s="2"/>
      <c r="BM2682" s="2"/>
      <c r="BN2682" s="2"/>
      <c r="BO2682" s="2"/>
      <c r="BP2682" s="2"/>
      <c r="BQ2682" s="2"/>
      <c r="BR2682" s="2"/>
      <c r="BS2682" s="2"/>
    </row>
    <row r="2683" spans="47:71" ht="12.75">
      <c r="AU2683" s="2"/>
      <c r="AV2683" s="2"/>
      <c r="AW2683" s="2"/>
      <c r="AX2683" s="2"/>
      <c r="AY2683" s="2"/>
      <c r="AZ2683" s="2"/>
      <c r="BA2683" s="2"/>
      <c r="BB2683" s="2"/>
      <c r="BC2683" s="2"/>
      <c r="BD2683" s="2"/>
      <c r="BE2683" s="2"/>
      <c r="BF2683" s="2"/>
      <c r="BG2683" s="2"/>
      <c r="BH2683" s="2"/>
      <c r="BI2683" s="2"/>
      <c r="BJ2683" s="2"/>
      <c r="BK2683" s="2"/>
      <c r="BL2683" s="2"/>
      <c r="BM2683" s="2"/>
      <c r="BN2683" s="2"/>
      <c r="BO2683" s="2"/>
      <c r="BP2683" s="2"/>
      <c r="BQ2683" s="2"/>
      <c r="BR2683" s="2"/>
      <c r="BS2683" s="2"/>
    </row>
    <row r="2684" spans="47:71" ht="12.75">
      <c r="AU2684" s="2"/>
      <c r="AV2684" s="2"/>
      <c r="AW2684" s="2"/>
      <c r="AX2684" s="2"/>
      <c r="AY2684" s="2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  <c r="BJ2684" s="2"/>
      <c r="BK2684" s="2"/>
      <c r="BL2684" s="2"/>
      <c r="BM2684" s="2"/>
      <c r="BN2684" s="2"/>
      <c r="BO2684" s="2"/>
      <c r="BP2684" s="2"/>
      <c r="BQ2684" s="2"/>
      <c r="BR2684" s="2"/>
      <c r="BS2684" s="2"/>
    </row>
    <row r="2685" spans="47:71" ht="12.75">
      <c r="AU2685" s="2"/>
      <c r="AV2685" s="2"/>
      <c r="AW2685" s="2"/>
      <c r="AX2685" s="2"/>
      <c r="AY2685" s="2"/>
      <c r="AZ2685" s="2"/>
      <c r="BA2685" s="2"/>
      <c r="BB2685" s="2"/>
      <c r="BC2685" s="2"/>
      <c r="BD2685" s="2"/>
      <c r="BE2685" s="2"/>
      <c r="BF2685" s="2"/>
      <c r="BG2685" s="2"/>
      <c r="BH2685" s="2"/>
      <c r="BI2685" s="2"/>
      <c r="BJ2685" s="2"/>
      <c r="BK2685" s="2"/>
      <c r="BL2685" s="2"/>
      <c r="BM2685" s="2"/>
      <c r="BN2685" s="2"/>
      <c r="BO2685" s="2"/>
      <c r="BP2685" s="2"/>
      <c r="BQ2685" s="2"/>
      <c r="BR2685" s="2"/>
      <c r="BS2685" s="2"/>
    </row>
    <row r="2686" spans="47:71" ht="12.75">
      <c r="AU2686" s="2"/>
      <c r="AV2686" s="2"/>
      <c r="AW2686" s="2"/>
      <c r="AX2686" s="2"/>
      <c r="AY2686" s="2"/>
      <c r="AZ2686" s="2"/>
      <c r="BA2686" s="2"/>
      <c r="BB2686" s="2"/>
      <c r="BC2686" s="2"/>
      <c r="BD2686" s="2"/>
      <c r="BE2686" s="2"/>
      <c r="BF2686" s="2"/>
      <c r="BG2686" s="2"/>
      <c r="BH2686" s="2"/>
      <c r="BI2686" s="2"/>
      <c r="BJ2686" s="2"/>
      <c r="BK2686" s="2"/>
      <c r="BL2686" s="2"/>
      <c r="BM2686" s="2"/>
      <c r="BN2686" s="2"/>
      <c r="BO2686" s="2"/>
      <c r="BP2686" s="2"/>
      <c r="BQ2686" s="2"/>
      <c r="BR2686" s="2"/>
      <c r="BS2686" s="2"/>
    </row>
    <row r="2687" spans="47:71" ht="12.75">
      <c r="AU2687" s="2"/>
      <c r="AV2687" s="2"/>
      <c r="AW2687" s="2"/>
      <c r="AX2687" s="2"/>
      <c r="AY2687" s="2"/>
      <c r="AZ2687" s="2"/>
      <c r="BA2687" s="2"/>
      <c r="BB2687" s="2"/>
      <c r="BC2687" s="2"/>
      <c r="BD2687" s="2"/>
      <c r="BE2687" s="2"/>
      <c r="BF2687" s="2"/>
      <c r="BG2687" s="2"/>
      <c r="BH2687" s="2"/>
      <c r="BI2687" s="2"/>
      <c r="BJ2687" s="2"/>
      <c r="BK2687" s="2"/>
      <c r="BL2687" s="2"/>
      <c r="BM2687" s="2"/>
      <c r="BN2687" s="2"/>
      <c r="BO2687" s="2"/>
      <c r="BP2687" s="2"/>
      <c r="BQ2687" s="2"/>
      <c r="BR2687" s="2"/>
      <c r="BS2687" s="2"/>
    </row>
    <row r="2688" spans="47:71" ht="12.75">
      <c r="AU2688" s="2"/>
      <c r="AV2688" s="2"/>
      <c r="AW2688" s="2"/>
      <c r="AX2688" s="2"/>
      <c r="AY2688" s="2"/>
      <c r="AZ2688" s="2"/>
      <c r="BA2688" s="2"/>
      <c r="BB2688" s="2"/>
      <c r="BC2688" s="2"/>
      <c r="BD2688" s="2"/>
      <c r="BE2688" s="2"/>
      <c r="BF2688" s="2"/>
      <c r="BG2688" s="2"/>
      <c r="BH2688" s="2"/>
      <c r="BI2688" s="2"/>
      <c r="BJ2688" s="2"/>
      <c r="BK2688" s="2"/>
      <c r="BL2688" s="2"/>
      <c r="BM2688" s="2"/>
      <c r="BN2688" s="2"/>
      <c r="BO2688" s="2"/>
      <c r="BP2688" s="2"/>
      <c r="BQ2688" s="2"/>
      <c r="BR2688" s="2"/>
      <c r="BS2688" s="2"/>
    </row>
    <row r="2689" spans="47:71" ht="12.75">
      <c r="AU2689" s="2"/>
      <c r="AV2689" s="2"/>
      <c r="AW2689" s="2"/>
      <c r="AX2689" s="2"/>
      <c r="AY2689" s="2"/>
      <c r="AZ2689" s="2"/>
      <c r="BA2689" s="2"/>
      <c r="BB2689" s="2"/>
      <c r="BC2689" s="2"/>
      <c r="BD2689" s="2"/>
      <c r="BE2689" s="2"/>
      <c r="BF2689" s="2"/>
      <c r="BG2689" s="2"/>
      <c r="BH2689" s="2"/>
      <c r="BI2689" s="2"/>
      <c r="BJ2689" s="2"/>
      <c r="BK2689" s="2"/>
      <c r="BL2689" s="2"/>
      <c r="BM2689" s="2"/>
      <c r="BN2689" s="2"/>
      <c r="BO2689" s="2"/>
      <c r="BP2689" s="2"/>
      <c r="BQ2689" s="2"/>
      <c r="BR2689" s="2"/>
      <c r="BS2689" s="2"/>
    </row>
    <row r="2690" spans="47:71" ht="12.75">
      <c r="AU2690" s="2"/>
      <c r="AV2690" s="2"/>
      <c r="AW2690" s="2"/>
      <c r="AX2690" s="2"/>
      <c r="AY2690" s="2"/>
      <c r="AZ2690" s="2"/>
      <c r="BA2690" s="2"/>
      <c r="BB2690" s="2"/>
      <c r="BC2690" s="2"/>
      <c r="BD2690" s="2"/>
      <c r="BE2690" s="2"/>
      <c r="BF2690" s="2"/>
      <c r="BG2690" s="2"/>
      <c r="BH2690" s="2"/>
      <c r="BI2690" s="2"/>
      <c r="BJ2690" s="2"/>
      <c r="BK2690" s="2"/>
      <c r="BL2690" s="2"/>
      <c r="BM2690" s="2"/>
      <c r="BN2690" s="2"/>
      <c r="BO2690" s="2"/>
      <c r="BP2690" s="2"/>
      <c r="BQ2690" s="2"/>
      <c r="BR2690" s="2"/>
      <c r="BS2690" s="2"/>
    </row>
    <row r="2691" spans="47:71" ht="12.75">
      <c r="AU2691" s="2"/>
      <c r="AV2691" s="2"/>
      <c r="AW2691" s="2"/>
      <c r="AX2691" s="2"/>
      <c r="AY2691" s="2"/>
      <c r="AZ2691" s="2"/>
      <c r="BA2691" s="2"/>
      <c r="BB2691" s="2"/>
      <c r="BC2691" s="2"/>
      <c r="BD2691" s="2"/>
      <c r="BE2691" s="2"/>
      <c r="BF2691" s="2"/>
      <c r="BG2691" s="2"/>
      <c r="BH2691" s="2"/>
      <c r="BI2691" s="2"/>
      <c r="BJ2691" s="2"/>
      <c r="BK2691" s="2"/>
      <c r="BL2691" s="2"/>
      <c r="BM2691" s="2"/>
      <c r="BN2691" s="2"/>
      <c r="BO2691" s="2"/>
      <c r="BP2691" s="2"/>
      <c r="BQ2691" s="2"/>
      <c r="BR2691" s="2"/>
      <c r="BS2691" s="2"/>
    </row>
    <row r="2692" spans="47:71" ht="12.75">
      <c r="AU2692" s="2"/>
      <c r="AV2692" s="2"/>
      <c r="AW2692" s="2"/>
      <c r="AX2692" s="2"/>
      <c r="AY2692" s="2"/>
      <c r="AZ2692" s="2"/>
      <c r="BA2692" s="2"/>
      <c r="BB2692" s="2"/>
      <c r="BC2692" s="2"/>
      <c r="BD2692" s="2"/>
      <c r="BE2692" s="2"/>
      <c r="BF2692" s="2"/>
      <c r="BG2692" s="2"/>
      <c r="BH2692" s="2"/>
      <c r="BI2692" s="2"/>
      <c r="BJ2692" s="2"/>
      <c r="BK2692" s="2"/>
      <c r="BL2692" s="2"/>
      <c r="BM2692" s="2"/>
      <c r="BN2692" s="2"/>
      <c r="BO2692" s="2"/>
      <c r="BP2692" s="2"/>
      <c r="BQ2692" s="2"/>
      <c r="BR2692" s="2"/>
      <c r="BS2692" s="2"/>
    </row>
    <row r="2693" spans="47:71" ht="12.75">
      <c r="AU2693" s="2"/>
      <c r="AV2693" s="2"/>
      <c r="AW2693" s="2"/>
      <c r="AX2693" s="2"/>
      <c r="AY2693" s="2"/>
      <c r="AZ2693" s="2"/>
      <c r="BA2693" s="2"/>
      <c r="BB2693" s="2"/>
      <c r="BC2693" s="2"/>
      <c r="BD2693" s="2"/>
      <c r="BE2693" s="2"/>
      <c r="BF2693" s="2"/>
      <c r="BG2693" s="2"/>
      <c r="BH2693" s="2"/>
      <c r="BI2693" s="2"/>
      <c r="BJ2693" s="2"/>
      <c r="BK2693" s="2"/>
      <c r="BL2693" s="2"/>
      <c r="BM2693" s="2"/>
      <c r="BN2693" s="2"/>
      <c r="BO2693" s="2"/>
      <c r="BP2693" s="2"/>
      <c r="BQ2693" s="2"/>
      <c r="BR2693" s="2"/>
      <c r="BS2693" s="2"/>
    </row>
    <row r="2694" spans="47:71" ht="12.75">
      <c r="AU2694" s="2"/>
      <c r="AV2694" s="2"/>
      <c r="AW2694" s="2"/>
      <c r="AX2694" s="2"/>
      <c r="AY2694" s="2"/>
      <c r="AZ2694" s="2"/>
      <c r="BA2694" s="2"/>
      <c r="BB2694" s="2"/>
      <c r="BC2694" s="2"/>
      <c r="BD2694" s="2"/>
      <c r="BE2694" s="2"/>
      <c r="BF2694" s="2"/>
      <c r="BG2694" s="2"/>
      <c r="BH2694" s="2"/>
      <c r="BI2694" s="2"/>
      <c r="BJ2694" s="2"/>
      <c r="BK2694" s="2"/>
      <c r="BL2694" s="2"/>
      <c r="BM2694" s="2"/>
      <c r="BN2694" s="2"/>
      <c r="BO2694" s="2"/>
      <c r="BP2694" s="2"/>
      <c r="BQ2694" s="2"/>
      <c r="BR2694" s="2"/>
      <c r="BS2694" s="2"/>
    </row>
    <row r="2695" spans="47:71" ht="12.75">
      <c r="AU2695" s="2"/>
      <c r="AV2695" s="2"/>
      <c r="AW2695" s="2"/>
      <c r="AX2695" s="2"/>
      <c r="AY2695" s="2"/>
      <c r="AZ2695" s="2"/>
      <c r="BA2695" s="2"/>
      <c r="BB2695" s="2"/>
      <c r="BC2695" s="2"/>
      <c r="BD2695" s="2"/>
      <c r="BE2695" s="2"/>
      <c r="BF2695" s="2"/>
      <c r="BG2695" s="2"/>
      <c r="BH2695" s="2"/>
      <c r="BI2695" s="2"/>
      <c r="BJ2695" s="2"/>
      <c r="BK2695" s="2"/>
      <c r="BL2695" s="2"/>
      <c r="BM2695" s="2"/>
      <c r="BN2695" s="2"/>
      <c r="BO2695" s="2"/>
      <c r="BP2695" s="2"/>
      <c r="BQ2695" s="2"/>
      <c r="BR2695" s="2"/>
      <c r="BS2695" s="2"/>
    </row>
    <row r="2696" spans="47:71" ht="12.75">
      <c r="AU2696" s="2"/>
      <c r="AV2696" s="2"/>
      <c r="AW2696" s="2"/>
      <c r="AX2696" s="2"/>
      <c r="AY2696" s="2"/>
      <c r="AZ2696" s="2"/>
      <c r="BA2696" s="2"/>
      <c r="BB2696" s="2"/>
      <c r="BC2696" s="2"/>
      <c r="BD2696" s="2"/>
      <c r="BE2696" s="2"/>
      <c r="BF2696" s="2"/>
      <c r="BG2696" s="2"/>
      <c r="BH2696" s="2"/>
      <c r="BI2696" s="2"/>
      <c r="BJ2696" s="2"/>
      <c r="BK2696" s="2"/>
      <c r="BL2696" s="2"/>
      <c r="BM2696" s="2"/>
      <c r="BN2696" s="2"/>
      <c r="BO2696" s="2"/>
      <c r="BP2696" s="2"/>
      <c r="BQ2696" s="2"/>
      <c r="BR2696" s="2"/>
      <c r="BS2696" s="2"/>
    </row>
    <row r="2697" spans="47:71" ht="12.75">
      <c r="AU2697" s="2"/>
      <c r="AV2697" s="2"/>
      <c r="AW2697" s="2"/>
      <c r="AX2697" s="2"/>
      <c r="AY2697" s="2"/>
      <c r="AZ2697" s="2"/>
      <c r="BA2697" s="2"/>
      <c r="BB2697" s="2"/>
      <c r="BC2697" s="2"/>
      <c r="BD2697" s="2"/>
      <c r="BE2697" s="2"/>
      <c r="BF2697" s="2"/>
      <c r="BG2697" s="2"/>
      <c r="BH2697" s="2"/>
      <c r="BI2697" s="2"/>
      <c r="BJ2697" s="2"/>
      <c r="BK2697" s="2"/>
      <c r="BL2697" s="2"/>
      <c r="BM2697" s="2"/>
      <c r="BN2697" s="2"/>
      <c r="BO2697" s="2"/>
      <c r="BP2697" s="2"/>
      <c r="BQ2697" s="2"/>
      <c r="BR2697" s="2"/>
      <c r="BS2697" s="2"/>
    </row>
    <row r="2698" spans="47:71" ht="12.75">
      <c r="AU2698" s="2"/>
      <c r="AV2698" s="2"/>
      <c r="AW2698" s="2"/>
      <c r="AX2698" s="2"/>
      <c r="AY2698" s="2"/>
      <c r="AZ2698" s="2"/>
      <c r="BA2698" s="2"/>
      <c r="BB2698" s="2"/>
      <c r="BC2698" s="2"/>
      <c r="BD2698" s="2"/>
      <c r="BE2698" s="2"/>
      <c r="BF2698" s="2"/>
      <c r="BG2698" s="2"/>
      <c r="BH2698" s="2"/>
      <c r="BI2698" s="2"/>
      <c r="BJ2698" s="2"/>
      <c r="BK2698" s="2"/>
      <c r="BL2698" s="2"/>
      <c r="BM2698" s="2"/>
      <c r="BN2698" s="2"/>
      <c r="BO2698" s="2"/>
      <c r="BP2698" s="2"/>
      <c r="BQ2698" s="2"/>
      <c r="BR2698" s="2"/>
      <c r="BS2698" s="2"/>
    </row>
    <row r="2699" spans="47:71" ht="12.75">
      <c r="AU2699" s="2"/>
      <c r="AV2699" s="2"/>
      <c r="AW2699" s="2"/>
      <c r="AX2699" s="2"/>
      <c r="AY2699" s="2"/>
      <c r="AZ2699" s="2"/>
      <c r="BA2699" s="2"/>
      <c r="BB2699" s="2"/>
      <c r="BC2699" s="2"/>
      <c r="BD2699" s="2"/>
      <c r="BE2699" s="2"/>
      <c r="BF2699" s="2"/>
      <c r="BG2699" s="2"/>
      <c r="BH2699" s="2"/>
      <c r="BI2699" s="2"/>
      <c r="BJ2699" s="2"/>
      <c r="BK2699" s="2"/>
      <c r="BL2699" s="2"/>
      <c r="BM2699" s="2"/>
      <c r="BN2699" s="2"/>
      <c r="BO2699" s="2"/>
      <c r="BP2699" s="2"/>
      <c r="BQ2699" s="2"/>
      <c r="BR2699" s="2"/>
      <c r="BS2699" s="2"/>
    </row>
    <row r="2700" spans="47:71" ht="12.75">
      <c r="AU2700" s="2"/>
      <c r="AV2700" s="2"/>
      <c r="AW2700" s="2"/>
      <c r="AX2700" s="2"/>
      <c r="AY2700" s="2"/>
      <c r="AZ2700" s="2"/>
      <c r="BA2700" s="2"/>
      <c r="BB2700" s="2"/>
      <c r="BC2700" s="2"/>
      <c r="BD2700" s="2"/>
      <c r="BE2700" s="2"/>
      <c r="BF2700" s="2"/>
      <c r="BG2700" s="2"/>
      <c r="BH2700" s="2"/>
      <c r="BI2700" s="2"/>
      <c r="BJ2700" s="2"/>
      <c r="BK2700" s="2"/>
      <c r="BL2700" s="2"/>
      <c r="BM2700" s="2"/>
      <c r="BN2700" s="2"/>
      <c r="BO2700" s="2"/>
      <c r="BP2700" s="2"/>
      <c r="BQ2700" s="2"/>
      <c r="BR2700" s="2"/>
      <c r="BS2700" s="2"/>
    </row>
    <row r="2701" spans="47:71" ht="12.75">
      <c r="AU2701" s="2"/>
      <c r="AV2701" s="2"/>
      <c r="AW2701" s="2"/>
      <c r="AX2701" s="2"/>
      <c r="AY2701" s="2"/>
      <c r="AZ2701" s="2"/>
      <c r="BA2701" s="2"/>
      <c r="BB2701" s="2"/>
      <c r="BC2701" s="2"/>
      <c r="BD2701" s="2"/>
      <c r="BE2701" s="2"/>
      <c r="BF2701" s="2"/>
      <c r="BG2701" s="2"/>
      <c r="BH2701" s="2"/>
      <c r="BI2701" s="2"/>
      <c r="BJ2701" s="2"/>
      <c r="BK2701" s="2"/>
      <c r="BL2701" s="2"/>
      <c r="BM2701" s="2"/>
      <c r="BN2701" s="2"/>
      <c r="BO2701" s="2"/>
      <c r="BP2701" s="2"/>
      <c r="BQ2701" s="2"/>
      <c r="BR2701" s="2"/>
      <c r="BS2701" s="2"/>
    </row>
    <row r="2702" spans="47:71" ht="12.75">
      <c r="AU2702" s="2"/>
      <c r="AV2702" s="2"/>
      <c r="AW2702" s="2"/>
      <c r="AX2702" s="2"/>
      <c r="AY2702" s="2"/>
      <c r="AZ2702" s="2"/>
      <c r="BA2702" s="2"/>
      <c r="BB2702" s="2"/>
      <c r="BC2702" s="2"/>
      <c r="BD2702" s="2"/>
      <c r="BE2702" s="2"/>
      <c r="BF2702" s="2"/>
      <c r="BG2702" s="2"/>
      <c r="BH2702" s="2"/>
      <c r="BI2702" s="2"/>
      <c r="BJ2702" s="2"/>
      <c r="BK2702" s="2"/>
      <c r="BL2702" s="2"/>
      <c r="BM2702" s="2"/>
      <c r="BN2702" s="2"/>
      <c r="BO2702" s="2"/>
      <c r="BP2702" s="2"/>
      <c r="BQ2702" s="2"/>
      <c r="BR2702" s="2"/>
      <c r="BS2702" s="2"/>
    </row>
    <row r="2703" spans="47:71" ht="12.75">
      <c r="AU2703" s="2"/>
      <c r="AV2703" s="2"/>
      <c r="AW2703" s="2"/>
      <c r="AX2703" s="2"/>
      <c r="AY2703" s="2"/>
      <c r="AZ2703" s="2"/>
      <c r="BA2703" s="2"/>
      <c r="BB2703" s="2"/>
      <c r="BC2703" s="2"/>
      <c r="BD2703" s="2"/>
      <c r="BE2703" s="2"/>
      <c r="BF2703" s="2"/>
      <c r="BG2703" s="2"/>
      <c r="BH2703" s="2"/>
      <c r="BI2703" s="2"/>
      <c r="BJ2703" s="2"/>
      <c r="BK2703" s="2"/>
      <c r="BL2703" s="2"/>
      <c r="BM2703" s="2"/>
      <c r="BN2703" s="2"/>
      <c r="BO2703" s="2"/>
      <c r="BP2703" s="2"/>
      <c r="BQ2703" s="2"/>
      <c r="BR2703" s="2"/>
      <c r="BS2703" s="2"/>
    </row>
    <row r="2704" spans="47:71" ht="12.75">
      <c r="AU2704" s="2"/>
      <c r="AV2704" s="2"/>
      <c r="AW2704" s="2"/>
      <c r="AX2704" s="2"/>
      <c r="AY2704" s="2"/>
      <c r="AZ2704" s="2"/>
      <c r="BA2704" s="2"/>
      <c r="BB2704" s="2"/>
      <c r="BC2704" s="2"/>
      <c r="BD2704" s="2"/>
      <c r="BE2704" s="2"/>
      <c r="BF2704" s="2"/>
      <c r="BG2704" s="2"/>
      <c r="BH2704" s="2"/>
      <c r="BI2704" s="2"/>
      <c r="BJ2704" s="2"/>
      <c r="BK2704" s="2"/>
      <c r="BL2704" s="2"/>
      <c r="BM2704" s="2"/>
      <c r="BN2704" s="2"/>
      <c r="BO2704" s="2"/>
      <c r="BP2704" s="2"/>
      <c r="BQ2704" s="2"/>
      <c r="BR2704" s="2"/>
      <c r="BS2704" s="2"/>
    </row>
    <row r="2705" spans="47:71" ht="12.75">
      <c r="AU2705" s="2"/>
      <c r="AV2705" s="2"/>
      <c r="AW2705" s="2"/>
      <c r="AX2705" s="2"/>
      <c r="AY2705" s="2"/>
      <c r="AZ2705" s="2"/>
      <c r="BA2705" s="2"/>
      <c r="BB2705" s="2"/>
      <c r="BC2705" s="2"/>
      <c r="BD2705" s="2"/>
      <c r="BE2705" s="2"/>
      <c r="BF2705" s="2"/>
      <c r="BG2705" s="2"/>
      <c r="BH2705" s="2"/>
      <c r="BI2705" s="2"/>
      <c r="BJ2705" s="2"/>
      <c r="BK2705" s="2"/>
      <c r="BL2705" s="2"/>
      <c r="BM2705" s="2"/>
      <c r="BN2705" s="2"/>
      <c r="BO2705" s="2"/>
      <c r="BP2705" s="2"/>
      <c r="BQ2705" s="2"/>
      <c r="BR2705" s="2"/>
      <c r="BS2705" s="2"/>
    </row>
    <row r="2706" spans="47:71" ht="12.75">
      <c r="AU2706" s="2"/>
      <c r="AV2706" s="2"/>
      <c r="AW2706" s="2"/>
      <c r="AX2706" s="2"/>
      <c r="AY2706" s="2"/>
      <c r="AZ2706" s="2"/>
      <c r="BA2706" s="2"/>
      <c r="BB2706" s="2"/>
      <c r="BC2706" s="2"/>
      <c r="BD2706" s="2"/>
      <c r="BE2706" s="2"/>
      <c r="BF2706" s="2"/>
      <c r="BG2706" s="2"/>
      <c r="BH2706" s="2"/>
      <c r="BI2706" s="2"/>
      <c r="BJ2706" s="2"/>
      <c r="BK2706" s="2"/>
      <c r="BL2706" s="2"/>
      <c r="BM2706" s="2"/>
      <c r="BN2706" s="2"/>
      <c r="BO2706" s="2"/>
      <c r="BP2706" s="2"/>
      <c r="BQ2706" s="2"/>
      <c r="BR2706" s="2"/>
      <c r="BS2706" s="2"/>
    </row>
    <row r="2707" spans="47:71" ht="12.75">
      <c r="AU2707" s="2"/>
      <c r="AV2707" s="2"/>
      <c r="AW2707" s="2"/>
      <c r="AX2707" s="2"/>
      <c r="AY2707" s="2"/>
      <c r="AZ2707" s="2"/>
      <c r="BA2707" s="2"/>
      <c r="BB2707" s="2"/>
      <c r="BC2707" s="2"/>
      <c r="BD2707" s="2"/>
      <c r="BE2707" s="2"/>
      <c r="BF2707" s="2"/>
      <c r="BG2707" s="2"/>
      <c r="BH2707" s="2"/>
      <c r="BI2707" s="2"/>
      <c r="BJ2707" s="2"/>
      <c r="BK2707" s="2"/>
      <c r="BL2707" s="2"/>
      <c r="BM2707" s="2"/>
      <c r="BN2707" s="2"/>
      <c r="BO2707" s="2"/>
      <c r="BP2707" s="2"/>
      <c r="BQ2707" s="2"/>
      <c r="BR2707" s="2"/>
      <c r="BS2707" s="2"/>
    </row>
    <row r="2708" spans="47:71" ht="12.75">
      <c r="AU2708" s="2"/>
      <c r="AV2708" s="2"/>
      <c r="AW2708" s="2"/>
      <c r="AX2708" s="2"/>
      <c r="AY2708" s="2"/>
      <c r="AZ2708" s="2"/>
      <c r="BA2708" s="2"/>
      <c r="BB2708" s="2"/>
      <c r="BC2708" s="2"/>
      <c r="BD2708" s="2"/>
      <c r="BE2708" s="2"/>
      <c r="BF2708" s="2"/>
      <c r="BG2708" s="2"/>
      <c r="BH2708" s="2"/>
      <c r="BI2708" s="2"/>
      <c r="BJ2708" s="2"/>
      <c r="BK2708" s="2"/>
      <c r="BL2708" s="2"/>
      <c r="BM2708" s="2"/>
      <c r="BN2708" s="2"/>
      <c r="BO2708" s="2"/>
      <c r="BP2708" s="2"/>
      <c r="BQ2708" s="2"/>
      <c r="BR2708" s="2"/>
      <c r="BS2708" s="2"/>
    </row>
    <row r="2709" spans="47:71" ht="12.75">
      <c r="AU2709" s="2"/>
      <c r="AV2709" s="2"/>
      <c r="AW2709" s="2"/>
      <c r="AX2709" s="2"/>
      <c r="AY2709" s="2"/>
      <c r="AZ2709" s="2"/>
      <c r="BA2709" s="2"/>
      <c r="BB2709" s="2"/>
      <c r="BC2709" s="2"/>
      <c r="BD2709" s="2"/>
      <c r="BE2709" s="2"/>
      <c r="BF2709" s="2"/>
      <c r="BG2709" s="2"/>
      <c r="BH2709" s="2"/>
      <c r="BI2709" s="2"/>
      <c r="BJ2709" s="2"/>
      <c r="BK2709" s="2"/>
      <c r="BL2709" s="2"/>
      <c r="BM2709" s="2"/>
      <c r="BN2709" s="2"/>
      <c r="BO2709" s="2"/>
      <c r="BP2709" s="2"/>
      <c r="BQ2709" s="2"/>
      <c r="BR2709" s="2"/>
      <c r="BS2709" s="2"/>
    </row>
    <row r="2710" spans="47:71" ht="12.75">
      <c r="AU2710" s="2"/>
      <c r="AV2710" s="2"/>
      <c r="AW2710" s="2"/>
      <c r="AX2710" s="2"/>
      <c r="AY2710" s="2"/>
      <c r="AZ2710" s="2"/>
      <c r="BA2710" s="2"/>
      <c r="BB2710" s="2"/>
      <c r="BC2710" s="2"/>
      <c r="BD2710" s="2"/>
      <c r="BE2710" s="2"/>
      <c r="BF2710" s="2"/>
      <c r="BG2710" s="2"/>
      <c r="BH2710" s="2"/>
      <c r="BI2710" s="2"/>
      <c r="BJ2710" s="2"/>
      <c r="BK2710" s="2"/>
      <c r="BL2710" s="2"/>
      <c r="BM2710" s="2"/>
      <c r="BN2710" s="2"/>
      <c r="BO2710" s="2"/>
      <c r="BP2710" s="2"/>
      <c r="BQ2710" s="2"/>
      <c r="BR2710" s="2"/>
      <c r="BS2710" s="2"/>
    </row>
    <row r="2711" spans="47:71" ht="12.75">
      <c r="AU2711" s="2"/>
      <c r="AV2711" s="2"/>
      <c r="AW2711" s="2"/>
      <c r="AX2711" s="2"/>
      <c r="AY2711" s="2"/>
      <c r="AZ2711" s="2"/>
      <c r="BA2711" s="2"/>
      <c r="BB2711" s="2"/>
      <c r="BC2711" s="2"/>
      <c r="BD2711" s="2"/>
      <c r="BE2711" s="2"/>
      <c r="BF2711" s="2"/>
      <c r="BG2711" s="2"/>
      <c r="BH2711" s="2"/>
      <c r="BI2711" s="2"/>
      <c r="BJ2711" s="2"/>
      <c r="BK2711" s="2"/>
      <c r="BL2711" s="2"/>
      <c r="BM2711" s="2"/>
      <c r="BN2711" s="2"/>
      <c r="BO2711" s="2"/>
      <c r="BP2711" s="2"/>
      <c r="BQ2711" s="2"/>
      <c r="BR2711" s="2"/>
      <c r="BS2711" s="2"/>
    </row>
    <row r="2712" spans="47:71" ht="12.75">
      <c r="AU2712" s="2"/>
      <c r="AV2712" s="2"/>
      <c r="AW2712" s="2"/>
      <c r="AX2712" s="2"/>
      <c r="AY2712" s="2"/>
      <c r="AZ2712" s="2"/>
      <c r="BA2712" s="2"/>
      <c r="BB2712" s="2"/>
      <c r="BC2712" s="2"/>
      <c r="BD2712" s="2"/>
      <c r="BE2712" s="2"/>
      <c r="BF2712" s="2"/>
      <c r="BG2712" s="2"/>
      <c r="BH2712" s="2"/>
      <c r="BI2712" s="2"/>
      <c r="BJ2712" s="2"/>
      <c r="BK2712" s="2"/>
      <c r="BL2712" s="2"/>
      <c r="BM2712" s="2"/>
      <c r="BN2712" s="2"/>
      <c r="BO2712" s="2"/>
      <c r="BP2712" s="2"/>
      <c r="BQ2712" s="2"/>
      <c r="BR2712" s="2"/>
      <c r="BS2712" s="2"/>
    </row>
    <row r="2713" spans="47:71" ht="12.75">
      <c r="AU2713" s="2"/>
      <c r="AV2713" s="2"/>
      <c r="AW2713" s="2"/>
      <c r="AX2713" s="2"/>
      <c r="AY2713" s="2"/>
      <c r="AZ2713" s="2"/>
      <c r="BA2713" s="2"/>
      <c r="BB2713" s="2"/>
      <c r="BC2713" s="2"/>
      <c r="BD2713" s="2"/>
      <c r="BE2713" s="2"/>
      <c r="BF2713" s="2"/>
      <c r="BG2713" s="2"/>
      <c r="BH2713" s="2"/>
      <c r="BI2713" s="2"/>
      <c r="BJ2713" s="2"/>
      <c r="BK2713" s="2"/>
      <c r="BL2713" s="2"/>
      <c r="BM2713" s="2"/>
      <c r="BN2713" s="2"/>
      <c r="BO2713" s="2"/>
      <c r="BP2713" s="2"/>
      <c r="BQ2713" s="2"/>
      <c r="BR2713" s="2"/>
      <c r="BS2713" s="2"/>
    </row>
    <row r="2714" spans="47:71" ht="12.75">
      <c r="AU2714" s="2"/>
      <c r="AV2714" s="2"/>
      <c r="AW2714" s="2"/>
      <c r="AX2714" s="2"/>
      <c r="AY2714" s="2"/>
      <c r="AZ2714" s="2"/>
      <c r="BA2714" s="2"/>
      <c r="BB2714" s="2"/>
      <c r="BC2714" s="2"/>
      <c r="BD2714" s="2"/>
      <c r="BE2714" s="2"/>
      <c r="BF2714" s="2"/>
      <c r="BG2714" s="2"/>
      <c r="BH2714" s="2"/>
      <c r="BI2714" s="2"/>
      <c r="BJ2714" s="2"/>
      <c r="BK2714" s="2"/>
      <c r="BL2714" s="2"/>
      <c r="BM2714" s="2"/>
      <c r="BN2714" s="2"/>
      <c r="BO2714" s="2"/>
      <c r="BP2714" s="2"/>
      <c r="BQ2714" s="2"/>
      <c r="BR2714" s="2"/>
      <c r="BS2714" s="2"/>
    </row>
    <row r="2715" spans="47:71" ht="12.75">
      <c r="AU2715" s="2"/>
      <c r="AV2715" s="2"/>
      <c r="AW2715" s="2"/>
      <c r="AX2715" s="2"/>
      <c r="AY2715" s="2"/>
      <c r="AZ2715" s="2"/>
      <c r="BA2715" s="2"/>
      <c r="BB2715" s="2"/>
      <c r="BC2715" s="2"/>
      <c r="BD2715" s="2"/>
      <c r="BE2715" s="2"/>
      <c r="BF2715" s="2"/>
      <c r="BG2715" s="2"/>
      <c r="BH2715" s="2"/>
      <c r="BI2715" s="2"/>
      <c r="BJ2715" s="2"/>
      <c r="BK2715" s="2"/>
      <c r="BL2715" s="2"/>
      <c r="BM2715" s="2"/>
      <c r="BN2715" s="2"/>
      <c r="BO2715" s="2"/>
      <c r="BP2715" s="2"/>
      <c r="BQ2715" s="2"/>
      <c r="BR2715" s="2"/>
      <c r="BS2715" s="2"/>
    </row>
    <row r="2716" spans="47:71" ht="12.75">
      <c r="AU2716" s="2"/>
      <c r="AV2716" s="2"/>
      <c r="AW2716" s="2"/>
      <c r="AX2716" s="2"/>
      <c r="AY2716" s="2"/>
      <c r="AZ2716" s="2"/>
      <c r="BA2716" s="2"/>
      <c r="BB2716" s="2"/>
      <c r="BC2716" s="2"/>
      <c r="BD2716" s="2"/>
      <c r="BE2716" s="2"/>
      <c r="BF2716" s="2"/>
      <c r="BG2716" s="2"/>
      <c r="BH2716" s="2"/>
      <c r="BI2716" s="2"/>
      <c r="BJ2716" s="2"/>
      <c r="BK2716" s="2"/>
      <c r="BL2716" s="2"/>
      <c r="BM2716" s="2"/>
      <c r="BN2716" s="2"/>
      <c r="BO2716" s="2"/>
      <c r="BP2716" s="2"/>
      <c r="BQ2716" s="2"/>
      <c r="BR2716" s="2"/>
      <c r="BS2716" s="2"/>
    </row>
    <row r="2717" spans="47:71" ht="12.75">
      <c r="AU2717" s="2"/>
      <c r="AV2717" s="2"/>
      <c r="AW2717" s="2"/>
      <c r="AX2717" s="2"/>
      <c r="AY2717" s="2"/>
      <c r="AZ2717" s="2"/>
      <c r="BA2717" s="2"/>
      <c r="BB2717" s="2"/>
      <c r="BC2717" s="2"/>
      <c r="BD2717" s="2"/>
      <c r="BE2717" s="2"/>
      <c r="BF2717" s="2"/>
      <c r="BG2717" s="2"/>
      <c r="BH2717" s="2"/>
      <c r="BI2717" s="2"/>
      <c r="BJ2717" s="2"/>
      <c r="BK2717" s="2"/>
      <c r="BL2717" s="2"/>
      <c r="BM2717" s="2"/>
      <c r="BN2717" s="2"/>
      <c r="BO2717" s="2"/>
      <c r="BP2717" s="2"/>
      <c r="BQ2717" s="2"/>
      <c r="BR2717" s="2"/>
      <c r="BS2717" s="2"/>
    </row>
    <row r="2718" spans="47:71" ht="12.75">
      <c r="AU2718" s="2"/>
      <c r="AV2718" s="2"/>
      <c r="AW2718" s="2"/>
      <c r="AX2718" s="2"/>
      <c r="AY2718" s="2"/>
      <c r="AZ2718" s="2"/>
      <c r="BA2718" s="2"/>
      <c r="BB2718" s="2"/>
      <c r="BC2718" s="2"/>
      <c r="BD2718" s="2"/>
      <c r="BE2718" s="2"/>
      <c r="BF2718" s="2"/>
      <c r="BG2718" s="2"/>
      <c r="BH2718" s="2"/>
      <c r="BI2718" s="2"/>
      <c r="BJ2718" s="2"/>
      <c r="BK2718" s="2"/>
      <c r="BL2718" s="2"/>
      <c r="BM2718" s="2"/>
      <c r="BN2718" s="2"/>
      <c r="BO2718" s="2"/>
      <c r="BP2718" s="2"/>
      <c r="BQ2718" s="2"/>
      <c r="BR2718" s="2"/>
      <c r="BS2718" s="2"/>
    </row>
    <row r="2719" spans="47:71" ht="12.75">
      <c r="AU2719" s="2"/>
      <c r="AV2719" s="2"/>
      <c r="AW2719" s="2"/>
      <c r="AX2719" s="2"/>
      <c r="AY2719" s="2"/>
      <c r="AZ2719" s="2"/>
      <c r="BA2719" s="2"/>
      <c r="BB2719" s="2"/>
      <c r="BC2719" s="2"/>
      <c r="BD2719" s="2"/>
      <c r="BE2719" s="2"/>
      <c r="BF2719" s="2"/>
      <c r="BG2719" s="2"/>
      <c r="BH2719" s="2"/>
      <c r="BI2719" s="2"/>
      <c r="BJ2719" s="2"/>
      <c r="BK2719" s="2"/>
      <c r="BL2719" s="2"/>
      <c r="BM2719" s="2"/>
      <c r="BN2719" s="2"/>
      <c r="BO2719" s="2"/>
      <c r="BP2719" s="2"/>
      <c r="BQ2719" s="2"/>
      <c r="BR2719" s="2"/>
      <c r="BS2719" s="2"/>
    </row>
    <row r="2720" spans="47:71" ht="12.75">
      <c r="AU2720" s="2"/>
      <c r="AV2720" s="2"/>
      <c r="AW2720" s="2"/>
      <c r="AX2720" s="2"/>
      <c r="AY2720" s="2"/>
      <c r="AZ2720" s="2"/>
      <c r="BA2720" s="2"/>
      <c r="BB2720" s="2"/>
      <c r="BC2720" s="2"/>
      <c r="BD2720" s="2"/>
      <c r="BE2720" s="2"/>
      <c r="BF2720" s="2"/>
      <c r="BG2720" s="2"/>
      <c r="BH2720" s="2"/>
      <c r="BI2720" s="2"/>
      <c r="BJ2720" s="2"/>
      <c r="BK2720" s="2"/>
      <c r="BL2720" s="2"/>
      <c r="BM2720" s="2"/>
      <c r="BN2720" s="2"/>
      <c r="BO2720" s="2"/>
      <c r="BP2720" s="2"/>
      <c r="BQ2720" s="2"/>
      <c r="BR2720" s="2"/>
      <c r="BS2720" s="2"/>
    </row>
    <row r="2721" spans="47:71" ht="12.75">
      <c r="AU2721" s="2"/>
      <c r="AV2721" s="2"/>
      <c r="AW2721" s="2"/>
      <c r="AX2721" s="2"/>
      <c r="AY2721" s="2"/>
      <c r="AZ2721" s="2"/>
      <c r="BA2721" s="2"/>
      <c r="BB2721" s="2"/>
      <c r="BC2721" s="2"/>
      <c r="BD2721" s="2"/>
      <c r="BE2721" s="2"/>
      <c r="BF2721" s="2"/>
      <c r="BG2721" s="2"/>
      <c r="BH2721" s="2"/>
      <c r="BI2721" s="2"/>
      <c r="BJ2721" s="2"/>
      <c r="BK2721" s="2"/>
      <c r="BL2721" s="2"/>
      <c r="BM2721" s="2"/>
      <c r="BN2721" s="2"/>
      <c r="BO2721" s="2"/>
      <c r="BP2721" s="2"/>
      <c r="BQ2721" s="2"/>
      <c r="BR2721" s="2"/>
      <c r="BS2721" s="2"/>
    </row>
    <row r="2722" spans="47:71" ht="12.75">
      <c r="AU2722" s="2"/>
      <c r="AV2722" s="2"/>
      <c r="AW2722" s="2"/>
      <c r="AX2722" s="2"/>
      <c r="AY2722" s="2"/>
      <c r="AZ2722" s="2"/>
      <c r="BA2722" s="2"/>
      <c r="BB2722" s="2"/>
      <c r="BC2722" s="2"/>
      <c r="BD2722" s="2"/>
      <c r="BE2722" s="2"/>
      <c r="BF2722" s="2"/>
      <c r="BG2722" s="2"/>
      <c r="BH2722" s="2"/>
      <c r="BI2722" s="2"/>
      <c r="BJ2722" s="2"/>
      <c r="BK2722" s="2"/>
      <c r="BL2722" s="2"/>
      <c r="BM2722" s="2"/>
      <c r="BN2722" s="2"/>
      <c r="BO2722" s="2"/>
      <c r="BP2722" s="2"/>
      <c r="BQ2722" s="2"/>
      <c r="BR2722" s="2"/>
      <c r="BS2722" s="2"/>
    </row>
    <row r="2723" spans="47:71" ht="12.75">
      <c r="AU2723" s="2"/>
      <c r="AV2723" s="2"/>
      <c r="AW2723" s="2"/>
      <c r="AX2723" s="2"/>
      <c r="AY2723" s="2"/>
      <c r="AZ2723" s="2"/>
      <c r="BA2723" s="2"/>
      <c r="BB2723" s="2"/>
      <c r="BC2723" s="2"/>
      <c r="BD2723" s="2"/>
      <c r="BE2723" s="2"/>
      <c r="BF2723" s="2"/>
      <c r="BG2723" s="2"/>
      <c r="BH2723" s="2"/>
      <c r="BI2723" s="2"/>
      <c r="BJ2723" s="2"/>
      <c r="BK2723" s="2"/>
      <c r="BL2723" s="2"/>
      <c r="BM2723" s="2"/>
      <c r="BN2723" s="2"/>
      <c r="BO2723" s="2"/>
      <c r="BP2723" s="2"/>
      <c r="BQ2723" s="2"/>
      <c r="BR2723" s="2"/>
      <c r="BS2723" s="2"/>
    </row>
    <row r="2724" spans="47:71" ht="12.75">
      <c r="AU2724" s="2"/>
      <c r="AV2724" s="2"/>
      <c r="AW2724" s="2"/>
      <c r="AX2724" s="2"/>
      <c r="AY2724" s="2"/>
      <c r="AZ2724" s="2"/>
      <c r="BA2724" s="2"/>
      <c r="BB2724" s="2"/>
      <c r="BC2724" s="2"/>
      <c r="BD2724" s="2"/>
      <c r="BE2724" s="2"/>
      <c r="BF2724" s="2"/>
      <c r="BG2724" s="2"/>
      <c r="BH2724" s="2"/>
      <c r="BI2724" s="2"/>
      <c r="BJ2724" s="2"/>
      <c r="BK2724" s="2"/>
      <c r="BL2724" s="2"/>
      <c r="BM2724" s="2"/>
      <c r="BN2724" s="2"/>
      <c r="BO2724" s="2"/>
      <c r="BP2724" s="2"/>
      <c r="BQ2724" s="2"/>
      <c r="BR2724" s="2"/>
      <c r="BS2724" s="2"/>
    </row>
    <row r="2725" spans="47:71" ht="12.75">
      <c r="AU2725" s="2"/>
      <c r="AV2725" s="2"/>
      <c r="AW2725" s="2"/>
      <c r="AX2725" s="2"/>
      <c r="AY2725" s="2"/>
      <c r="AZ2725" s="2"/>
      <c r="BA2725" s="2"/>
      <c r="BB2725" s="2"/>
      <c r="BC2725" s="2"/>
      <c r="BD2725" s="2"/>
      <c r="BE2725" s="2"/>
      <c r="BF2725" s="2"/>
      <c r="BG2725" s="2"/>
      <c r="BH2725" s="2"/>
      <c r="BI2725" s="2"/>
      <c r="BJ2725" s="2"/>
      <c r="BK2725" s="2"/>
      <c r="BL2725" s="2"/>
      <c r="BM2725" s="2"/>
      <c r="BN2725" s="2"/>
      <c r="BO2725" s="2"/>
      <c r="BP2725" s="2"/>
      <c r="BQ2725" s="2"/>
      <c r="BR2725" s="2"/>
      <c r="BS2725" s="2"/>
    </row>
    <row r="2726" spans="47:71" ht="12.75">
      <c r="AU2726" s="2"/>
      <c r="AV2726" s="2"/>
      <c r="AW2726" s="2"/>
      <c r="AX2726" s="2"/>
      <c r="AY2726" s="2"/>
      <c r="AZ2726" s="2"/>
      <c r="BA2726" s="2"/>
      <c r="BB2726" s="2"/>
      <c r="BC2726" s="2"/>
      <c r="BD2726" s="2"/>
      <c r="BE2726" s="2"/>
      <c r="BF2726" s="2"/>
      <c r="BG2726" s="2"/>
      <c r="BH2726" s="2"/>
      <c r="BI2726" s="2"/>
      <c r="BJ2726" s="2"/>
      <c r="BK2726" s="2"/>
      <c r="BL2726" s="2"/>
      <c r="BM2726" s="2"/>
      <c r="BN2726" s="2"/>
      <c r="BO2726" s="2"/>
      <c r="BP2726" s="2"/>
      <c r="BQ2726" s="2"/>
      <c r="BR2726" s="2"/>
      <c r="BS2726" s="2"/>
    </row>
    <row r="2727" spans="47:71" ht="12.75">
      <c r="AU2727" s="2"/>
      <c r="AV2727" s="2"/>
      <c r="AW2727" s="2"/>
      <c r="AX2727" s="2"/>
      <c r="AY2727" s="2"/>
      <c r="AZ2727" s="2"/>
      <c r="BA2727" s="2"/>
      <c r="BB2727" s="2"/>
      <c r="BC2727" s="2"/>
      <c r="BD2727" s="2"/>
      <c r="BE2727" s="2"/>
      <c r="BF2727" s="2"/>
      <c r="BG2727" s="2"/>
      <c r="BH2727" s="2"/>
      <c r="BI2727" s="2"/>
      <c r="BJ2727" s="2"/>
      <c r="BK2727" s="2"/>
      <c r="BL2727" s="2"/>
      <c r="BM2727" s="2"/>
      <c r="BN2727" s="2"/>
      <c r="BO2727" s="2"/>
      <c r="BP2727" s="2"/>
      <c r="BQ2727" s="2"/>
      <c r="BR2727" s="2"/>
      <c r="BS2727" s="2"/>
    </row>
    <row r="2728" spans="47:71" ht="12.75">
      <c r="AU2728" s="2"/>
      <c r="AV2728" s="2"/>
      <c r="AW2728" s="2"/>
      <c r="AX2728" s="2"/>
      <c r="AY2728" s="2"/>
      <c r="AZ2728" s="2"/>
      <c r="BA2728" s="2"/>
      <c r="BB2728" s="2"/>
      <c r="BC2728" s="2"/>
      <c r="BD2728" s="2"/>
      <c r="BE2728" s="2"/>
      <c r="BF2728" s="2"/>
      <c r="BG2728" s="2"/>
      <c r="BH2728" s="2"/>
      <c r="BI2728" s="2"/>
      <c r="BJ2728" s="2"/>
      <c r="BK2728" s="2"/>
      <c r="BL2728" s="2"/>
      <c r="BM2728" s="2"/>
      <c r="BN2728" s="2"/>
      <c r="BO2728" s="2"/>
      <c r="BP2728" s="2"/>
      <c r="BQ2728" s="2"/>
      <c r="BR2728" s="2"/>
      <c r="BS2728" s="2"/>
    </row>
    <row r="2729" spans="47:71" ht="12.75">
      <c r="AU2729" s="2"/>
      <c r="AV2729" s="2"/>
      <c r="AW2729" s="2"/>
      <c r="AX2729" s="2"/>
      <c r="AY2729" s="2"/>
      <c r="AZ2729" s="2"/>
      <c r="BA2729" s="2"/>
      <c r="BB2729" s="2"/>
      <c r="BC2729" s="2"/>
      <c r="BD2729" s="2"/>
      <c r="BE2729" s="2"/>
      <c r="BF2729" s="2"/>
      <c r="BG2729" s="2"/>
      <c r="BH2729" s="2"/>
      <c r="BI2729" s="2"/>
      <c r="BJ2729" s="2"/>
      <c r="BK2729" s="2"/>
      <c r="BL2729" s="2"/>
      <c r="BM2729" s="2"/>
      <c r="BN2729" s="2"/>
      <c r="BO2729" s="2"/>
      <c r="BP2729" s="2"/>
      <c r="BQ2729" s="2"/>
      <c r="BR2729" s="2"/>
      <c r="BS2729" s="2"/>
    </row>
    <row r="2730" spans="47:71" ht="12.75">
      <c r="AU2730" s="2"/>
      <c r="AV2730" s="2"/>
      <c r="AW2730" s="2"/>
      <c r="AX2730" s="2"/>
      <c r="AY2730" s="2"/>
      <c r="AZ2730" s="2"/>
      <c r="BA2730" s="2"/>
      <c r="BB2730" s="2"/>
      <c r="BC2730" s="2"/>
      <c r="BD2730" s="2"/>
      <c r="BE2730" s="2"/>
      <c r="BF2730" s="2"/>
      <c r="BG2730" s="2"/>
      <c r="BH2730" s="2"/>
      <c r="BI2730" s="2"/>
      <c r="BJ2730" s="2"/>
      <c r="BK2730" s="2"/>
      <c r="BL2730" s="2"/>
      <c r="BM2730" s="2"/>
      <c r="BN2730" s="2"/>
      <c r="BO2730" s="2"/>
      <c r="BP2730" s="2"/>
      <c r="BQ2730" s="2"/>
      <c r="BR2730" s="2"/>
      <c r="BS2730" s="2"/>
    </row>
    <row r="2731" spans="47:71" ht="12.75">
      <c r="AU2731" s="2"/>
      <c r="AV2731" s="2"/>
      <c r="AW2731" s="2"/>
      <c r="AX2731" s="2"/>
      <c r="AY2731" s="2"/>
      <c r="AZ2731" s="2"/>
      <c r="BA2731" s="2"/>
      <c r="BB2731" s="2"/>
      <c r="BC2731" s="2"/>
      <c r="BD2731" s="2"/>
      <c r="BE2731" s="2"/>
      <c r="BF2731" s="2"/>
      <c r="BG2731" s="2"/>
      <c r="BH2731" s="2"/>
      <c r="BI2731" s="2"/>
      <c r="BJ2731" s="2"/>
      <c r="BK2731" s="2"/>
      <c r="BL2731" s="2"/>
      <c r="BM2731" s="2"/>
      <c r="BN2731" s="2"/>
      <c r="BO2731" s="2"/>
      <c r="BP2731" s="2"/>
      <c r="BQ2731" s="2"/>
      <c r="BR2731" s="2"/>
      <c r="BS2731" s="2"/>
    </row>
    <row r="2732" spans="47:71" ht="12.75">
      <c r="AU2732" s="2"/>
      <c r="AV2732" s="2"/>
      <c r="AW2732" s="2"/>
      <c r="AX2732" s="2"/>
      <c r="AY2732" s="2"/>
      <c r="AZ2732" s="2"/>
      <c r="BA2732" s="2"/>
      <c r="BB2732" s="2"/>
      <c r="BC2732" s="2"/>
      <c r="BD2732" s="2"/>
      <c r="BE2732" s="2"/>
      <c r="BF2732" s="2"/>
      <c r="BG2732" s="2"/>
      <c r="BH2732" s="2"/>
      <c r="BI2732" s="2"/>
      <c r="BJ2732" s="2"/>
      <c r="BK2732" s="2"/>
      <c r="BL2732" s="2"/>
      <c r="BM2732" s="2"/>
      <c r="BN2732" s="2"/>
      <c r="BO2732" s="2"/>
      <c r="BP2732" s="2"/>
      <c r="BQ2732" s="2"/>
      <c r="BR2732" s="2"/>
      <c r="BS2732" s="2"/>
    </row>
    <row r="2733" spans="47:71" ht="12.75">
      <c r="AU2733" s="2"/>
      <c r="AV2733" s="2"/>
      <c r="AW2733" s="2"/>
      <c r="AX2733" s="2"/>
      <c r="AY2733" s="2"/>
      <c r="AZ2733" s="2"/>
      <c r="BA2733" s="2"/>
      <c r="BB2733" s="2"/>
      <c r="BC2733" s="2"/>
      <c r="BD2733" s="2"/>
      <c r="BE2733" s="2"/>
      <c r="BF2733" s="2"/>
      <c r="BG2733" s="2"/>
      <c r="BH2733" s="2"/>
      <c r="BI2733" s="2"/>
      <c r="BJ2733" s="2"/>
      <c r="BK2733" s="2"/>
      <c r="BL2733" s="2"/>
      <c r="BM2733" s="2"/>
      <c r="BN2733" s="2"/>
      <c r="BO2733" s="2"/>
      <c r="BP2733" s="2"/>
      <c r="BQ2733" s="2"/>
      <c r="BR2733" s="2"/>
      <c r="BS2733" s="2"/>
    </row>
    <row r="2734" spans="47:71" ht="12.75">
      <c r="AU2734" s="2"/>
      <c r="AV2734" s="2"/>
      <c r="AW2734" s="2"/>
      <c r="AX2734" s="2"/>
      <c r="AY2734" s="2"/>
      <c r="AZ2734" s="2"/>
      <c r="BA2734" s="2"/>
      <c r="BB2734" s="2"/>
      <c r="BC2734" s="2"/>
      <c r="BD2734" s="2"/>
      <c r="BE2734" s="2"/>
      <c r="BF2734" s="2"/>
      <c r="BG2734" s="2"/>
      <c r="BH2734" s="2"/>
      <c r="BI2734" s="2"/>
      <c r="BJ2734" s="2"/>
      <c r="BK2734" s="2"/>
      <c r="BL2734" s="2"/>
      <c r="BM2734" s="2"/>
      <c r="BN2734" s="2"/>
      <c r="BO2734" s="2"/>
      <c r="BP2734" s="2"/>
      <c r="BQ2734" s="2"/>
      <c r="BR2734" s="2"/>
      <c r="BS2734" s="2"/>
    </row>
    <row r="2735" spans="47:71" ht="12.75">
      <c r="AU2735" s="2"/>
      <c r="AV2735" s="2"/>
      <c r="AW2735" s="2"/>
      <c r="AX2735" s="2"/>
      <c r="AY2735" s="2"/>
      <c r="AZ2735" s="2"/>
      <c r="BA2735" s="2"/>
      <c r="BB2735" s="2"/>
      <c r="BC2735" s="2"/>
      <c r="BD2735" s="2"/>
      <c r="BE2735" s="2"/>
      <c r="BF2735" s="2"/>
      <c r="BG2735" s="2"/>
      <c r="BH2735" s="2"/>
      <c r="BI2735" s="2"/>
      <c r="BJ2735" s="2"/>
      <c r="BK2735" s="2"/>
      <c r="BL2735" s="2"/>
      <c r="BM2735" s="2"/>
      <c r="BN2735" s="2"/>
      <c r="BO2735" s="2"/>
      <c r="BP2735" s="2"/>
      <c r="BQ2735" s="2"/>
      <c r="BR2735" s="2"/>
      <c r="BS2735" s="2"/>
    </row>
    <row r="2736" spans="47:71" ht="12.75">
      <c r="AU2736" s="2"/>
      <c r="AV2736" s="2"/>
      <c r="AW2736" s="2"/>
      <c r="AX2736" s="2"/>
      <c r="AY2736" s="2"/>
      <c r="AZ2736" s="2"/>
      <c r="BA2736" s="2"/>
      <c r="BB2736" s="2"/>
      <c r="BC2736" s="2"/>
      <c r="BD2736" s="2"/>
      <c r="BE2736" s="2"/>
      <c r="BF2736" s="2"/>
      <c r="BG2736" s="2"/>
      <c r="BH2736" s="2"/>
      <c r="BI2736" s="2"/>
      <c r="BJ2736" s="2"/>
      <c r="BK2736" s="2"/>
      <c r="BL2736" s="2"/>
      <c r="BM2736" s="2"/>
      <c r="BN2736" s="2"/>
      <c r="BO2736" s="2"/>
      <c r="BP2736" s="2"/>
      <c r="BQ2736" s="2"/>
      <c r="BR2736" s="2"/>
      <c r="BS2736" s="2"/>
    </row>
    <row r="2737" spans="47:71" ht="12.75">
      <c r="AU2737" s="2"/>
      <c r="AV2737" s="2"/>
      <c r="AW2737" s="2"/>
      <c r="AX2737" s="2"/>
      <c r="AY2737" s="2"/>
      <c r="AZ2737" s="2"/>
      <c r="BA2737" s="2"/>
      <c r="BB2737" s="2"/>
      <c r="BC2737" s="2"/>
      <c r="BD2737" s="2"/>
      <c r="BE2737" s="2"/>
      <c r="BF2737" s="2"/>
      <c r="BG2737" s="2"/>
      <c r="BH2737" s="2"/>
      <c r="BI2737" s="2"/>
      <c r="BJ2737" s="2"/>
      <c r="BK2737" s="2"/>
      <c r="BL2737" s="2"/>
      <c r="BM2737" s="2"/>
      <c r="BN2737" s="2"/>
      <c r="BO2737" s="2"/>
      <c r="BP2737" s="2"/>
      <c r="BQ2737" s="2"/>
      <c r="BR2737" s="2"/>
      <c r="BS2737" s="2"/>
    </row>
    <row r="2738" spans="47:71" ht="12.75">
      <c r="AU2738" s="2"/>
      <c r="AV2738" s="2"/>
      <c r="AW2738" s="2"/>
      <c r="AX2738" s="2"/>
      <c r="AY2738" s="2"/>
      <c r="AZ2738" s="2"/>
      <c r="BA2738" s="2"/>
      <c r="BB2738" s="2"/>
      <c r="BC2738" s="2"/>
      <c r="BD2738" s="2"/>
      <c r="BE2738" s="2"/>
      <c r="BF2738" s="2"/>
      <c r="BG2738" s="2"/>
      <c r="BH2738" s="2"/>
      <c r="BI2738" s="2"/>
      <c r="BJ2738" s="2"/>
      <c r="BK2738" s="2"/>
      <c r="BL2738" s="2"/>
      <c r="BM2738" s="2"/>
      <c r="BN2738" s="2"/>
      <c r="BO2738" s="2"/>
      <c r="BP2738" s="2"/>
      <c r="BQ2738" s="2"/>
      <c r="BR2738" s="2"/>
      <c r="BS2738" s="2"/>
    </row>
    <row r="2739" spans="47:71" ht="12.75">
      <c r="AU2739" s="2"/>
      <c r="AV2739" s="2"/>
      <c r="AW2739" s="2"/>
      <c r="AX2739" s="2"/>
      <c r="AY2739" s="2"/>
      <c r="AZ2739" s="2"/>
      <c r="BA2739" s="2"/>
      <c r="BB2739" s="2"/>
      <c r="BC2739" s="2"/>
      <c r="BD2739" s="2"/>
      <c r="BE2739" s="2"/>
      <c r="BF2739" s="2"/>
      <c r="BG2739" s="2"/>
      <c r="BH2739" s="2"/>
      <c r="BI2739" s="2"/>
      <c r="BJ2739" s="2"/>
      <c r="BK2739" s="2"/>
      <c r="BL2739" s="2"/>
      <c r="BM2739" s="2"/>
      <c r="BN2739" s="2"/>
      <c r="BO2739" s="2"/>
      <c r="BP2739" s="2"/>
      <c r="BQ2739" s="2"/>
      <c r="BR2739" s="2"/>
      <c r="BS2739" s="2"/>
    </row>
    <row r="2740" spans="47:71" ht="12.75">
      <c r="AU2740" s="2"/>
      <c r="AV2740" s="2"/>
      <c r="AW2740" s="2"/>
      <c r="AX2740" s="2"/>
      <c r="AY2740" s="2"/>
      <c r="AZ2740" s="2"/>
      <c r="BA2740" s="2"/>
      <c r="BB2740" s="2"/>
      <c r="BC2740" s="2"/>
      <c r="BD2740" s="2"/>
      <c r="BE2740" s="2"/>
      <c r="BF2740" s="2"/>
      <c r="BG2740" s="2"/>
      <c r="BH2740" s="2"/>
      <c r="BI2740" s="2"/>
      <c r="BJ2740" s="2"/>
      <c r="BK2740" s="2"/>
      <c r="BL2740" s="2"/>
      <c r="BM2740" s="2"/>
      <c r="BN2740" s="2"/>
      <c r="BO2740" s="2"/>
      <c r="BP2740" s="2"/>
      <c r="BQ2740" s="2"/>
      <c r="BR2740" s="2"/>
      <c r="BS2740" s="2"/>
    </row>
    <row r="2741" spans="47:71" ht="12.75">
      <c r="AU2741" s="2"/>
      <c r="AV2741" s="2"/>
      <c r="AW2741" s="2"/>
      <c r="AX2741" s="2"/>
      <c r="AY2741" s="2"/>
      <c r="AZ2741" s="2"/>
      <c r="BA2741" s="2"/>
      <c r="BB2741" s="2"/>
      <c r="BC2741" s="2"/>
      <c r="BD2741" s="2"/>
      <c r="BE2741" s="2"/>
      <c r="BF2741" s="2"/>
      <c r="BG2741" s="2"/>
      <c r="BH2741" s="2"/>
      <c r="BI2741" s="2"/>
      <c r="BJ2741" s="2"/>
      <c r="BK2741" s="2"/>
      <c r="BL2741" s="2"/>
      <c r="BM2741" s="2"/>
      <c r="BN2741" s="2"/>
      <c r="BO2741" s="2"/>
      <c r="BP2741" s="2"/>
      <c r="BQ2741" s="2"/>
      <c r="BR2741" s="2"/>
      <c r="BS2741" s="2"/>
    </row>
    <row r="2742" spans="47:71" ht="12.75">
      <c r="AU2742" s="2"/>
      <c r="AV2742" s="2"/>
      <c r="AW2742" s="2"/>
      <c r="AX2742" s="2"/>
      <c r="AY2742" s="2"/>
      <c r="AZ2742" s="2"/>
      <c r="BA2742" s="2"/>
      <c r="BB2742" s="2"/>
      <c r="BC2742" s="2"/>
      <c r="BD2742" s="2"/>
      <c r="BE2742" s="2"/>
      <c r="BF2742" s="2"/>
      <c r="BG2742" s="2"/>
      <c r="BH2742" s="2"/>
      <c r="BI2742" s="2"/>
      <c r="BJ2742" s="2"/>
      <c r="BK2742" s="2"/>
      <c r="BL2742" s="2"/>
      <c r="BM2742" s="2"/>
      <c r="BN2742" s="2"/>
      <c r="BO2742" s="2"/>
      <c r="BP2742" s="2"/>
      <c r="BQ2742" s="2"/>
      <c r="BR2742" s="2"/>
      <c r="BS2742" s="2"/>
    </row>
    <row r="2743" spans="47:71" ht="12.75">
      <c r="AU2743" s="2"/>
      <c r="AV2743" s="2"/>
      <c r="AW2743" s="2"/>
      <c r="AX2743" s="2"/>
      <c r="AY2743" s="2"/>
      <c r="AZ2743" s="2"/>
      <c r="BA2743" s="2"/>
      <c r="BB2743" s="2"/>
      <c r="BC2743" s="2"/>
      <c r="BD2743" s="2"/>
      <c r="BE2743" s="2"/>
      <c r="BF2743" s="2"/>
      <c r="BG2743" s="2"/>
      <c r="BH2743" s="2"/>
      <c r="BI2743" s="2"/>
      <c r="BJ2743" s="2"/>
      <c r="BK2743" s="2"/>
      <c r="BL2743" s="2"/>
      <c r="BM2743" s="2"/>
      <c r="BN2743" s="2"/>
      <c r="BO2743" s="2"/>
      <c r="BP2743" s="2"/>
      <c r="BQ2743" s="2"/>
      <c r="BR2743" s="2"/>
      <c r="BS2743" s="2"/>
    </row>
    <row r="2744" spans="47:71" ht="12.75">
      <c r="AU2744" s="2"/>
      <c r="AV2744" s="2"/>
      <c r="AW2744" s="2"/>
      <c r="AX2744" s="2"/>
      <c r="AY2744" s="2"/>
      <c r="AZ2744" s="2"/>
      <c r="BA2744" s="2"/>
      <c r="BB2744" s="2"/>
      <c r="BC2744" s="2"/>
      <c r="BD2744" s="2"/>
      <c r="BE2744" s="2"/>
      <c r="BF2744" s="2"/>
      <c r="BG2744" s="2"/>
      <c r="BH2744" s="2"/>
      <c r="BI2744" s="2"/>
      <c r="BJ2744" s="2"/>
      <c r="BK2744" s="2"/>
      <c r="BL2744" s="2"/>
      <c r="BM2744" s="2"/>
      <c r="BN2744" s="2"/>
      <c r="BO2744" s="2"/>
      <c r="BP2744" s="2"/>
      <c r="BQ2744" s="2"/>
      <c r="BR2744" s="2"/>
      <c r="BS2744" s="2"/>
    </row>
    <row r="2745" spans="47:71" ht="12.75">
      <c r="AU2745" s="2"/>
      <c r="AV2745" s="2"/>
      <c r="AW2745" s="2"/>
      <c r="AX2745" s="2"/>
      <c r="AY2745" s="2"/>
      <c r="AZ2745" s="2"/>
      <c r="BA2745" s="2"/>
      <c r="BB2745" s="2"/>
      <c r="BC2745" s="2"/>
      <c r="BD2745" s="2"/>
      <c r="BE2745" s="2"/>
      <c r="BF2745" s="2"/>
      <c r="BG2745" s="2"/>
      <c r="BH2745" s="2"/>
      <c r="BI2745" s="2"/>
      <c r="BJ2745" s="2"/>
      <c r="BK2745" s="2"/>
      <c r="BL2745" s="2"/>
      <c r="BM2745" s="2"/>
      <c r="BN2745" s="2"/>
      <c r="BO2745" s="2"/>
      <c r="BP2745" s="2"/>
      <c r="BQ2745" s="2"/>
      <c r="BR2745" s="2"/>
      <c r="BS2745" s="2"/>
    </row>
    <row r="2746" spans="47:71" ht="12.75">
      <c r="AU2746" s="2"/>
      <c r="AV2746" s="2"/>
      <c r="AW2746" s="2"/>
      <c r="AX2746" s="2"/>
      <c r="AY2746" s="2"/>
      <c r="AZ2746" s="2"/>
      <c r="BA2746" s="2"/>
      <c r="BB2746" s="2"/>
      <c r="BC2746" s="2"/>
      <c r="BD2746" s="2"/>
      <c r="BE2746" s="2"/>
      <c r="BF2746" s="2"/>
      <c r="BG2746" s="2"/>
      <c r="BH2746" s="2"/>
      <c r="BI2746" s="2"/>
      <c r="BJ2746" s="2"/>
      <c r="BK2746" s="2"/>
      <c r="BL2746" s="2"/>
      <c r="BM2746" s="2"/>
      <c r="BN2746" s="2"/>
      <c r="BO2746" s="2"/>
      <c r="BP2746" s="2"/>
      <c r="BQ2746" s="2"/>
      <c r="BR2746" s="2"/>
      <c r="BS2746" s="2"/>
    </row>
    <row r="2747" spans="47:71" ht="12.75">
      <c r="AU2747" s="2"/>
      <c r="AV2747" s="2"/>
      <c r="AW2747" s="2"/>
      <c r="AX2747" s="2"/>
      <c r="AY2747" s="2"/>
      <c r="AZ2747" s="2"/>
      <c r="BA2747" s="2"/>
      <c r="BB2747" s="2"/>
      <c r="BC2747" s="2"/>
      <c r="BD2747" s="2"/>
      <c r="BE2747" s="2"/>
      <c r="BF2747" s="2"/>
      <c r="BG2747" s="2"/>
      <c r="BH2747" s="2"/>
      <c r="BI2747" s="2"/>
      <c r="BJ2747" s="2"/>
      <c r="BK2747" s="2"/>
      <c r="BL2747" s="2"/>
      <c r="BM2747" s="2"/>
      <c r="BN2747" s="2"/>
      <c r="BO2747" s="2"/>
      <c r="BP2747" s="2"/>
      <c r="BQ2747" s="2"/>
      <c r="BR2747" s="2"/>
      <c r="BS2747" s="2"/>
    </row>
    <row r="2748" spans="47:71" ht="12.75">
      <c r="AU2748" s="2"/>
      <c r="AV2748" s="2"/>
      <c r="AW2748" s="2"/>
      <c r="AX2748" s="2"/>
      <c r="AY2748" s="2"/>
      <c r="AZ2748" s="2"/>
      <c r="BA2748" s="2"/>
      <c r="BB2748" s="2"/>
      <c r="BC2748" s="2"/>
      <c r="BD2748" s="2"/>
      <c r="BE2748" s="2"/>
      <c r="BF2748" s="2"/>
      <c r="BG2748" s="2"/>
      <c r="BH2748" s="2"/>
      <c r="BI2748" s="2"/>
      <c r="BJ2748" s="2"/>
      <c r="BK2748" s="2"/>
      <c r="BL2748" s="2"/>
      <c r="BM2748" s="2"/>
      <c r="BN2748" s="2"/>
      <c r="BO2748" s="2"/>
      <c r="BP2748" s="2"/>
      <c r="BQ2748" s="2"/>
      <c r="BR2748" s="2"/>
      <c r="BS2748" s="2"/>
    </row>
    <row r="2749" spans="47:71" ht="12.75">
      <c r="AU2749" s="2"/>
      <c r="AV2749" s="2"/>
      <c r="AW2749" s="2"/>
      <c r="AX2749" s="2"/>
      <c r="AY2749" s="2"/>
      <c r="AZ2749" s="2"/>
      <c r="BA2749" s="2"/>
      <c r="BB2749" s="2"/>
      <c r="BC2749" s="2"/>
      <c r="BD2749" s="2"/>
      <c r="BE2749" s="2"/>
      <c r="BF2749" s="2"/>
      <c r="BG2749" s="2"/>
      <c r="BH2749" s="2"/>
      <c r="BI2749" s="2"/>
      <c r="BJ2749" s="2"/>
      <c r="BK2749" s="2"/>
      <c r="BL2749" s="2"/>
      <c r="BM2749" s="2"/>
      <c r="BN2749" s="2"/>
      <c r="BO2749" s="2"/>
      <c r="BP2749" s="2"/>
      <c r="BQ2749" s="2"/>
      <c r="BR2749" s="2"/>
      <c r="BS2749" s="2"/>
    </row>
    <row r="2750" spans="47:71" ht="12.75">
      <c r="AU2750" s="2"/>
      <c r="AV2750" s="2"/>
      <c r="AW2750" s="2"/>
      <c r="AX2750" s="2"/>
      <c r="AY2750" s="2"/>
      <c r="AZ2750" s="2"/>
      <c r="BA2750" s="2"/>
      <c r="BB2750" s="2"/>
      <c r="BC2750" s="2"/>
      <c r="BD2750" s="2"/>
      <c r="BE2750" s="2"/>
      <c r="BF2750" s="2"/>
      <c r="BG2750" s="2"/>
      <c r="BH2750" s="2"/>
      <c r="BI2750" s="2"/>
      <c r="BJ2750" s="2"/>
      <c r="BK2750" s="2"/>
      <c r="BL2750" s="2"/>
      <c r="BM2750" s="2"/>
      <c r="BN2750" s="2"/>
      <c r="BO2750" s="2"/>
      <c r="BP2750" s="2"/>
      <c r="BQ2750" s="2"/>
      <c r="BR2750" s="2"/>
      <c r="BS2750" s="2"/>
    </row>
    <row r="2751" spans="47:71" ht="12.75">
      <c r="AU2751" s="2"/>
      <c r="AV2751" s="2"/>
      <c r="AW2751" s="2"/>
      <c r="AX2751" s="2"/>
      <c r="AY2751" s="2"/>
      <c r="AZ2751" s="2"/>
      <c r="BA2751" s="2"/>
      <c r="BB2751" s="2"/>
      <c r="BC2751" s="2"/>
      <c r="BD2751" s="2"/>
      <c r="BE2751" s="2"/>
      <c r="BF2751" s="2"/>
      <c r="BG2751" s="2"/>
      <c r="BH2751" s="2"/>
      <c r="BI2751" s="2"/>
      <c r="BJ2751" s="2"/>
      <c r="BK2751" s="2"/>
      <c r="BL2751" s="2"/>
      <c r="BM2751" s="2"/>
      <c r="BN2751" s="2"/>
      <c r="BO2751" s="2"/>
      <c r="BP2751" s="2"/>
      <c r="BQ2751" s="2"/>
      <c r="BR2751" s="2"/>
      <c r="BS2751" s="2"/>
    </row>
    <row r="2752" spans="47:71" ht="12.75">
      <c r="AU2752" s="2"/>
      <c r="AV2752" s="2"/>
      <c r="AW2752" s="2"/>
      <c r="AX2752" s="2"/>
      <c r="AY2752" s="2"/>
      <c r="AZ2752" s="2"/>
      <c r="BA2752" s="2"/>
      <c r="BB2752" s="2"/>
      <c r="BC2752" s="2"/>
      <c r="BD2752" s="2"/>
      <c r="BE2752" s="2"/>
      <c r="BF2752" s="2"/>
      <c r="BG2752" s="2"/>
      <c r="BH2752" s="2"/>
      <c r="BI2752" s="2"/>
      <c r="BJ2752" s="2"/>
      <c r="BK2752" s="2"/>
      <c r="BL2752" s="2"/>
      <c r="BM2752" s="2"/>
      <c r="BN2752" s="2"/>
      <c r="BO2752" s="2"/>
      <c r="BP2752" s="2"/>
      <c r="BQ2752" s="2"/>
      <c r="BR2752" s="2"/>
      <c r="BS2752" s="2"/>
    </row>
    <row r="2753" spans="47:71" ht="12.75">
      <c r="AU2753" s="2"/>
      <c r="AV2753" s="2"/>
      <c r="AW2753" s="2"/>
      <c r="AX2753" s="2"/>
      <c r="AY2753" s="2"/>
      <c r="AZ2753" s="2"/>
      <c r="BA2753" s="2"/>
      <c r="BB2753" s="2"/>
      <c r="BC2753" s="2"/>
      <c r="BD2753" s="2"/>
      <c r="BE2753" s="2"/>
      <c r="BF2753" s="2"/>
      <c r="BG2753" s="2"/>
      <c r="BH2753" s="2"/>
      <c r="BI2753" s="2"/>
      <c r="BJ2753" s="2"/>
      <c r="BK2753" s="2"/>
      <c r="BL2753" s="2"/>
      <c r="BM2753" s="2"/>
      <c r="BN2753" s="2"/>
      <c r="BO2753" s="2"/>
      <c r="BP2753" s="2"/>
      <c r="BQ2753" s="2"/>
      <c r="BR2753" s="2"/>
      <c r="BS2753" s="2"/>
    </row>
    <row r="2754" spans="47:71" ht="12.75">
      <c r="AU2754" s="2"/>
      <c r="AV2754" s="2"/>
      <c r="AW2754" s="2"/>
      <c r="AX2754" s="2"/>
      <c r="AY2754" s="2"/>
      <c r="AZ2754" s="2"/>
      <c r="BA2754" s="2"/>
      <c r="BB2754" s="2"/>
      <c r="BC2754" s="2"/>
      <c r="BD2754" s="2"/>
      <c r="BE2754" s="2"/>
      <c r="BF2754" s="2"/>
      <c r="BG2754" s="2"/>
      <c r="BH2754" s="2"/>
      <c r="BI2754" s="2"/>
      <c r="BJ2754" s="2"/>
      <c r="BK2754" s="2"/>
      <c r="BL2754" s="2"/>
      <c r="BM2754" s="2"/>
      <c r="BN2754" s="2"/>
      <c r="BO2754" s="2"/>
      <c r="BP2754" s="2"/>
      <c r="BQ2754" s="2"/>
      <c r="BR2754" s="2"/>
      <c r="BS2754" s="2"/>
    </row>
    <row r="2755" spans="47:71" ht="12.75">
      <c r="AU2755" s="2"/>
      <c r="AV2755" s="2"/>
      <c r="AW2755" s="2"/>
      <c r="AX2755" s="2"/>
      <c r="AY2755" s="2"/>
      <c r="AZ2755" s="2"/>
      <c r="BA2755" s="2"/>
      <c r="BB2755" s="2"/>
      <c r="BC2755" s="2"/>
      <c r="BD2755" s="2"/>
      <c r="BE2755" s="2"/>
      <c r="BF2755" s="2"/>
      <c r="BG2755" s="2"/>
      <c r="BH2755" s="2"/>
      <c r="BI2755" s="2"/>
      <c r="BJ2755" s="2"/>
      <c r="BK2755" s="2"/>
      <c r="BL2755" s="2"/>
      <c r="BM2755" s="2"/>
      <c r="BN2755" s="2"/>
      <c r="BO2755" s="2"/>
      <c r="BP2755" s="2"/>
      <c r="BQ2755" s="2"/>
      <c r="BR2755" s="2"/>
      <c r="BS2755" s="2"/>
    </row>
    <row r="2756" spans="47:71" ht="12.75">
      <c r="AU2756" s="2"/>
      <c r="AV2756" s="2"/>
      <c r="AW2756" s="2"/>
      <c r="AX2756" s="2"/>
      <c r="AY2756" s="2"/>
      <c r="AZ2756" s="2"/>
      <c r="BA2756" s="2"/>
      <c r="BB2756" s="2"/>
      <c r="BC2756" s="2"/>
      <c r="BD2756" s="2"/>
      <c r="BE2756" s="2"/>
      <c r="BF2756" s="2"/>
      <c r="BG2756" s="2"/>
      <c r="BH2756" s="2"/>
      <c r="BI2756" s="2"/>
      <c r="BJ2756" s="2"/>
      <c r="BK2756" s="2"/>
      <c r="BL2756" s="2"/>
      <c r="BM2756" s="2"/>
      <c r="BN2756" s="2"/>
      <c r="BO2756" s="2"/>
      <c r="BP2756" s="2"/>
      <c r="BQ2756" s="2"/>
      <c r="BR2756" s="2"/>
      <c r="BS2756" s="2"/>
    </row>
    <row r="2757" spans="47:71" ht="12.75">
      <c r="AU2757" s="2"/>
      <c r="AV2757" s="2"/>
      <c r="AW2757" s="2"/>
      <c r="AX2757" s="2"/>
      <c r="AY2757" s="2"/>
      <c r="AZ2757" s="2"/>
      <c r="BA2757" s="2"/>
      <c r="BB2757" s="2"/>
      <c r="BC2757" s="2"/>
      <c r="BD2757" s="2"/>
      <c r="BE2757" s="2"/>
      <c r="BF2757" s="2"/>
      <c r="BG2757" s="2"/>
      <c r="BH2757" s="2"/>
      <c r="BI2757" s="2"/>
      <c r="BJ2757" s="2"/>
      <c r="BK2757" s="2"/>
      <c r="BL2757" s="2"/>
      <c r="BM2757" s="2"/>
      <c r="BN2757" s="2"/>
      <c r="BO2757" s="2"/>
      <c r="BP2757" s="2"/>
      <c r="BQ2757" s="2"/>
      <c r="BR2757" s="2"/>
      <c r="BS2757" s="2"/>
    </row>
    <row r="2758" spans="47:71" ht="12.75">
      <c r="AU2758" s="2"/>
      <c r="AV2758" s="2"/>
      <c r="AW2758" s="2"/>
      <c r="AX2758" s="2"/>
      <c r="AY2758" s="2"/>
      <c r="AZ2758" s="2"/>
      <c r="BA2758" s="2"/>
      <c r="BB2758" s="2"/>
      <c r="BC2758" s="2"/>
      <c r="BD2758" s="2"/>
      <c r="BE2758" s="2"/>
      <c r="BF2758" s="2"/>
      <c r="BG2758" s="2"/>
      <c r="BH2758" s="2"/>
      <c r="BI2758" s="2"/>
      <c r="BJ2758" s="2"/>
      <c r="BK2758" s="2"/>
      <c r="BL2758" s="2"/>
      <c r="BM2758" s="2"/>
      <c r="BN2758" s="2"/>
      <c r="BO2758" s="2"/>
      <c r="BP2758" s="2"/>
      <c r="BQ2758" s="2"/>
      <c r="BR2758" s="2"/>
      <c r="BS2758" s="2"/>
    </row>
    <row r="2759" spans="47:71" ht="12.75">
      <c r="AU2759" s="2"/>
      <c r="AV2759" s="2"/>
      <c r="AW2759" s="2"/>
      <c r="AX2759" s="2"/>
      <c r="AY2759" s="2"/>
      <c r="AZ2759" s="2"/>
      <c r="BA2759" s="2"/>
      <c r="BB2759" s="2"/>
      <c r="BC2759" s="2"/>
      <c r="BD2759" s="2"/>
      <c r="BE2759" s="2"/>
      <c r="BF2759" s="2"/>
      <c r="BG2759" s="2"/>
      <c r="BH2759" s="2"/>
      <c r="BI2759" s="2"/>
      <c r="BJ2759" s="2"/>
      <c r="BK2759" s="2"/>
      <c r="BL2759" s="2"/>
      <c r="BM2759" s="2"/>
      <c r="BN2759" s="2"/>
      <c r="BO2759" s="2"/>
      <c r="BP2759" s="2"/>
      <c r="BQ2759" s="2"/>
      <c r="BR2759" s="2"/>
      <c r="BS2759" s="2"/>
    </row>
    <row r="2760" spans="47:71" ht="12.75">
      <c r="AU2760" s="2"/>
      <c r="AV2760" s="2"/>
      <c r="AW2760" s="2"/>
      <c r="AX2760" s="2"/>
      <c r="AY2760" s="2"/>
      <c r="AZ2760" s="2"/>
      <c r="BA2760" s="2"/>
      <c r="BB2760" s="2"/>
      <c r="BC2760" s="2"/>
      <c r="BD2760" s="2"/>
      <c r="BE2760" s="2"/>
      <c r="BF2760" s="2"/>
      <c r="BG2760" s="2"/>
      <c r="BH2760" s="2"/>
      <c r="BI2760" s="2"/>
      <c r="BJ2760" s="2"/>
      <c r="BK2760" s="2"/>
      <c r="BL2760" s="2"/>
      <c r="BM2760" s="2"/>
      <c r="BN2760" s="2"/>
      <c r="BO2760" s="2"/>
      <c r="BP2760" s="2"/>
      <c r="BQ2760" s="2"/>
      <c r="BR2760" s="2"/>
      <c r="BS2760" s="2"/>
    </row>
    <row r="2761" spans="47:71" ht="12.75">
      <c r="AU2761" s="2"/>
      <c r="AV2761" s="2"/>
      <c r="AW2761" s="2"/>
      <c r="AX2761" s="2"/>
      <c r="AY2761" s="2"/>
      <c r="AZ2761" s="2"/>
      <c r="BA2761" s="2"/>
      <c r="BB2761" s="2"/>
      <c r="BC2761" s="2"/>
      <c r="BD2761" s="2"/>
      <c r="BE2761" s="2"/>
      <c r="BF2761" s="2"/>
      <c r="BG2761" s="2"/>
      <c r="BH2761" s="2"/>
      <c r="BI2761" s="2"/>
      <c r="BJ2761" s="2"/>
      <c r="BK2761" s="2"/>
      <c r="BL2761" s="2"/>
      <c r="BM2761" s="2"/>
      <c r="BN2761" s="2"/>
      <c r="BO2761" s="2"/>
      <c r="BP2761" s="2"/>
      <c r="BQ2761" s="2"/>
      <c r="BR2761" s="2"/>
      <c r="BS2761" s="2"/>
    </row>
    <row r="2762" spans="47:71" ht="12.75">
      <c r="AU2762" s="2"/>
      <c r="AV2762" s="2"/>
      <c r="AW2762" s="2"/>
      <c r="AX2762" s="2"/>
      <c r="AY2762" s="2"/>
      <c r="AZ2762" s="2"/>
      <c r="BA2762" s="2"/>
      <c r="BB2762" s="2"/>
      <c r="BC2762" s="2"/>
      <c r="BD2762" s="2"/>
      <c r="BE2762" s="2"/>
      <c r="BF2762" s="2"/>
      <c r="BG2762" s="2"/>
      <c r="BH2762" s="2"/>
      <c r="BI2762" s="2"/>
      <c r="BJ2762" s="2"/>
      <c r="BK2762" s="2"/>
      <c r="BL2762" s="2"/>
      <c r="BM2762" s="2"/>
      <c r="BN2762" s="2"/>
      <c r="BO2762" s="2"/>
      <c r="BP2762" s="2"/>
      <c r="BQ2762" s="2"/>
      <c r="BR2762" s="2"/>
      <c r="BS2762" s="2"/>
    </row>
    <row r="2763" spans="47:71" ht="12.75">
      <c r="AU2763" s="2"/>
      <c r="AV2763" s="2"/>
      <c r="AW2763" s="2"/>
      <c r="AX2763" s="2"/>
      <c r="AY2763" s="2"/>
      <c r="AZ2763" s="2"/>
      <c r="BA2763" s="2"/>
      <c r="BB2763" s="2"/>
      <c r="BC2763" s="2"/>
      <c r="BD2763" s="2"/>
      <c r="BE2763" s="2"/>
      <c r="BF2763" s="2"/>
      <c r="BG2763" s="2"/>
      <c r="BH2763" s="2"/>
      <c r="BI2763" s="2"/>
      <c r="BJ2763" s="2"/>
      <c r="BK2763" s="2"/>
      <c r="BL2763" s="2"/>
      <c r="BM2763" s="2"/>
      <c r="BN2763" s="2"/>
      <c r="BO2763" s="2"/>
      <c r="BP2763" s="2"/>
      <c r="BQ2763" s="2"/>
      <c r="BR2763" s="2"/>
      <c r="BS2763" s="2"/>
    </row>
    <row r="2764" spans="47:71" ht="12.75">
      <c r="AU2764" s="2"/>
      <c r="AV2764" s="2"/>
      <c r="AW2764" s="2"/>
      <c r="AX2764" s="2"/>
      <c r="AY2764" s="2"/>
      <c r="AZ2764" s="2"/>
      <c r="BA2764" s="2"/>
      <c r="BB2764" s="2"/>
      <c r="BC2764" s="2"/>
      <c r="BD2764" s="2"/>
      <c r="BE2764" s="2"/>
      <c r="BF2764" s="2"/>
      <c r="BG2764" s="2"/>
      <c r="BH2764" s="2"/>
      <c r="BI2764" s="2"/>
      <c r="BJ2764" s="2"/>
      <c r="BK2764" s="2"/>
      <c r="BL2764" s="2"/>
      <c r="BM2764" s="2"/>
      <c r="BN2764" s="2"/>
      <c r="BO2764" s="2"/>
      <c r="BP2764" s="2"/>
      <c r="BQ2764" s="2"/>
      <c r="BR2764" s="2"/>
      <c r="BS2764" s="2"/>
    </row>
    <row r="2765" spans="47:71" ht="12.75">
      <c r="AU2765" s="2"/>
      <c r="AV2765" s="2"/>
      <c r="AW2765" s="2"/>
      <c r="AX2765" s="2"/>
      <c r="AY2765" s="2"/>
      <c r="AZ2765" s="2"/>
      <c r="BA2765" s="2"/>
      <c r="BB2765" s="2"/>
      <c r="BC2765" s="2"/>
      <c r="BD2765" s="2"/>
      <c r="BE2765" s="2"/>
      <c r="BF2765" s="2"/>
      <c r="BG2765" s="2"/>
      <c r="BH2765" s="2"/>
      <c r="BI2765" s="2"/>
      <c r="BJ2765" s="2"/>
      <c r="BK2765" s="2"/>
      <c r="BL2765" s="2"/>
      <c r="BM2765" s="2"/>
      <c r="BN2765" s="2"/>
      <c r="BO2765" s="2"/>
      <c r="BP2765" s="2"/>
      <c r="BQ2765" s="2"/>
      <c r="BR2765" s="2"/>
      <c r="BS2765" s="2"/>
    </row>
    <row r="2766" spans="47:71" ht="12.75">
      <c r="AU2766" s="2"/>
      <c r="AV2766" s="2"/>
      <c r="AW2766" s="2"/>
      <c r="AX2766" s="2"/>
      <c r="AY2766" s="2"/>
      <c r="AZ2766" s="2"/>
      <c r="BA2766" s="2"/>
      <c r="BB2766" s="2"/>
      <c r="BC2766" s="2"/>
      <c r="BD2766" s="2"/>
      <c r="BE2766" s="2"/>
      <c r="BF2766" s="2"/>
      <c r="BG2766" s="2"/>
      <c r="BH2766" s="2"/>
      <c r="BI2766" s="2"/>
      <c r="BJ2766" s="2"/>
      <c r="BK2766" s="2"/>
      <c r="BL2766" s="2"/>
      <c r="BM2766" s="2"/>
      <c r="BN2766" s="2"/>
      <c r="BO2766" s="2"/>
      <c r="BP2766" s="2"/>
      <c r="BQ2766" s="2"/>
      <c r="BR2766" s="2"/>
      <c r="BS2766" s="2"/>
    </row>
    <row r="2767" spans="47:71" ht="12.75">
      <c r="AU2767" s="2"/>
      <c r="AV2767" s="2"/>
      <c r="AW2767" s="2"/>
      <c r="AX2767" s="2"/>
      <c r="AY2767" s="2"/>
      <c r="AZ2767" s="2"/>
      <c r="BA2767" s="2"/>
      <c r="BB2767" s="2"/>
      <c r="BC2767" s="2"/>
      <c r="BD2767" s="2"/>
      <c r="BE2767" s="2"/>
      <c r="BF2767" s="2"/>
      <c r="BG2767" s="2"/>
      <c r="BH2767" s="2"/>
      <c r="BI2767" s="2"/>
      <c r="BJ2767" s="2"/>
      <c r="BK2767" s="2"/>
      <c r="BL2767" s="2"/>
      <c r="BM2767" s="2"/>
      <c r="BN2767" s="2"/>
      <c r="BO2767" s="2"/>
      <c r="BP2767" s="2"/>
      <c r="BQ2767" s="2"/>
      <c r="BR2767" s="2"/>
      <c r="BS2767" s="2"/>
    </row>
    <row r="2768" spans="47:71" ht="12.75">
      <c r="AU2768" s="2"/>
      <c r="AV2768" s="2"/>
      <c r="AW2768" s="2"/>
      <c r="AX2768" s="2"/>
      <c r="AY2768" s="2"/>
      <c r="AZ2768" s="2"/>
      <c r="BA2768" s="2"/>
      <c r="BB2768" s="2"/>
      <c r="BC2768" s="2"/>
      <c r="BD2768" s="2"/>
      <c r="BE2768" s="2"/>
      <c r="BF2768" s="2"/>
      <c r="BG2768" s="2"/>
      <c r="BH2768" s="2"/>
      <c r="BI2768" s="2"/>
      <c r="BJ2768" s="2"/>
      <c r="BK2768" s="2"/>
      <c r="BL2768" s="2"/>
      <c r="BM2768" s="2"/>
      <c r="BN2768" s="2"/>
      <c r="BO2768" s="2"/>
      <c r="BP2768" s="2"/>
      <c r="BQ2768" s="2"/>
      <c r="BR2768" s="2"/>
      <c r="BS2768" s="2"/>
    </row>
    <row r="2769" spans="47:71" ht="12.75">
      <c r="AU2769" s="2"/>
      <c r="AV2769" s="2"/>
      <c r="AW2769" s="2"/>
      <c r="AX2769" s="2"/>
      <c r="AY2769" s="2"/>
      <c r="AZ2769" s="2"/>
      <c r="BA2769" s="2"/>
      <c r="BB2769" s="2"/>
      <c r="BC2769" s="2"/>
      <c r="BD2769" s="2"/>
      <c r="BE2769" s="2"/>
      <c r="BF2769" s="2"/>
      <c r="BG2769" s="2"/>
      <c r="BH2769" s="2"/>
      <c r="BI2769" s="2"/>
      <c r="BJ2769" s="2"/>
      <c r="BK2769" s="2"/>
      <c r="BL2769" s="2"/>
      <c r="BM2769" s="2"/>
      <c r="BN2769" s="2"/>
      <c r="BO2769" s="2"/>
      <c r="BP2769" s="2"/>
      <c r="BQ2769" s="2"/>
      <c r="BR2769" s="2"/>
      <c r="BS2769" s="2"/>
    </row>
    <row r="2770" spans="47:71" ht="12.75">
      <c r="AU2770" s="2"/>
      <c r="AV2770" s="2"/>
      <c r="AW2770" s="2"/>
      <c r="AX2770" s="2"/>
      <c r="AY2770" s="2"/>
      <c r="AZ2770" s="2"/>
      <c r="BA2770" s="2"/>
      <c r="BB2770" s="2"/>
      <c r="BC2770" s="2"/>
      <c r="BD2770" s="2"/>
      <c r="BE2770" s="2"/>
      <c r="BF2770" s="2"/>
      <c r="BG2770" s="2"/>
      <c r="BH2770" s="2"/>
      <c r="BI2770" s="2"/>
      <c r="BJ2770" s="2"/>
      <c r="BK2770" s="2"/>
      <c r="BL2770" s="2"/>
      <c r="BM2770" s="2"/>
      <c r="BN2770" s="2"/>
      <c r="BO2770" s="2"/>
      <c r="BP2770" s="2"/>
      <c r="BQ2770" s="2"/>
      <c r="BR2770" s="2"/>
      <c r="BS2770" s="2"/>
    </row>
    <row r="2771" spans="47:71" ht="12.75">
      <c r="AU2771" s="2"/>
      <c r="AV2771" s="2"/>
      <c r="AW2771" s="2"/>
      <c r="AX2771" s="2"/>
      <c r="AY2771" s="2"/>
      <c r="AZ2771" s="2"/>
      <c r="BA2771" s="2"/>
      <c r="BB2771" s="2"/>
      <c r="BC2771" s="2"/>
      <c r="BD2771" s="2"/>
      <c r="BE2771" s="2"/>
      <c r="BF2771" s="2"/>
      <c r="BG2771" s="2"/>
      <c r="BH2771" s="2"/>
      <c r="BI2771" s="2"/>
      <c r="BJ2771" s="2"/>
      <c r="BK2771" s="2"/>
      <c r="BL2771" s="2"/>
      <c r="BM2771" s="2"/>
      <c r="BN2771" s="2"/>
      <c r="BO2771" s="2"/>
      <c r="BP2771" s="2"/>
      <c r="BQ2771" s="2"/>
      <c r="BR2771" s="2"/>
      <c r="BS2771" s="2"/>
    </row>
    <row r="2772" spans="47:71" ht="12.75">
      <c r="AU2772" s="2"/>
      <c r="AV2772" s="2"/>
      <c r="AW2772" s="2"/>
      <c r="AX2772" s="2"/>
      <c r="AY2772" s="2"/>
      <c r="AZ2772" s="2"/>
      <c r="BA2772" s="2"/>
      <c r="BB2772" s="2"/>
      <c r="BC2772" s="2"/>
      <c r="BD2772" s="2"/>
      <c r="BE2772" s="2"/>
      <c r="BF2772" s="2"/>
      <c r="BG2772" s="2"/>
      <c r="BH2772" s="2"/>
      <c r="BI2772" s="2"/>
      <c r="BJ2772" s="2"/>
      <c r="BK2772" s="2"/>
      <c r="BL2772" s="2"/>
      <c r="BM2772" s="2"/>
      <c r="BN2772" s="2"/>
      <c r="BO2772" s="2"/>
      <c r="BP2772" s="2"/>
      <c r="BQ2772" s="2"/>
      <c r="BR2772" s="2"/>
      <c r="BS2772" s="2"/>
    </row>
    <row r="2773" spans="47:71" ht="12.75">
      <c r="AU2773" s="2"/>
      <c r="AV2773" s="2"/>
      <c r="AW2773" s="2"/>
      <c r="AX2773" s="2"/>
      <c r="AY2773" s="2"/>
      <c r="AZ2773" s="2"/>
      <c r="BA2773" s="2"/>
      <c r="BB2773" s="2"/>
      <c r="BC2773" s="2"/>
      <c r="BD2773" s="2"/>
      <c r="BE2773" s="2"/>
      <c r="BF2773" s="2"/>
      <c r="BG2773" s="2"/>
      <c r="BH2773" s="2"/>
      <c r="BI2773" s="2"/>
      <c r="BJ2773" s="2"/>
      <c r="BK2773" s="2"/>
      <c r="BL2773" s="2"/>
      <c r="BM2773" s="2"/>
      <c r="BN2773" s="2"/>
      <c r="BO2773" s="2"/>
      <c r="BP2773" s="2"/>
      <c r="BQ2773" s="2"/>
      <c r="BR2773" s="2"/>
      <c r="BS2773" s="2"/>
    </row>
    <row r="2774" spans="47:71" ht="12.75">
      <c r="AU2774" s="2"/>
      <c r="AV2774" s="2"/>
      <c r="AW2774" s="2"/>
      <c r="AX2774" s="2"/>
      <c r="AY2774" s="2"/>
      <c r="AZ2774" s="2"/>
      <c r="BA2774" s="2"/>
      <c r="BB2774" s="2"/>
      <c r="BC2774" s="2"/>
      <c r="BD2774" s="2"/>
      <c r="BE2774" s="2"/>
      <c r="BF2774" s="2"/>
      <c r="BG2774" s="2"/>
      <c r="BH2774" s="2"/>
      <c r="BI2774" s="2"/>
      <c r="BJ2774" s="2"/>
      <c r="BK2774" s="2"/>
      <c r="BL2774" s="2"/>
      <c r="BM2774" s="2"/>
      <c r="BN2774" s="2"/>
      <c r="BO2774" s="2"/>
      <c r="BP2774" s="2"/>
      <c r="BQ2774" s="2"/>
      <c r="BR2774" s="2"/>
      <c r="BS2774" s="2"/>
    </row>
    <row r="2775" spans="47:71" ht="12.75">
      <c r="AU2775" s="2"/>
      <c r="AV2775" s="2"/>
      <c r="AW2775" s="2"/>
      <c r="AX2775" s="2"/>
      <c r="AY2775" s="2"/>
      <c r="AZ2775" s="2"/>
      <c r="BA2775" s="2"/>
      <c r="BB2775" s="2"/>
      <c r="BC2775" s="2"/>
      <c r="BD2775" s="2"/>
      <c r="BE2775" s="2"/>
      <c r="BF2775" s="2"/>
      <c r="BG2775" s="2"/>
      <c r="BH2775" s="2"/>
      <c r="BI2775" s="2"/>
      <c r="BJ2775" s="2"/>
      <c r="BK2775" s="2"/>
      <c r="BL2775" s="2"/>
      <c r="BM2775" s="2"/>
      <c r="BN2775" s="2"/>
      <c r="BO2775" s="2"/>
      <c r="BP2775" s="2"/>
      <c r="BQ2775" s="2"/>
      <c r="BR2775" s="2"/>
      <c r="BS2775" s="2"/>
    </row>
    <row r="2776" spans="47:71" ht="12.75">
      <c r="AU2776" s="2"/>
      <c r="AV2776" s="2"/>
      <c r="AW2776" s="2"/>
      <c r="AX2776" s="2"/>
      <c r="AY2776" s="2"/>
      <c r="AZ2776" s="2"/>
      <c r="BA2776" s="2"/>
      <c r="BB2776" s="2"/>
      <c r="BC2776" s="2"/>
      <c r="BD2776" s="2"/>
      <c r="BE2776" s="2"/>
      <c r="BF2776" s="2"/>
      <c r="BG2776" s="2"/>
      <c r="BH2776" s="2"/>
      <c r="BI2776" s="2"/>
      <c r="BJ2776" s="2"/>
      <c r="BK2776" s="2"/>
      <c r="BL2776" s="2"/>
      <c r="BM2776" s="2"/>
      <c r="BN2776" s="2"/>
      <c r="BO2776" s="2"/>
      <c r="BP2776" s="2"/>
      <c r="BQ2776" s="2"/>
      <c r="BR2776" s="2"/>
      <c r="BS2776" s="2"/>
    </row>
    <row r="2777" spans="47:71" ht="12.75">
      <c r="AU2777" s="2"/>
      <c r="AV2777" s="2"/>
      <c r="AW2777" s="2"/>
      <c r="AX2777" s="2"/>
      <c r="AY2777" s="2"/>
      <c r="AZ2777" s="2"/>
      <c r="BA2777" s="2"/>
      <c r="BB2777" s="2"/>
      <c r="BC2777" s="2"/>
      <c r="BD2777" s="2"/>
      <c r="BE2777" s="2"/>
      <c r="BF2777" s="2"/>
      <c r="BG2777" s="2"/>
      <c r="BH2777" s="2"/>
      <c r="BI2777" s="2"/>
      <c r="BJ2777" s="2"/>
      <c r="BK2777" s="2"/>
      <c r="BL2777" s="2"/>
      <c r="BM2777" s="2"/>
      <c r="BN2777" s="2"/>
      <c r="BO2777" s="2"/>
      <c r="BP2777" s="2"/>
      <c r="BQ2777" s="2"/>
      <c r="BR2777" s="2"/>
      <c r="BS2777" s="2"/>
    </row>
    <row r="2778" spans="47:71" ht="12.75">
      <c r="AU2778" s="2"/>
      <c r="AV2778" s="2"/>
      <c r="AW2778" s="2"/>
      <c r="AX2778" s="2"/>
      <c r="AY2778" s="2"/>
      <c r="AZ2778" s="2"/>
      <c r="BA2778" s="2"/>
      <c r="BB2778" s="2"/>
      <c r="BC2778" s="2"/>
      <c r="BD2778" s="2"/>
      <c r="BE2778" s="2"/>
      <c r="BF2778" s="2"/>
      <c r="BG2778" s="2"/>
      <c r="BH2778" s="2"/>
      <c r="BI2778" s="2"/>
      <c r="BJ2778" s="2"/>
      <c r="BK2778" s="2"/>
      <c r="BL2778" s="2"/>
      <c r="BM2778" s="2"/>
      <c r="BN2778" s="2"/>
      <c r="BO2778" s="2"/>
      <c r="BP2778" s="2"/>
      <c r="BQ2778" s="2"/>
      <c r="BR2778" s="2"/>
      <c r="BS2778" s="2"/>
    </row>
    <row r="2779" spans="47:71" ht="12.75">
      <c r="AU2779" s="2"/>
      <c r="AV2779" s="2"/>
      <c r="AW2779" s="2"/>
      <c r="AX2779" s="2"/>
      <c r="AY2779" s="2"/>
      <c r="AZ2779" s="2"/>
      <c r="BA2779" s="2"/>
      <c r="BB2779" s="2"/>
      <c r="BC2779" s="2"/>
      <c r="BD2779" s="2"/>
      <c r="BE2779" s="2"/>
      <c r="BF2779" s="2"/>
      <c r="BG2779" s="2"/>
      <c r="BH2779" s="2"/>
      <c r="BI2779" s="2"/>
      <c r="BJ2779" s="2"/>
      <c r="BK2779" s="2"/>
      <c r="BL2779" s="2"/>
      <c r="BM2779" s="2"/>
      <c r="BN2779" s="2"/>
      <c r="BO2779" s="2"/>
      <c r="BP2779" s="2"/>
      <c r="BQ2779" s="2"/>
      <c r="BR2779" s="2"/>
      <c r="BS2779" s="2"/>
    </row>
    <row r="2780" spans="47:71" ht="12.75">
      <c r="AU2780" s="2"/>
      <c r="AV2780" s="2"/>
      <c r="AW2780" s="2"/>
      <c r="AX2780" s="2"/>
      <c r="AY2780" s="2"/>
      <c r="AZ2780" s="2"/>
      <c r="BA2780" s="2"/>
      <c r="BB2780" s="2"/>
      <c r="BC2780" s="2"/>
      <c r="BD2780" s="2"/>
      <c r="BE2780" s="2"/>
      <c r="BF2780" s="2"/>
      <c r="BG2780" s="2"/>
      <c r="BH2780" s="2"/>
      <c r="BI2780" s="2"/>
      <c r="BJ2780" s="2"/>
      <c r="BK2780" s="2"/>
      <c r="BL2780" s="2"/>
      <c r="BM2780" s="2"/>
      <c r="BN2780" s="2"/>
      <c r="BO2780" s="2"/>
      <c r="BP2780" s="2"/>
      <c r="BQ2780" s="2"/>
      <c r="BR2780" s="2"/>
      <c r="BS2780" s="2"/>
    </row>
    <row r="2781" spans="47:71" ht="12.75">
      <c r="AU2781" s="2"/>
      <c r="AV2781" s="2"/>
      <c r="AW2781" s="2"/>
      <c r="AX2781" s="2"/>
      <c r="AY2781" s="2"/>
      <c r="AZ2781" s="2"/>
      <c r="BA2781" s="2"/>
      <c r="BB2781" s="2"/>
      <c r="BC2781" s="2"/>
      <c r="BD2781" s="2"/>
      <c r="BE2781" s="2"/>
      <c r="BF2781" s="2"/>
      <c r="BG2781" s="2"/>
      <c r="BH2781" s="2"/>
      <c r="BI2781" s="2"/>
      <c r="BJ2781" s="2"/>
      <c r="BK2781" s="2"/>
      <c r="BL2781" s="2"/>
      <c r="BM2781" s="2"/>
      <c r="BN2781" s="2"/>
      <c r="BO2781" s="2"/>
      <c r="BP2781" s="2"/>
      <c r="BQ2781" s="2"/>
      <c r="BR2781" s="2"/>
      <c r="BS2781" s="2"/>
    </row>
    <row r="2782" spans="47:71" ht="12.75">
      <c r="AU2782" s="2"/>
      <c r="AV2782" s="2"/>
      <c r="AW2782" s="2"/>
      <c r="AX2782" s="2"/>
      <c r="AY2782" s="2"/>
      <c r="AZ2782" s="2"/>
      <c r="BA2782" s="2"/>
      <c r="BB2782" s="2"/>
      <c r="BC2782" s="2"/>
      <c r="BD2782" s="2"/>
      <c r="BE2782" s="2"/>
      <c r="BF2782" s="2"/>
      <c r="BG2782" s="2"/>
      <c r="BH2782" s="2"/>
      <c r="BI2782" s="2"/>
      <c r="BJ2782" s="2"/>
      <c r="BK2782" s="2"/>
      <c r="BL2782" s="2"/>
      <c r="BM2782" s="2"/>
      <c r="BN2782" s="2"/>
      <c r="BO2782" s="2"/>
      <c r="BP2782" s="2"/>
      <c r="BQ2782" s="2"/>
      <c r="BR2782" s="2"/>
      <c r="BS2782" s="2"/>
    </row>
    <row r="2783" spans="47:71" ht="12.75">
      <c r="AU2783" s="2"/>
      <c r="AV2783" s="2"/>
      <c r="AW2783" s="2"/>
      <c r="AX2783" s="2"/>
      <c r="AY2783" s="2"/>
      <c r="AZ2783" s="2"/>
      <c r="BA2783" s="2"/>
      <c r="BB2783" s="2"/>
      <c r="BC2783" s="2"/>
      <c r="BD2783" s="2"/>
      <c r="BE2783" s="2"/>
      <c r="BF2783" s="2"/>
      <c r="BG2783" s="2"/>
      <c r="BH2783" s="2"/>
      <c r="BI2783" s="2"/>
      <c r="BJ2783" s="2"/>
      <c r="BK2783" s="2"/>
      <c r="BL2783" s="2"/>
      <c r="BM2783" s="2"/>
      <c r="BN2783" s="2"/>
      <c r="BO2783" s="2"/>
      <c r="BP2783" s="2"/>
      <c r="BQ2783" s="2"/>
      <c r="BR2783" s="2"/>
      <c r="BS2783" s="2"/>
    </row>
    <row r="2784" spans="47:71" ht="12.75">
      <c r="AU2784" s="2"/>
      <c r="AV2784" s="2"/>
      <c r="AW2784" s="2"/>
      <c r="AX2784" s="2"/>
      <c r="AY2784" s="2"/>
      <c r="AZ2784" s="2"/>
      <c r="BA2784" s="2"/>
      <c r="BB2784" s="2"/>
      <c r="BC2784" s="2"/>
      <c r="BD2784" s="2"/>
      <c r="BE2784" s="2"/>
      <c r="BF2784" s="2"/>
      <c r="BG2784" s="2"/>
      <c r="BH2784" s="2"/>
      <c r="BI2784" s="2"/>
      <c r="BJ2784" s="2"/>
      <c r="BK2784" s="2"/>
      <c r="BL2784" s="2"/>
      <c r="BM2784" s="2"/>
      <c r="BN2784" s="2"/>
      <c r="BO2784" s="2"/>
      <c r="BP2784" s="2"/>
      <c r="BQ2784" s="2"/>
      <c r="BR2784" s="2"/>
      <c r="BS2784" s="2"/>
    </row>
    <row r="2785" spans="47:71" ht="12.75">
      <c r="AU2785" s="2"/>
      <c r="AV2785" s="2"/>
      <c r="AW2785" s="2"/>
      <c r="AX2785" s="2"/>
      <c r="AY2785" s="2"/>
      <c r="AZ2785" s="2"/>
      <c r="BA2785" s="2"/>
      <c r="BB2785" s="2"/>
      <c r="BC2785" s="2"/>
      <c r="BD2785" s="2"/>
      <c r="BE2785" s="2"/>
      <c r="BF2785" s="2"/>
      <c r="BG2785" s="2"/>
      <c r="BH2785" s="2"/>
      <c r="BI2785" s="2"/>
      <c r="BJ2785" s="2"/>
      <c r="BK2785" s="2"/>
      <c r="BL2785" s="2"/>
      <c r="BM2785" s="2"/>
      <c r="BN2785" s="2"/>
      <c r="BO2785" s="2"/>
      <c r="BP2785" s="2"/>
      <c r="BQ2785" s="2"/>
      <c r="BR2785" s="2"/>
      <c r="BS2785" s="2"/>
    </row>
    <row r="2786" spans="47:71" ht="12.75">
      <c r="AU2786" s="2"/>
      <c r="AV2786" s="2"/>
      <c r="AW2786" s="2"/>
      <c r="AX2786" s="2"/>
      <c r="AY2786" s="2"/>
      <c r="AZ2786" s="2"/>
      <c r="BA2786" s="2"/>
      <c r="BB2786" s="2"/>
      <c r="BC2786" s="2"/>
      <c r="BD2786" s="2"/>
      <c r="BE2786" s="2"/>
      <c r="BF2786" s="2"/>
      <c r="BG2786" s="2"/>
      <c r="BH2786" s="2"/>
      <c r="BI2786" s="2"/>
      <c r="BJ2786" s="2"/>
      <c r="BK2786" s="2"/>
      <c r="BL2786" s="2"/>
      <c r="BM2786" s="2"/>
      <c r="BN2786" s="2"/>
      <c r="BO2786" s="2"/>
      <c r="BP2786" s="2"/>
      <c r="BQ2786" s="2"/>
      <c r="BR2786" s="2"/>
      <c r="BS2786" s="2"/>
    </row>
    <row r="2787" spans="47:71" ht="12.75">
      <c r="AU2787" s="2"/>
      <c r="AV2787" s="2"/>
      <c r="AW2787" s="2"/>
      <c r="AX2787" s="2"/>
      <c r="AY2787" s="2"/>
      <c r="AZ2787" s="2"/>
      <c r="BA2787" s="2"/>
      <c r="BB2787" s="2"/>
      <c r="BC2787" s="2"/>
      <c r="BD2787" s="2"/>
      <c r="BE2787" s="2"/>
      <c r="BF2787" s="2"/>
      <c r="BG2787" s="2"/>
      <c r="BH2787" s="2"/>
      <c r="BI2787" s="2"/>
      <c r="BJ2787" s="2"/>
      <c r="BK2787" s="2"/>
      <c r="BL2787" s="2"/>
      <c r="BM2787" s="2"/>
      <c r="BN2787" s="2"/>
      <c r="BO2787" s="2"/>
      <c r="BP2787" s="2"/>
      <c r="BQ2787" s="2"/>
      <c r="BR2787" s="2"/>
      <c r="BS2787" s="2"/>
    </row>
    <row r="2788" spans="47:71" ht="12.75">
      <c r="AU2788" s="2"/>
      <c r="AV2788" s="2"/>
      <c r="AW2788" s="2"/>
      <c r="AX2788" s="2"/>
      <c r="AY2788" s="2"/>
      <c r="AZ2788" s="2"/>
      <c r="BA2788" s="2"/>
      <c r="BB2788" s="2"/>
      <c r="BC2788" s="2"/>
      <c r="BD2788" s="2"/>
      <c r="BE2788" s="2"/>
      <c r="BF2788" s="2"/>
      <c r="BG2788" s="2"/>
      <c r="BH2788" s="2"/>
      <c r="BI2788" s="2"/>
      <c r="BJ2788" s="2"/>
      <c r="BK2788" s="2"/>
      <c r="BL2788" s="2"/>
      <c r="BM2788" s="2"/>
      <c r="BN2788" s="2"/>
      <c r="BO2788" s="2"/>
      <c r="BP2788" s="2"/>
      <c r="BQ2788" s="2"/>
      <c r="BR2788" s="2"/>
      <c r="BS2788" s="2"/>
    </row>
    <row r="2789" spans="47:71" ht="12.75">
      <c r="AU2789" s="2"/>
      <c r="AV2789" s="2"/>
      <c r="AW2789" s="2"/>
      <c r="AX2789" s="2"/>
      <c r="AY2789" s="2"/>
      <c r="AZ2789" s="2"/>
      <c r="BA2789" s="2"/>
      <c r="BB2789" s="2"/>
      <c r="BC2789" s="2"/>
      <c r="BD2789" s="2"/>
      <c r="BE2789" s="2"/>
      <c r="BF2789" s="2"/>
      <c r="BG2789" s="2"/>
      <c r="BH2789" s="2"/>
      <c r="BI2789" s="2"/>
      <c r="BJ2789" s="2"/>
      <c r="BK2789" s="2"/>
      <c r="BL2789" s="2"/>
      <c r="BM2789" s="2"/>
      <c r="BN2789" s="2"/>
      <c r="BO2789" s="2"/>
      <c r="BP2789" s="2"/>
      <c r="BQ2789" s="2"/>
      <c r="BR2789" s="2"/>
      <c r="BS2789" s="2"/>
    </row>
    <row r="2790" spans="47:71" ht="12.75">
      <c r="AU2790" s="2"/>
      <c r="AV2790" s="2"/>
      <c r="AW2790" s="2"/>
      <c r="AX2790" s="2"/>
      <c r="AY2790" s="2"/>
      <c r="AZ2790" s="2"/>
      <c r="BA2790" s="2"/>
      <c r="BB2790" s="2"/>
      <c r="BC2790" s="2"/>
      <c r="BD2790" s="2"/>
      <c r="BE2790" s="2"/>
      <c r="BF2790" s="2"/>
      <c r="BG2790" s="2"/>
      <c r="BH2790" s="2"/>
      <c r="BI2790" s="2"/>
      <c r="BJ2790" s="2"/>
      <c r="BK2790" s="2"/>
      <c r="BL2790" s="2"/>
      <c r="BM2790" s="2"/>
      <c r="BN2790" s="2"/>
      <c r="BO2790" s="2"/>
      <c r="BP2790" s="2"/>
      <c r="BQ2790" s="2"/>
      <c r="BR2790" s="2"/>
      <c r="BS2790" s="2"/>
    </row>
    <row r="2791" spans="47:71" ht="12.75">
      <c r="AU2791" s="2"/>
      <c r="AV2791" s="2"/>
      <c r="AW2791" s="2"/>
      <c r="AX2791" s="2"/>
      <c r="AY2791" s="2"/>
      <c r="AZ2791" s="2"/>
      <c r="BA2791" s="2"/>
      <c r="BB2791" s="2"/>
      <c r="BC2791" s="2"/>
      <c r="BD2791" s="2"/>
      <c r="BE2791" s="2"/>
      <c r="BF2791" s="2"/>
      <c r="BG2791" s="2"/>
      <c r="BH2791" s="2"/>
      <c r="BI2791" s="2"/>
      <c r="BJ2791" s="2"/>
      <c r="BK2791" s="2"/>
      <c r="BL2791" s="2"/>
      <c r="BM2791" s="2"/>
      <c r="BN2791" s="2"/>
      <c r="BO2791" s="2"/>
      <c r="BP2791" s="2"/>
      <c r="BQ2791" s="2"/>
      <c r="BR2791" s="2"/>
      <c r="BS2791" s="2"/>
    </row>
    <row r="2792" spans="47:71" ht="12.75">
      <c r="AU2792" s="2"/>
      <c r="AV2792" s="2"/>
      <c r="AW2792" s="2"/>
      <c r="AX2792" s="2"/>
      <c r="AY2792" s="2"/>
      <c r="AZ2792" s="2"/>
      <c r="BA2792" s="2"/>
      <c r="BB2792" s="2"/>
      <c r="BC2792" s="2"/>
      <c r="BD2792" s="2"/>
      <c r="BE2792" s="2"/>
      <c r="BF2792" s="2"/>
      <c r="BG2792" s="2"/>
      <c r="BH2792" s="2"/>
      <c r="BI2792" s="2"/>
      <c r="BJ2792" s="2"/>
      <c r="BK2792" s="2"/>
      <c r="BL2792" s="2"/>
      <c r="BM2792" s="2"/>
      <c r="BN2792" s="2"/>
      <c r="BO2792" s="2"/>
      <c r="BP2792" s="2"/>
      <c r="BQ2792" s="2"/>
      <c r="BR2792" s="2"/>
      <c r="BS2792" s="2"/>
    </row>
    <row r="2793" spans="47:71" ht="12.75">
      <c r="AU2793" s="2"/>
      <c r="AV2793" s="2"/>
      <c r="AW2793" s="2"/>
      <c r="AX2793" s="2"/>
      <c r="AY2793" s="2"/>
      <c r="AZ2793" s="2"/>
      <c r="BA2793" s="2"/>
      <c r="BB2793" s="2"/>
      <c r="BC2793" s="2"/>
      <c r="BD2793" s="2"/>
      <c r="BE2793" s="2"/>
      <c r="BF2793" s="2"/>
      <c r="BG2793" s="2"/>
      <c r="BH2793" s="2"/>
      <c r="BI2793" s="2"/>
      <c r="BJ2793" s="2"/>
      <c r="BK2793" s="2"/>
      <c r="BL2793" s="2"/>
      <c r="BM2793" s="2"/>
      <c r="BN2793" s="2"/>
      <c r="BO2793" s="2"/>
      <c r="BP2793" s="2"/>
      <c r="BQ2793" s="2"/>
      <c r="BR2793" s="2"/>
      <c r="BS2793" s="2"/>
    </row>
    <row r="2794" spans="47:71" ht="12.75">
      <c r="AU2794" s="2"/>
      <c r="AV2794" s="2"/>
      <c r="AW2794" s="2"/>
      <c r="AX2794" s="2"/>
      <c r="AY2794" s="2"/>
      <c r="AZ2794" s="2"/>
      <c r="BA2794" s="2"/>
      <c r="BB2794" s="2"/>
      <c r="BC2794" s="2"/>
      <c r="BD2794" s="2"/>
      <c r="BE2794" s="2"/>
      <c r="BF2794" s="2"/>
      <c r="BG2794" s="2"/>
      <c r="BH2794" s="2"/>
      <c r="BI2794" s="2"/>
      <c r="BJ2794" s="2"/>
      <c r="BK2794" s="2"/>
      <c r="BL2794" s="2"/>
      <c r="BM2794" s="2"/>
      <c r="BN2794" s="2"/>
      <c r="BO2794" s="2"/>
      <c r="BP2794" s="2"/>
      <c r="BQ2794" s="2"/>
      <c r="BR2794" s="2"/>
      <c r="BS2794" s="2"/>
    </row>
    <row r="2795" spans="47:71" ht="12.75">
      <c r="AU2795" s="2"/>
      <c r="AV2795" s="2"/>
      <c r="AW2795" s="2"/>
      <c r="AX2795" s="2"/>
      <c r="AY2795" s="2"/>
      <c r="AZ2795" s="2"/>
      <c r="BA2795" s="2"/>
      <c r="BB2795" s="2"/>
      <c r="BC2795" s="2"/>
      <c r="BD2795" s="2"/>
      <c r="BE2795" s="2"/>
      <c r="BF2795" s="2"/>
      <c r="BG2795" s="2"/>
      <c r="BH2795" s="2"/>
      <c r="BI2795" s="2"/>
      <c r="BJ2795" s="2"/>
      <c r="BK2795" s="2"/>
      <c r="BL2795" s="2"/>
      <c r="BM2795" s="2"/>
      <c r="BN2795" s="2"/>
      <c r="BO2795" s="2"/>
      <c r="BP2795" s="2"/>
      <c r="BQ2795" s="2"/>
      <c r="BR2795" s="2"/>
      <c r="BS2795" s="2"/>
    </row>
    <row r="2796" spans="47:71" ht="12.75">
      <c r="AU2796" s="2"/>
      <c r="AV2796" s="2"/>
      <c r="AW2796" s="2"/>
      <c r="AX2796" s="2"/>
      <c r="AY2796" s="2"/>
      <c r="AZ2796" s="2"/>
      <c r="BA2796" s="2"/>
      <c r="BB2796" s="2"/>
      <c r="BC2796" s="2"/>
      <c r="BD2796" s="2"/>
      <c r="BE2796" s="2"/>
      <c r="BF2796" s="2"/>
      <c r="BG2796" s="2"/>
      <c r="BH2796" s="2"/>
      <c r="BI2796" s="2"/>
      <c r="BJ2796" s="2"/>
      <c r="BK2796" s="2"/>
      <c r="BL2796" s="2"/>
      <c r="BM2796" s="2"/>
      <c r="BN2796" s="2"/>
      <c r="BO2796" s="2"/>
      <c r="BP2796" s="2"/>
      <c r="BQ2796" s="2"/>
      <c r="BR2796" s="2"/>
      <c r="BS2796" s="2"/>
    </row>
    <row r="2797" spans="47:71" ht="12.75">
      <c r="AU2797" s="2"/>
      <c r="AV2797" s="2"/>
      <c r="AW2797" s="2"/>
      <c r="AX2797" s="2"/>
      <c r="AY2797" s="2"/>
      <c r="AZ2797" s="2"/>
      <c r="BA2797" s="2"/>
      <c r="BB2797" s="2"/>
      <c r="BC2797" s="2"/>
      <c r="BD2797" s="2"/>
      <c r="BE2797" s="2"/>
      <c r="BF2797" s="2"/>
      <c r="BG2797" s="2"/>
      <c r="BH2797" s="2"/>
      <c r="BI2797" s="2"/>
      <c r="BJ2797" s="2"/>
      <c r="BK2797" s="2"/>
      <c r="BL2797" s="2"/>
      <c r="BM2797" s="2"/>
      <c r="BN2797" s="2"/>
      <c r="BO2797" s="2"/>
      <c r="BP2797" s="2"/>
      <c r="BQ2797" s="2"/>
      <c r="BR2797" s="2"/>
      <c r="BS2797" s="2"/>
    </row>
    <row r="2798" spans="47:71" ht="12.75">
      <c r="AU2798" s="2"/>
      <c r="AV2798" s="2"/>
      <c r="AW2798" s="2"/>
      <c r="AX2798" s="2"/>
      <c r="AY2798" s="2"/>
      <c r="AZ2798" s="2"/>
      <c r="BA2798" s="2"/>
      <c r="BB2798" s="2"/>
      <c r="BC2798" s="2"/>
      <c r="BD2798" s="2"/>
      <c r="BE2798" s="2"/>
      <c r="BF2798" s="2"/>
      <c r="BG2798" s="2"/>
      <c r="BH2798" s="2"/>
      <c r="BI2798" s="2"/>
      <c r="BJ2798" s="2"/>
      <c r="BK2798" s="2"/>
      <c r="BL2798" s="2"/>
      <c r="BM2798" s="2"/>
      <c r="BN2798" s="2"/>
      <c r="BO2798" s="2"/>
      <c r="BP2798" s="2"/>
      <c r="BQ2798" s="2"/>
      <c r="BR2798" s="2"/>
      <c r="BS2798" s="2"/>
    </row>
    <row r="2799" spans="47:71" ht="12.75">
      <c r="AU2799" s="2"/>
      <c r="AV2799" s="2"/>
      <c r="AW2799" s="2"/>
      <c r="AX2799" s="2"/>
      <c r="AY2799" s="2"/>
      <c r="AZ2799" s="2"/>
      <c r="BA2799" s="2"/>
      <c r="BB2799" s="2"/>
      <c r="BC2799" s="2"/>
      <c r="BD2799" s="2"/>
      <c r="BE2799" s="2"/>
      <c r="BF2799" s="2"/>
      <c r="BG2799" s="2"/>
      <c r="BH2799" s="2"/>
      <c r="BI2799" s="2"/>
      <c r="BJ2799" s="2"/>
      <c r="BK2799" s="2"/>
      <c r="BL2799" s="2"/>
      <c r="BM2799" s="2"/>
      <c r="BN2799" s="2"/>
      <c r="BO2799" s="2"/>
      <c r="BP2799" s="2"/>
      <c r="BQ2799" s="2"/>
      <c r="BR2799" s="2"/>
      <c r="BS2799" s="2"/>
    </row>
    <row r="2800" spans="47:71" ht="12.75">
      <c r="AU2800" s="2"/>
      <c r="AV2800" s="2"/>
      <c r="AW2800" s="2"/>
      <c r="AX2800" s="2"/>
      <c r="AY2800" s="2"/>
      <c r="AZ2800" s="2"/>
      <c r="BA2800" s="2"/>
      <c r="BB2800" s="2"/>
      <c r="BC2800" s="2"/>
      <c r="BD2800" s="2"/>
      <c r="BE2800" s="2"/>
      <c r="BF2800" s="2"/>
      <c r="BG2800" s="2"/>
      <c r="BH2800" s="2"/>
      <c r="BI2800" s="2"/>
      <c r="BJ2800" s="2"/>
      <c r="BK2800" s="2"/>
      <c r="BL2800" s="2"/>
      <c r="BM2800" s="2"/>
      <c r="BN2800" s="2"/>
      <c r="BO2800" s="2"/>
      <c r="BP2800" s="2"/>
      <c r="BQ2800" s="2"/>
      <c r="BR2800" s="2"/>
      <c r="BS2800" s="2"/>
    </row>
    <row r="2801" spans="47:71" ht="12.75">
      <c r="AU2801" s="2"/>
      <c r="AV2801" s="2"/>
      <c r="AW2801" s="2"/>
      <c r="AX2801" s="2"/>
      <c r="AY2801" s="2"/>
      <c r="AZ2801" s="2"/>
      <c r="BA2801" s="2"/>
      <c r="BB2801" s="2"/>
      <c r="BC2801" s="2"/>
      <c r="BD2801" s="2"/>
      <c r="BE2801" s="2"/>
      <c r="BF2801" s="2"/>
      <c r="BG2801" s="2"/>
      <c r="BH2801" s="2"/>
      <c r="BI2801" s="2"/>
      <c r="BJ2801" s="2"/>
      <c r="BK2801" s="2"/>
      <c r="BL2801" s="2"/>
      <c r="BM2801" s="2"/>
      <c r="BN2801" s="2"/>
      <c r="BO2801" s="2"/>
      <c r="BP2801" s="2"/>
      <c r="BQ2801" s="2"/>
      <c r="BR2801" s="2"/>
      <c r="BS2801" s="2"/>
    </row>
    <row r="2802" spans="47:71" ht="12.75">
      <c r="AU2802" s="2"/>
      <c r="AV2802" s="2"/>
      <c r="AW2802" s="2"/>
      <c r="AX2802" s="2"/>
      <c r="AY2802" s="2"/>
      <c r="AZ2802" s="2"/>
      <c r="BA2802" s="2"/>
      <c r="BB2802" s="2"/>
      <c r="BC2802" s="2"/>
      <c r="BD2802" s="2"/>
      <c r="BE2802" s="2"/>
      <c r="BF2802" s="2"/>
      <c r="BG2802" s="2"/>
      <c r="BH2802" s="2"/>
      <c r="BI2802" s="2"/>
      <c r="BJ2802" s="2"/>
      <c r="BK2802" s="2"/>
      <c r="BL2802" s="2"/>
      <c r="BM2802" s="2"/>
      <c r="BN2802" s="2"/>
      <c r="BO2802" s="2"/>
      <c r="BP2802" s="2"/>
      <c r="BQ2802" s="2"/>
      <c r="BR2802" s="2"/>
      <c r="BS2802" s="2"/>
    </row>
    <row r="2803" spans="47:71" ht="12.75">
      <c r="AU2803" s="2"/>
      <c r="AV2803" s="2"/>
      <c r="AW2803" s="2"/>
      <c r="AX2803" s="2"/>
      <c r="AY2803" s="2"/>
      <c r="AZ2803" s="2"/>
      <c r="BA2803" s="2"/>
      <c r="BB2803" s="2"/>
      <c r="BC2803" s="2"/>
      <c r="BD2803" s="2"/>
      <c r="BE2803" s="2"/>
      <c r="BF2803" s="2"/>
      <c r="BG2803" s="2"/>
      <c r="BH2803" s="2"/>
      <c r="BI2803" s="2"/>
      <c r="BJ2803" s="2"/>
      <c r="BK2803" s="2"/>
      <c r="BL2803" s="2"/>
      <c r="BM2803" s="2"/>
      <c r="BN2803" s="2"/>
      <c r="BO2803" s="2"/>
      <c r="BP2803" s="2"/>
      <c r="BQ2803" s="2"/>
      <c r="BR2803" s="2"/>
      <c r="BS2803" s="2"/>
    </row>
    <row r="2804" spans="47:71" ht="12.75">
      <c r="AU2804" s="2"/>
      <c r="AV2804" s="2"/>
      <c r="AW2804" s="2"/>
      <c r="AX2804" s="2"/>
      <c r="AY2804" s="2"/>
      <c r="AZ2804" s="2"/>
      <c r="BA2804" s="2"/>
      <c r="BB2804" s="2"/>
      <c r="BC2804" s="2"/>
      <c r="BD2804" s="2"/>
      <c r="BE2804" s="2"/>
      <c r="BF2804" s="2"/>
      <c r="BG2804" s="2"/>
      <c r="BH2804" s="2"/>
      <c r="BI2804" s="2"/>
      <c r="BJ2804" s="2"/>
      <c r="BK2804" s="2"/>
      <c r="BL2804" s="2"/>
      <c r="BM2804" s="2"/>
      <c r="BN2804" s="2"/>
      <c r="BO2804" s="2"/>
      <c r="BP2804" s="2"/>
      <c r="BQ2804" s="2"/>
      <c r="BR2804" s="2"/>
      <c r="BS2804" s="2"/>
    </row>
    <row r="2805" spans="47:71" ht="12.75">
      <c r="AU2805" s="2"/>
      <c r="AV2805" s="2"/>
      <c r="AW2805" s="2"/>
      <c r="AX2805" s="2"/>
      <c r="AY2805" s="2"/>
      <c r="AZ2805" s="2"/>
      <c r="BA2805" s="2"/>
      <c r="BB2805" s="2"/>
      <c r="BC2805" s="2"/>
      <c r="BD2805" s="2"/>
      <c r="BE2805" s="2"/>
      <c r="BF2805" s="2"/>
      <c r="BG2805" s="2"/>
      <c r="BH2805" s="2"/>
      <c r="BI2805" s="2"/>
      <c r="BJ2805" s="2"/>
      <c r="BK2805" s="2"/>
      <c r="BL2805" s="2"/>
      <c r="BM2805" s="2"/>
      <c r="BN2805" s="2"/>
      <c r="BO2805" s="2"/>
      <c r="BP2805" s="2"/>
      <c r="BQ2805" s="2"/>
      <c r="BR2805" s="2"/>
      <c r="BS2805" s="2"/>
    </row>
    <row r="2806" spans="47:71" ht="12.75">
      <c r="AU2806" s="2"/>
      <c r="AV2806" s="2"/>
      <c r="AW2806" s="2"/>
      <c r="AX2806" s="2"/>
      <c r="AY2806" s="2"/>
      <c r="AZ2806" s="2"/>
      <c r="BA2806" s="2"/>
      <c r="BB2806" s="2"/>
      <c r="BC2806" s="2"/>
      <c r="BD2806" s="2"/>
      <c r="BE2806" s="2"/>
      <c r="BF2806" s="2"/>
      <c r="BG2806" s="2"/>
      <c r="BH2806" s="2"/>
      <c r="BI2806" s="2"/>
      <c r="BJ2806" s="2"/>
      <c r="BK2806" s="2"/>
      <c r="BL2806" s="2"/>
      <c r="BM2806" s="2"/>
      <c r="BN2806" s="2"/>
      <c r="BO2806" s="2"/>
      <c r="BP2806" s="2"/>
      <c r="BQ2806" s="2"/>
      <c r="BR2806" s="2"/>
      <c r="BS2806" s="2"/>
    </row>
    <row r="2807" spans="47:71" ht="12.75">
      <c r="AU2807" s="2"/>
      <c r="AV2807" s="2"/>
      <c r="AW2807" s="2"/>
      <c r="AX2807" s="2"/>
      <c r="AY2807" s="2"/>
      <c r="AZ2807" s="2"/>
      <c r="BA2807" s="2"/>
      <c r="BB2807" s="2"/>
      <c r="BC2807" s="2"/>
      <c r="BD2807" s="2"/>
      <c r="BE2807" s="2"/>
      <c r="BF2807" s="2"/>
      <c r="BG2807" s="2"/>
      <c r="BH2807" s="2"/>
      <c r="BI2807" s="2"/>
      <c r="BJ2807" s="2"/>
      <c r="BK2807" s="2"/>
      <c r="BL2807" s="2"/>
      <c r="BM2807" s="2"/>
      <c r="BN2807" s="2"/>
      <c r="BO2807" s="2"/>
      <c r="BP2807" s="2"/>
      <c r="BQ2807" s="2"/>
      <c r="BR2807" s="2"/>
      <c r="BS2807" s="2"/>
    </row>
    <row r="2808" spans="47:71" ht="12.75">
      <c r="AU2808" s="2"/>
      <c r="AV2808" s="2"/>
      <c r="AW2808" s="2"/>
      <c r="AX2808" s="2"/>
      <c r="AY2808" s="2"/>
      <c r="AZ2808" s="2"/>
      <c r="BA2808" s="2"/>
      <c r="BB2808" s="2"/>
      <c r="BC2808" s="2"/>
      <c r="BD2808" s="2"/>
      <c r="BE2808" s="2"/>
      <c r="BF2808" s="2"/>
      <c r="BG2808" s="2"/>
      <c r="BH2808" s="2"/>
      <c r="BI2808" s="2"/>
      <c r="BJ2808" s="2"/>
      <c r="BK2808" s="2"/>
      <c r="BL2808" s="2"/>
      <c r="BM2808" s="2"/>
      <c r="BN2808" s="2"/>
      <c r="BO2808" s="2"/>
      <c r="BP2808" s="2"/>
      <c r="BQ2808" s="2"/>
      <c r="BR2808" s="2"/>
      <c r="BS2808" s="2"/>
    </row>
    <row r="2809" spans="47:71" ht="12.75">
      <c r="AU2809" s="2"/>
      <c r="AV2809" s="2"/>
      <c r="AW2809" s="2"/>
      <c r="AX2809" s="2"/>
      <c r="AY2809" s="2"/>
      <c r="AZ2809" s="2"/>
      <c r="BA2809" s="2"/>
      <c r="BB2809" s="2"/>
      <c r="BC2809" s="2"/>
      <c r="BD2809" s="2"/>
      <c r="BE2809" s="2"/>
      <c r="BF2809" s="2"/>
      <c r="BG2809" s="2"/>
      <c r="BH2809" s="2"/>
      <c r="BI2809" s="2"/>
      <c r="BJ2809" s="2"/>
      <c r="BK2809" s="2"/>
      <c r="BL2809" s="2"/>
      <c r="BM2809" s="2"/>
      <c r="BN2809" s="2"/>
      <c r="BO2809" s="2"/>
      <c r="BP2809" s="2"/>
      <c r="BQ2809" s="2"/>
      <c r="BR2809" s="2"/>
      <c r="BS2809" s="2"/>
    </row>
    <row r="2810" spans="47:71" ht="12.75">
      <c r="AU2810" s="2"/>
      <c r="AV2810" s="2"/>
      <c r="AW2810" s="2"/>
      <c r="AX2810" s="2"/>
      <c r="AY2810" s="2"/>
      <c r="AZ2810" s="2"/>
      <c r="BA2810" s="2"/>
      <c r="BB2810" s="2"/>
      <c r="BC2810" s="2"/>
      <c r="BD2810" s="2"/>
      <c r="BE2810" s="2"/>
      <c r="BF2810" s="2"/>
      <c r="BG2810" s="2"/>
      <c r="BH2810" s="2"/>
      <c r="BI2810" s="2"/>
      <c r="BJ2810" s="2"/>
      <c r="BK2810" s="2"/>
      <c r="BL2810" s="2"/>
      <c r="BM2810" s="2"/>
      <c r="BN2810" s="2"/>
      <c r="BO2810" s="2"/>
      <c r="BP2810" s="2"/>
      <c r="BQ2810" s="2"/>
      <c r="BR2810" s="2"/>
      <c r="BS2810" s="2"/>
    </row>
    <row r="2811" spans="47:71" ht="12.75">
      <c r="AU2811" s="2"/>
      <c r="AV2811" s="2"/>
      <c r="AW2811" s="2"/>
      <c r="AX2811" s="2"/>
      <c r="AY2811" s="2"/>
      <c r="AZ2811" s="2"/>
      <c r="BA2811" s="2"/>
      <c r="BB2811" s="2"/>
      <c r="BC2811" s="2"/>
      <c r="BD2811" s="2"/>
      <c r="BE2811" s="2"/>
      <c r="BF2811" s="2"/>
      <c r="BG2811" s="2"/>
      <c r="BH2811" s="2"/>
      <c r="BI2811" s="2"/>
      <c r="BJ2811" s="2"/>
      <c r="BK2811" s="2"/>
      <c r="BL2811" s="2"/>
      <c r="BM2811" s="2"/>
      <c r="BN2811" s="2"/>
      <c r="BO2811" s="2"/>
      <c r="BP2811" s="2"/>
      <c r="BQ2811" s="2"/>
      <c r="BR2811" s="2"/>
      <c r="BS2811" s="2"/>
    </row>
    <row r="2812" spans="47:71" ht="12.75">
      <c r="AU2812" s="2"/>
      <c r="AV2812" s="2"/>
      <c r="AW2812" s="2"/>
      <c r="AX2812" s="2"/>
      <c r="AY2812" s="2"/>
      <c r="AZ2812" s="2"/>
      <c r="BA2812" s="2"/>
      <c r="BB2812" s="2"/>
      <c r="BC2812" s="2"/>
      <c r="BD2812" s="2"/>
      <c r="BE2812" s="2"/>
      <c r="BF2812" s="2"/>
      <c r="BG2812" s="2"/>
      <c r="BH2812" s="2"/>
      <c r="BI2812" s="2"/>
      <c r="BJ2812" s="2"/>
      <c r="BK2812" s="2"/>
      <c r="BL2812" s="2"/>
      <c r="BM2812" s="2"/>
      <c r="BN2812" s="2"/>
      <c r="BO2812" s="2"/>
      <c r="BP2812" s="2"/>
      <c r="BQ2812" s="2"/>
      <c r="BR2812" s="2"/>
      <c r="BS2812" s="2"/>
    </row>
    <row r="2813" spans="47:71" ht="12.75">
      <c r="AU2813" s="2"/>
      <c r="AV2813" s="2"/>
      <c r="AW2813" s="2"/>
      <c r="AX2813" s="2"/>
      <c r="AY2813" s="2"/>
      <c r="AZ2813" s="2"/>
      <c r="BA2813" s="2"/>
      <c r="BB2813" s="2"/>
      <c r="BC2813" s="2"/>
      <c r="BD2813" s="2"/>
      <c r="BE2813" s="2"/>
      <c r="BF2813" s="2"/>
      <c r="BG2813" s="2"/>
      <c r="BH2813" s="2"/>
      <c r="BI2813" s="2"/>
      <c r="BJ2813" s="2"/>
      <c r="BK2813" s="2"/>
      <c r="BL2813" s="2"/>
      <c r="BM2813" s="2"/>
      <c r="BN2813" s="2"/>
      <c r="BO2813" s="2"/>
      <c r="BP2813" s="2"/>
      <c r="BQ2813" s="2"/>
      <c r="BR2813" s="2"/>
      <c r="BS2813" s="2"/>
    </row>
    <row r="2814" spans="47:71" ht="12.75">
      <c r="AU2814" s="2"/>
      <c r="AV2814" s="2"/>
      <c r="AW2814" s="2"/>
      <c r="AX2814" s="2"/>
      <c r="AY2814" s="2"/>
      <c r="AZ2814" s="2"/>
      <c r="BA2814" s="2"/>
      <c r="BB2814" s="2"/>
      <c r="BC2814" s="2"/>
      <c r="BD2814" s="2"/>
      <c r="BE2814" s="2"/>
      <c r="BF2814" s="2"/>
      <c r="BG2814" s="2"/>
      <c r="BH2814" s="2"/>
      <c r="BI2814" s="2"/>
      <c r="BJ2814" s="2"/>
      <c r="BK2814" s="2"/>
      <c r="BL2814" s="2"/>
      <c r="BM2814" s="2"/>
      <c r="BN2814" s="2"/>
      <c r="BO2814" s="2"/>
      <c r="BP2814" s="2"/>
      <c r="BQ2814" s="2"/>
      <c r="BR2814" s="2"/>
      <c r="BS2814" s="2"/>
    </row>
    <row r="2815" spans="47:71" ht="12.75">
      <c r="AU2815" s="2"/>
      <c r="AV2815" s="2"/>
      <c r="AW2815" s="2"/>
      <c r="AX2815" s="2"/>
      <c r="AY2815" s="2"/>
      <c r="AZ2815" s="2"/>
      <c r="BA2815" s="2"/>
      <c r="BB2815" s="2"/>
      <c r="BC2815" s="2"/>
      <c r="BD2815" s="2"/>
      <c r="BE2815" s="2"/>
      <c r="BF2815" s="2"/>
      <c r="BG2815" s="2"/>
      <c r="BH2815" s="2"/>
      <c r="BI2815" s="2"/>
      <c r="BJ2815" s="2"/>
      <c r="BK2815" s="2"/>
      <c r="BL2815" s="2"/>
      <c r="BM2815" s="2"/>
      <c r="BN2815" s="2"/>
      <c r="BO2815" s="2"/>
      <c r="BP2815" s="2"/>
      <c r="BQ2815" s="2"/>
      <c r="BR2815" s="2"/>
      <c r="BS2815" s="2"/>
    </row>
    <row r="2816" spans="47:71" ht="12.75">
      <c r="AU2816" s="2"/>
      <c r="AV2816" s="2"/>
      <c r="AW2816" s="2"/>
      <c r="AX2816" s="2"/>
      <c r="AY2816" s="2"/>
      <c r="AZ2816" s="2"/>
      <c r="BA2816" s="2"/>
      <c r="BB2816" s="2"/>
      <c r="BC2816" s="2"/>
      <c r="BD2816" s="2"/>
      <c r="BE2816" s="2"/>
      <c r="BF2816" s="2"/>
      <c r="BG2816" s="2"/>
      <c r="BH2816" s="2"/>
      <c r="BI2816" s="2"/>
      <c r="BJ2816" s="2"/>
      <c r="BK2816" s="2"/>
      <c r="BL2816" s="2"/>
      <c r="BM2816" s="2"/>
      <c r="BN2816" s="2"/>
      <c r="BO2816" s="2"/>
      <c r="BP2816" s="2"/>
      <c r="BQ2816" s="2"/>
      <c r="BR2816" s="2"/>
      <c r="BS2816" s="2"/>
    </row>
    <row r="2817" spans="47:71" ht="12.75">
      <c r="AU2817" s="2"/>
      <c r="AV2817" s="2"/>
      <c r="AW2817" s="2"/>
      <c r="AX2817" s="2"/>
      <c r="AY2817" s="2"/>
      <c r="AZ2817" s="2"/>
      <c r="BA2817" s="2"/>
      <c r="BB2817" s="2"/>
      <c r="BC2817" s="2"/>
      <c r="BD2817" s="2"/>
      <c r="BE2817" s="2"/>
      <c r="BF2817" s="2"/>
      <c r="BG2817" s="2"/>
      <c r="BH2817" s="2"/>
      <c r="BI2817" s="2"/>
      <c r="BJ2817" s="2"/>
      <c r="BK2817" s="2"/>
      <c r="BL2817" s="2"/>
      <c r="BM2817" s="2"/>
      <c r="BN2817" s="2"/>
      <c r="BO2817" s="2"/>
      <c r="BP2817" s="2"/>
      <c r="BQ2817" s="2"/>
      <c r="BR2817" s="2"/>
      <c r="BS2817" s="2"/>
    </row>
    <row r="2818" spans="47:71" ht="12.75">
      <c r="AU2818" s="2"/>
      <c r="AV2818" s="2"/>
      <c r="AW2818" s="2"/>
      <c r="AX2818" s="2"/>
      <c r="AY2818" s="2"/>
      <c r="AZ2818" s="2"/>
      <c r="BA2818" s="2"/>
      <c r="BB2818" s="2"/>
      <c r="BC2818" s="2"/>
      <c r="BD2818" s="2"/>
      <c r="BE2818" s="2"/>
      <c r="BF2818" s="2"/>
      <c r="BG2818" s="2"/>
      <c r="BH2818" s="2"/>
      <c r="BI2818" s="2"/>
      <c r="BJ2818" s="2"/>
      <c r="BK2818" s="2"/>
      <c r="BL2818" s="2"/>
      <c r="BM2818" s="2"/>
      <c r="BN2818" s="2"/>
      <c r="BO2818" s="2"/>
      <c r="BP2818" s="2"/>
      <c r="BQ2818" s="2"/>
      <c r="BR2818" s="2"/>
      <c r="BS2818" s="2"/>
    </row>
    <row r="2819" spans="47:71" ht="12.75">
      <c r="AU2819" s="2"/>
      <c r="AV2819" s="2"/>
      <c r="AW2819" s="2"/>
      <c r="AX2819" s="2"/>
      <c r="AY2819" s="2"/>
      <c r="AZ2819" s="2"/>
      <c r="BA2819" s="2"/>
      <c r="BB2819" s="2"/>
      <c r="BC2819" s="2"/>
      <c r="BD2819" s="2"/>
      <c r="BE2819" s="2"/>
      <c r="BF2819" s="2"/>
      <c r="BG2819" s="2"/>
      <c r="BH2819" s="2"/>
      <c r="BI2819" s="2"/>
      <c r="BJ2819" s="2"/>
      <c r="BK2819" s="2"/>
      <c r="BL2819" s="2"/>
      <c r="BM2819" s="2"/>
      <c r="BN2819" s="2"/>
      <c r="BO2819" s="2"/>
      <c r="BP2819" s="2"/>
      <c r="BQ2819" s="2"/>
      <c r="BR2819" s="2"/>
      <c r="BS2819" s="2"/>
    </row>
    <row r="2820" spans="47:71" ht="12.75">
      <c r="AU2820" s="2"/>
      <c r="AV2820" s="2"/>
      <c r="AW2820" s="2"/>
      <c r="AX2820" s="2"/>
      <c r="AY2820" s="2"/>
      <c r="AZ2820" s="2"/>
      <c r="BA2820" s="2"/>
      <c r="BB2820" s="2"/>
      <c r="BC2820" s="2"/>
      <c r="BD2820" s="2"/>
      <c r="BE2820" s="2"/>
      <c r="BF2820" s="2"/>
      <c r="BG2820" s="2"/>
      <c r="BH2820" s="2"/>
      <c r="BI2820" s="2"/>
      <c r="BJ2820" s="2"/>
      <c r="BK2820" s="2"/>
      <c r="BL2820" s="2"/>
      <c r="BM2820" s="2"/>
      <c r="BN2820" s="2"/>
      <c r="BO2820" s="2"/>
      <c r="BP2820" s="2"/>
      <c r="BQ2820" s="2"/>
      <c r="BR2820" s="2"/>
      <c r="BS2820" s="2"/>
    </row>
    <row r="2821" spans="47:71" ht="12.75">
      <c r="AU2821" s="2"/>
      <c r="AV2821" s="2"/>
      <c r="AW2821" s="2"/>
      <c r="AX2821" s="2"/>
      <c r="AY2821" s="2"/>
      <c r="AZ2821" s="2"/>
      <c r="BA2821" s="2"/>
      <c r="BB2821" s="2"/>
      <c r="BC2821" s="2"/>
      <c r="BD2821" s="2"/>
      <c r="BE2821" s="2"/>
      <c r="BF2821" s="2"/>
      <c r="BG2821" s="2"/>
      <c r="BH2821" s="2"/>
      <c r="BI2821" s="2"/>
      <c r="BJ2821" s="2"/>
      <c r="BK2821" s="2"/>
      <c r="BL2821" s="2"/>
      <c r="BM2821" s="2"/>
      <c r="BN2821" s="2"/>
      <c r="BO2821" s="2"/>
      <c r="BP2821" s="2"/>
      <c r="BQ2821" s="2"/>
      <c r="BR2821" s="2"/>
      <c r="BS2821" s="2"/>
    </row>
    <row r="2822" spans="47:71" ht="12.75">
      <c r="AU2822" s="2"/>
      <c r="AV2822" s="2"/>
      <c r="AW2822" s="2"/>
      <c r="AX2822" s="2"/>
      <c r="AY2822" s="2"/>
      <c r="AZ2822" s="2"/>
      <c r="BA2822" s="2"/>
      <c r="BB2822" s="2"/>
      <c r="BC2822" s="2"/>
      <c r="BD2822" s="2"/>
      <c r="BE2822" s="2"/>
      <c r="BF2822" s="2"/>
      <c r="BG2822" s="2"/>
      <c r="BH2822" s="2"/>
      <c r="BI2822" s="2"/>
      <c r="BJ2822" s="2"/>
      <c r="BK2822" s="2"/>
      <c r="BL2822" s="2"/>
      <c r="BM2822" s="2"/>
      <c r="BN2822" s="2"/>
      <c r="BO2822" s="2"/>
      <c r="BP2822" s="2"/>
      <c r="BQ2822" s="2"/>
      <c r="BR2822" s="2"/>
      <c r="BS2822" s="2"/>
    </row>
    <row r="2823" spans="47:71" ht="12.75">
      <c r="AU2823" s="2"/>
      <c r="AV2823" s="2"/>
      <c r="AW2823" s="2"/>
      <c r="AX2823" s="2"/>
      <c r="AY2823" s="2"/>
      <c r="AZ2823" s="2"/>
      <c r="BA2823" s="2"/>
      <c r="BB2823" s="2"/>
      <c r="BC2823" s="2"/>
      <c r="BD2823" s="2"/>
      <c r="BE2823" s="2"/>
      <c r="BF2823" s="2"/>
      <c r="BG2823" s="2"/>
      <c r="BH2823" s="2"/>
      <c r="BI2823" s="2"/>
      <c r="BJ2823" s="2"/>
      <c r="BK2823" s="2"/>
      <c r="BL2823" s="2"/>
      <c r="BM2823" s="2"/>
      <c r="BN2823" s="2"/>
      <c r="BO2823" s="2"/>
      <c r="BP2823" s="2"/>
      <c r="BQ2823" s="2"/>
      <c r="BR2823" s="2"/>
      <c r="BS2823" s="2"/>
    </row>
    <row r="2824" spans="47:71" ht="12.75">
      <c r="AU2824" s="2"/>
      <c r="AV2824" s="2"/>
      <c r="AW2824" s="2"/>
      <c r="AX2824" s="2"/>
      <c r="AY2824" s="2"/>
      <c r="AZ2824" s="2"/>
      <c r="BA2824" s="2"/>
      <c r="BB2824" s="2"/>
      <c r="BC2824" s="2"/>
      <c r="BD2824" s="2"/>
      <c r="BE2824" s="2"/>
      <c r="BF2824" s="2"/>
      <c r="BG2824" s="2"/>
      <c r="BH2824" s="2"/>
      <c r="BI2824" s="2"/>
      <c r="BJ2824" s="2"/>
      <c r="BK2824" s="2"/>
      <c r="BL2824" s="2"/>
      <c r="BM2824" s="2"/>
      <c r="BN2824" s="2"/>
      <c r="BO2824" s="2"/>
      <c r="BP2824" s="2"/>
      <c r="BQ2824" s="2"/>
      <c r="BR2824" s="2"/>
      <c r="BS2824" s="2"/>
    </row>
    <row r="2825" spans="47:71" ht="12.75">
      <c r="AU2825" s="2"/>
      <c r="AV2825" s="2"/>
      <c r="AW2825" s="2"/>
      <c r="AX2825" s="2"/>
      <c r="AY2825" s="2"/>
      <c r="AZ2825" s="2"/>
      <c r="BA2825" s="2"/>
      <c r="BB2825" s="2"/>
      <c r="BC2825" s="2"/>
      <c r="BD2825" s="2"/>
      <c r="BE2825" s="2"/>
      <c r="BF2825" s="2"/>
      <c r="BG2825" s="2"/>
      <c r="BH2825" s="2"/>
      <c r="BI2825" s="2"/>
      <c r="BJ2825" s="2"/>
      <c r="BK2825" s="2"/>
      <c r="BL2825" s="2"/>
      <c r="BM2825" s="2"/>
      <c r="BN2825" s="2"/>
      <c r="BO2825" s="2"/>
      <c r="BP2825" s="2"/>
      <c r="BQ2825" s="2"/>
      <c r="BR2825" s="2"/>
      <c r="BS2825" s="2"/>
    </row>
    <row r="2826" spans="47:71" ht="12.75">
      <c r="AU2826" s="2"/>
      <c r="AV2826" s="2"/>
      <c r="AW2826" s="2"/>
      <c r="AX2826" s="2"/>
      <c r="AY2826" s="2"/>
      <c r="AZ2826" s="2"/>
      <c r="BA2826" s="2"/>
      <c r="BB2826" s="2"/>
      <c r="BC2826" s="2"/>
      <c r="BD2826" s="2"/>
      <c r="BE2826" s="2"/>
      <c r="BF2826" s="2"/>
      <c r="BG2826" s="2"/>
      <c r="BH2826" s="2"/>
      <c r="BI2826" s="2"/>
      <c r="BJ2826" s="2"/>
      <c r="BK2826" s="2"/>
      <c r="BL2826" s="2"/>
      <c r="BM2826" s="2"/>
      <c r="BN2826" s="2"/>
      <c r="BO2826" s="2"/>
      <c r="BP2826" s="2"/>
      <c r="BQ2826" s="2"/>
      <c r="BR2826" s="2"/>
      <c r="BS2826" s="2"/>
    </row>
    <row r="2827" spans="47:71" ht="12.75">
      <c r="AU2827" s="2"/>
      <c r="AV2827" s="2"/>
      <c r="AW2827" s="2"/>
      <c r="AX2827" s="2"/>
      <c r="AY2827" s="2"/>
      <c r="AZ2827" s="2"/>
      <c r="BA2827" s="2"/>
      <c r="BB2827" s="2"/>
      <c r="BC2827" s="2"/>
      <c r="BD2827" s="2"/>
      <c r="BE2827" s="2"/>
      <c r="BF2827" s="2"/>
      <c r="BG2827" s="2"/>
      <c r="BH2827" s="2"/>
      <c r="BI2827" s="2"/>
      <c r="BJ2827" s="2"/>
      <c r="BK2827" s="2"/>
      <c r="BL2827" s="2"/>
      <c r="BM2827" s="2"/>
      <c r="BN2827" s="2"/>
      <c r="BO2827" s="2"/>
      <c r="BP2827" s="2"/>
      <c r="BQ2827" s="2"/>
      <c r="BR2827" s="2"/>
      <c r="BS2827" s="2"/>
    </row>
    <row r="2828" spans="47:71" ht="12.75">
      <c r="AU2828" s="2"/>
      <c r="AV2828" s="2"/>
      <c r="AW2828" s="2"/>
      <c r="AX2828" s="2"/>
      <c r="AY2828" s="2"/>
      <c r="AZ2828" s="2"/>
      <c r="BA2828" s="2"/>
      <c r="BB2828" s="2"/>
      <c r="BC2828" s="2"/>
      <c r="BD2828" s="2"/>
      <c r="BE2828" s="2"/>
      <c r="BF2828" s="2"/>
      <c r="BG2828" s="2"/>
      <c r="BH2828" s="2"/>
      <c r="BI2828" s="2"/>
      <c r="BJ2828" s="2"/>
      <c r="BK2828" s="2"/>
      <c r="BL2828" s="2"/>
      <c r="BM2828" s="2"/>
      <c r="BN2828" s="2"/>
      <c r="BO2828" s="2"/>
      <c r="BP2828" s="2"/>
      <c r="BQ2828" s="2"/>
      <c r="BR2828" s="2"/>
      <c r="BS2828" s="2"/>
    </row>
    <row r="2829" spans="47:71" ht="12.75">
      <c r="AU2829" s="2"/>
      <c r="AV2829" s="2"/>
      <c r="AW2829" s="2"/>
      <c r="AX2829" s="2"/>
      <c r="AY2829" s="2"/>
      <c r="AZ2829" s="2"/>
      <c r="BA2829" s="2"/>
      <c r="BB2829" s="2"/>
      <c r="BC2829" s="2"/>
      <c r="BD2829" s="2"/>
      <c r="BE2829" s="2"/>
      <c r="BF2829" s="2"/>
      <c r="BG2829" s="2"/>
      <c r="BH2829" s="2"/>
      <c r="BI2829" s="2"/>
      <c r="BJ2829" s="2"/>
      <c r="BK2829" s="2"/>
      <c r="BL2829" s="2"/>
      <c r="BM2829" s="2"/>
      <c r="BN2829" s="2"/>
      <c r="BO2829" s="2"/>
      <c r="BP2829" s="2"/>
      <c r="BQ2829" s="2"/>
      <c r="BR2829" s="2"/>
      <c r="BS2829" s="2"/>
    </row>
    <row r="2830" spans="47:71" ht="12.75">
      <c r="AU2830" s="2"/>
      <c r="AV2830" s="2"/>
      <c r="AW2830" s="2"/>
      <c r="AX2830" s="2"/>
      <c r="AY2830" s="2"/>
      <c r="AZ2830" s="2"/>
      <c r="BA2830" s="2"/>
      <c r="BB2830" s="2"/>
      <c r="BC2830" s="2"/>
      <c r="BD2830" s="2"/>
      <c r="BE2830" s="2"/>
      <c r="BF2830" s="2"/>
      <c r="BG2830" s="2"/>
      <c r="BH2830" s="2"/>
      <c r="BI2830" s="2"/>
      <c r="BJ2830" s="2"/>
      <c r="BK2830" s="2"/>
      <c r="BL2830" s="2"/>
      <c r="BM2830" s="2"/>
      <c r="BN2830" s="2"/>
      <c r="BO2830" s="2"/>
      <c r="BP2830" s="2"/>
      <c r="BQ2830" s="2"/>
      <c r="BR2830" s="2"/>
      <c r="BS2830" s="2"/>
    </row>
    <row r="2831" spans="47:71" ht="12.75">
      <c r="AU2831" s="2"/>
      <c r="AV2831" s="2"/>
      <c r="AW2831" s="2"/>
      <c r="AX2831" s="2"/>
      <c r="AY2831" s="2"/>
      <c r="AZ2831" s="2"/>
      <c r="BA2831" s="2"/>
      <c r="BB2831" s="2"/>
      <c r="BC2831" s="2"/>
      <c r="BD2831" s="2"/>
      <c r="BE2831" s="2"/>
      <c r="BF2831" s="2"/>
      <c r="BG2831" s="2"/>
      <c r="BH2831" s="2"/>
      <c r="BI2831" s="2"/>
      <c r="BJ2831" s="2"/>
      <c r="BK2831" s="2"/>
      <c r="BL2831" s="2"/>
      <c r="BM2831" s="2"/>
      <c r="BN2831" s="2"/>
      <c r="BO2831" s="2"/>
      <c r="BP2831" s="2"/>
      <c r="BQ2831" s="2"/>
      <c r="BR2831" s="2"/>
      <c r="BS2831" s="2"/>
    </row>
    <row r="2832" spans="47:71" ht="12.75">
      <c r="AU2832" s="2"/>
      <c r="AV2832" s="2"/>
      <c r="AW2832" s="2"/>
      <c r="AX2832" s="2"/>
      <c r="AY2832" s="2"/>
      <c r="AZ2832" s="2"/>
      <c r="BA2832" s="2"/>
      <c r="BB2832" s="2"/>
      <c r="BC2832" s="2"/>
      <c r="BD2832" s="2"/>
      <c r="BE2832" s="2"/>
      <c r="BF2832" s="2"/>
      <c r="BG2832" s="2"/>
      <c r="BH2832" s="2"/>
      <c r="BI2832" s="2"/>
      <c r="BJ2832" s="2"/>
      <c r="BK2832" s="2"/>
      <c r="BL2832" s="2"/>
      <c r="BM2832" s="2"/>
      <c r="BN2832" s="2"/>
      <c r="BO2832" s="2"/>
      <c r="BP2832" s="2"/>
      <c r="BQ2832" s="2"/>
      <c r="BR2832" s="2"/>
      <c r="BS2832" s="2"/>
    </row>
    <row r="2833" spans="47:71" ht="12.75">
      <c r="AU2833" s="2"/>
      <c r="AV2833" s="2"/>
      <c r="AW2833" s="2"/>
      <c r="AX2833" s="2"/>
      <c r="AY2833" s="2"/>
      <c r="AZ2833" s="2"/>
      <c r="BA2833" s="2"/>
      <c r="BB2833" s="2"/>
      <c r="BC2833" s="2"/>
      <c r="BD2833" s="2"/>
      <c r="BE2833" s="2"/>
      <c r="BF2833" s="2"/>
      <c r="BG2833" s="2"/>
      <c r="BH2833" s="2"/>
      <c r="BI2833" s="2"/>
      <c r="BJ2833" s="2"/>
      <c r="BK2833" s="2"/>
      <c r="BL2833" s="2"/>
      <c r="BM2833" s="2"/>
      <c r="BN2833" s="2"/>
      <c r="BO2833" s="2"/>
      <c r="BP2833" s="2"/>
      <c r="BQ2833" s="2"/>
      <c r="BR2833" s="2"/>
      <c r="BS2833" s="2"/>
    </row>
    <row r="2834" spans="47:71" ht="12.75">
      <c r="AU2834" s="2"/>
      <c r="AV2834" s="2"/>
      <c r="AW2834" s="2"/>
      <c r="AX2834" s="2"/>
      <c r="AY2834" s="2"/>
      <c r="AZ2834" s="2"/>
      <c r="BA2834" s="2"/>
      <c r="BB2834" s="2"/>
      <c r="BC2834" s="2"/>
      <c r="BD2834" s="2"/>
      <c r="BE2834" s="2"/>
      <c r="BF2834" s="2"/>
      <c r="BG2834" s="2"/>
      <c r="BH2834" s="2"/>
      <c r="BI2834" s="2"/>
      <c r="BJ2834" s="2"/>
      <c r="BK2834" s="2"/>
      <c r="BL2834" s="2"/>
      <c r="BM2834" s="2"/>
      <c r="BN2834" s="2"/>
      <c r="BO2834" s="2"/>
      <c r="BP2834" s="2"/>
      <c r="BQ2834" s="2"/>
      <c r="BR2834" s="2"/>
      <c r="BS2834" s="2"/>
    </row>
    <row r="2835" spans="47:71" ht="12.75">
      <c r="AU2835" s="2"/>
      <c r="AV2835" s="2"/>
      <c r="AW2835" s="2"/>
      <c r="AX2835" s="2"/>
      <c r="AY2835" s="2"/>
      <c r="AZ2835" s="2"/>
      <c r="BA2835" s="2"/>
      <c r="BB2835" s="2"/>
      <c r="BC2835" s="2"/>
      <c r="BD2835" s="2"/>
      <c r="BE2835" s="2"/>
      <c r="BF2835" s="2"/>
      <c r="BG2835" s="2"/>
      <c r="BH2835" s="2"/>
      <c r="BI2835" s="2"/>
      <c r="BJ2835" s="2"/>
      <c r="BK2835" s="2"/>
      <c r="BL2835" s="2"/>
      <c r="BM2835" s="2"/>
      <c r="BN2835" s="2"/>
      <c r="BO2835" s="2"/>
      <c r="BP2835" s="2"/>
      <c r="BQ2835" s="2"/>
      <c r="BR2835" s="2"/>
      <c r="BS2835" s="2"/>
    </row>
    <row r="2836" spans="47:71" ht="12.75">
      <c r="AU2836" s="2"/>
      <c r="AV2836" s="2"/>
      <c r="AW2836" s="2"/>
      <c r="AX2836" s="2"/>
      <c r="AY2836" s="2"/>
      <c r="AZ2836" s="2"/>
      <c r="BA2836" s="2"/>
      <c r="BB2836" s="2"/>
      <c r="BC2836" s="2"/>
      <c r="BD2836" s="2"/>
      <c r="BE2836" s="2"/>
      <c r="BF2836" s="2"/>
      <c r="BG2836" s="2"/>
      <c r="BH2836" s="2"/>
      <c r="BI2836" s="2"/>
      <c r="BJ2836" s="2"/>
      <c r="BK2836" s="2"/>
      <c r="BL2836" s="2"/>
      <c r="BM2836" s="2"/>
      <c r="BN2836" s="2"/>
      <c r="BO2836" s="2"/>
      <c r="BP2836" s="2"/>
      <c r="BQ2836" s="2"/>
      <c r="BR2836" s="2"/>
      <c r="BS2836" s="2"/>
    </row>
    <row r="2837" spans="47:71" ht="12.75">
      <c r="AU2837" s="2"/>
      <c r="AV2837" s="2"/>
      <c r="AW2837" s="2"/>
      <c r="AX2837" s="2"/>
      <c r="AY2837" s="2"/>
      <c r="AZ2837" s="2"/>
      <c r="BA2837" s="2"/>
      <c r="BB2837" s="2"/>
      <c r="BC2837" s="2"/>
      <c r="BD2837" s="2"/>
      <c r="BE2837" s="2"/>
      <c r="BF2837" s="2"/>
      <c r="BG2837" s="2"/>
      <c r="BH2837" s="2"/>
      <c r="BI2837" s="2"/>
      <c r="BJ2837" s="2"/>
      <c r="BK2837" s="2"/>
      <c r="BL2837" s="2"/>
      <c r="BM2837" s="2"/>
      <c r="BN2837" s="2"/>
      <c r="BO2837" s="2"/>
      <c r="BP2837" s="2"/>
      <c r="BQ2837" s="2"/>
      <c r="BR2837" s="2"/>
      <c r="BS2837" s="2"/>
    </row>
    <row r="2838" spans="47:71" ht="12.75">
      <c r="AU2838" s="2"/>
      <c r="AV2838" s="2"/>
      <c r="AW2838" s="2"/>
      <c r="AX2838" s="2"/>
      <c r="AY2838" s="2"/>
      <c r="AZ2838" s="2"/>
      <c r="BA2838" s="2"/>
      <c r="BB2838" s="2"/>
      <c r="BC2838" s="2"/>
      <c r="BD2838" s="2"/>
      <c r="BE2838" s="2"/>
      <c r="BF2838" s="2"/>
      <c r="BG2838" s="2"/>
      <c r="BH2838" s="2"/>
      <c r="BI2838" s="2"/>
      <c r="BJ2838" s="2"/>
      <c r="BK2838" s="2"/>
      <c r="BL2838" s="2"/>
      <c r="BM2838" s="2"/>
      <c r="BN2838" s="2"/>
      <c r="BO2838" s="2"/>
      <c r="BP2838" s="2"/>
      <c r="BQ2838" s="2"/>
      <c r="BR2838" s="2"/>
      <c r="BS2838" s="2"/>
    </row>
    <row r="2839" spans="47:71" ht="12.75">
      <c r="AU2839" s="2"/>
      <c r="AV2839" s="2"/>
      <c r="AW2839" s="2"/>
      <c r="AX2839" s="2"/>
      <c r="AY2839" s="2"/>
      <c r="AZ2839" s="2"/>
      <c r="BA2839" s="2"/>
      <c r="BB2839" s="2"/>
      <c r="BC2839" s="2"/>
      <c r="BD2839" s="2"/>
      <c r="BE2839" s="2"/>
      <c r="BF2839" s="2"/>
      <c r="BG2839" s="2"/>
      <c r="BH2839" s="2"/>
      <c r="BI2839" s="2"/>
      <c r="BJ2839" s="2"/>
      <c r="BK2839" s="2"/>
      <c r="BL2839" s="2"/>
      <c r="BM2839" s="2"/>
      <c r="BN2839" s="2"/>
      <c r="BO2839" s="2"/>
      <c r="BP2839" s="2"/>
      <c r="BQ2839" s="2"/>
      <c r="BR2839" s="2"/>
      <c r="BS2839" s="2"/>
    </row>
    <row r="2840" spans="47:71" ht="12.75">
      <c r="AU2840" s="2"/>
      <c r="AV2840" s="2"/>
      <c r="AW2840" s="2"/>
      <c r="AX2840" s="2"/>
      <c r="AY2840" s="2"/>
      <c r="AZ2840" s="2"/>
      <c r="BA2840" s="2"/>
      <c r="BB2840" s="2"/>
      <c r="BC2840" s="2"/>
      <c r="BD2840" s="2"/>
      <c r="BE2840" s="2"/>
      <c r="BF2840" s="2"/>
      <c r="BG2840" s="2"/>
      <c r="BH2840" s="2"/>
      <c r="BI2840" s="2"/>
      <c r="BJ2840" s="2"/>
      <c r="BK2840" s="2"/>
      <c r="BL2840" s="2"/>
      <c r="BM2840" s="2"/>
      <c r="BN2840" s="2"/>
      <c r="BO2840" s="2"/>
      <c r="BP2840" s="2"/>
      <c r="BQ2840" s="2"/>
      <c r="BR2840" s="2"/>
      <c r="BS2840" s="2"/>
    </row>
    <row r="2841" spans="47:71" ht="12.75">
      <c r="AU2841" s="2"/>
      <c r="AV2841" s="2"/>
      <c r="AW2841" s="2"/>
      <c r="AX2841" s="2"/>
      <c r="AY2841" s="2"/>
      <c r="AZ2841" s="2"/>
      <c r="BA2841" s="2"/>
      <c r="BB2841" s="2"/>
      <c r="BC2841" s="2"/>
      <c r="BD2841" s="2"/>
      <c r="BE2841" s="2"/>
      <c r="BF2841" s="2"/>
      <c r="BG2841" s="2"/>
      <c r="BH2841" s="2"/>
      <c r="BI2841" s="2"/>
      <c r="BJ2841" s="2"/>
      <c r="BK2841" s="2"/>
      <c r="BL2841" s="2"/>
      <c r="BM2841" s="2"/>
      <c r="BN2841" s="2"/>
      <c r="BO2841" s="2"/>
      <c r="BP2841" s="2"/>
      <c r="BQ2841" s="2"/>
      <c r="BR2841" s="2"/>
      <c r="BS2841" s="2"/>
    </row>
    <row r="2842" spans="47:71" ht="12.75">
      <c r="AU2842" s="2"/>
      <c r="AV2842" s="2"/>
      <c r="AW2842" s="2"/>
      <c r="AX2842" s="2"/>
      <c r="AY2842" s="2"/>
      <c r="AZ2842" s="2"/>
      <c r="BA2842" s="2"/>
      <c r="BB2842" s="2"/>
      <c r="BC2842" s="2"/>
      <c r="BD2842" s="2"/>
      <c r="BE2842" s="2"/>
      <c r="BF2842" s="2"/>
      <c r="BG2842" s="2"/>
      <c r="BH2842" s="2"/>
      <c r="BI2842" s="2"/>
      <c r="BJ2842" s="2"/>
      <c r="BK2842" s="2"/>
      <c r="BL2842" s="2"/>
      <c r="BM2842" s="2"/>
      <c r="BN2842" s="2"/>
      <c r="BO2842" s="2"/>
      <c r="BP2842" s="2"/>
      <c r="BQ2842" s="2"/>
      <c r="BR2842" s="2"/>
      <c r="BS2842" s="2"/>
    </row>
    <row r="2843" spans="47:71" ht="12.75">
      <c r="AU2843" s="2"/>
      <c r="AV2843" s="2"/>
      <c r="AW2843" s="2"/>
      <c r="AX2843" s="2"/>
      <c r="AY2843" s="2"/>
      <c r="AZ2843" s="2"/>
      <c r="BA2843" s="2"/>
      <c r="BB2843" s="2"/>
      <c r="BC2843" s="2"/>
      <c r="BD2843" s="2"/>
      <c r="BE2843" s="2"/>
      <c r="BF2843" s="2"/>
      <c r="BG2843" s="2"/>
      <c r="BH2843" s="2"/>
      <c r="BI2843" s="2"/>
      <c r="BJ2843" s="2"/>
      <c r="BK2843" s="2"/>
      <c r="BL2843" s="2"/>
      <c r="BM2843" s="2"/>
      <c r="BN2843" s="2"/>
      <c r="BO2843" s="2"/>
      <c r="BP2843" s="2"/>
      <c r="BQ2843" s="2"/>
      <c r="BR2843" s="2"/>
      <c r="BS2843" s="2"/>
    </row>
    <row r="2844" spans="47:71" ht="12.75">
      <c r="AU2844" s="2"/>
      <c r="AV2844" s="2"/>
      <c r="AW2844" s="2"/>
      <c r="AX2844" s="2"/>
      <c r="AY2844" s="2"/>
      <c r="AZ2844" s="2"/>
      <c r="BA2844" s="2"/>
      <c r="BB2844" s="2"/>
      <c r="BC2844" s="2"/>
      <c r="BD2844" s="2"/>
      <c r="BE2844" s="2"/>
      <c r="BF2844" s="2"/>
      <c r="BG2844" s="2"/>
      <c r="BH2844" s="2"/>
      <c r="BI2844" s="2"/>
      <c r="BJ2844" s="2"/>
      <c r="BK2844" s="2"/>
      <c r="BL2844" s="2"/>
      <c r="BM2844" s="2"/>
      <c r="BN2844" s="2"/>
      <c r="BO2844" s="2"/>
      <c r="BP2844" s="2"/>
      <c r="BQ2844" s="2"/>
      <c r="BR2844" s="2"/>
      <c r="BS2844" s="2"/>
    </row>
    <row r="2845" spans="47:71" ht="12.75">
      <c r="AU2845" s="2"/>
      <c r="AV2845" s="2"/>
      <c r="AW2845" s="2"/>
      <c r="AX2845" s="2"/>
      <c r="AY2845" s="2"/>
      <c r="AZ2845" s="2"/>
      <c r="BA2845" s="2"/>
      <c r="BB2845" s="2"/>
      <c r="BC2845" s="2"/>
      <c r="BD2845" s="2"/>
      <c r="BE2845" s="2"/>
      <c r="BF2845" s="2"/>
      <c r="BG2845" s="2"/>
      <c r="BH2845" s="2"/>
      <c r="BI2845" s="2"/>
      <c r="BJ2845" s="2"/>
      <c r="BK2845" s="2"/>
      <c r="BL2845" s="2"/>
      <c r="BM2845" s="2"/>
      <c r="BN2845" s="2"/>
      <c r="BO2845" s="2"/>
      <c r="BP2845" s="2"/>
      <c r="BQ2845" s="2"/>
      <c r="BR2845" s="2"/>
      <c r="BS2845" s="2"/>
    </row>
    <row r="2846" spans="47:71" ht="12.75">
      <c r="AU2846" s="2"/>
      <c r="AV2846" s="2"/>
      <c r="AW2846" s="2"/>
      <c r="AX2846" s="2"/>
      <c r="AY2846" s="2"/>
      <c r="AZ2846" s="2"/>
      <c r="BA2846" s="2"/>
      <c r="BB2846" s="2"/>
      <c r="BC2846" s="2"/>
      <c r="BD2846" s="2"/>
      <c r="BE2846" s="2"/>
      <c r="BF2846" s="2"/>
      <c r="BG2846" s="2"/>
      <c r="BH2846" s="2"/>
      <c r="BI2846" s="2"/>
      <c r="BJ2846" s="2"/>
      <c r="BK2846" s="2"/>
      <c r="BL2846" s="2"/>
      <c r="BM2846" s="2"/>
      <c r="BN2846" s="2"/>
      <c r="BO2846" s="2"/>
      <c r="BP2846" s="2"/>
      <c r="BQ2846" s="2"/>
      <c r="BR2846" s="2"/>
      <c r="BS2846" s="2"/>
    </row>
    <row r="2847" spans="47:71" ht="12.75">
      <c r="AU2847" s="2"/>
      <c r="AV2847" s="2"/>
      <c r="AW2847" s="2"/>
      <c r="AX2847" s="2"/>
      <c r="AY2847" s="2"/>
      <c r="AZ2847" s="2"/>
      <c r="BA2847" s="2"/>
      <c r="BB2847" s="2"/>
      <c r="BC2847" s="2"/>
      <c r="BD2847" s="2"/>
      <c r="BE2847" s="2"/>
      <c r="BF2847" s="2"/>
      <c r="BG2847" s="2"/>
      <c r="BH2847" s="2"/>
      <c r="BI2847" s="2"/>
      <c r="BJ2847" s="2"/>
      <c r="BK2847" s="2"/>
      <c r="BL2847" s="2"/>
      <c r="BM2847" s="2"/>
      <c r="BN2847" s="2"/>
      <c r="BO2847" s="2"/>
      <c r="BP2847" s="2"/>
      <c r="BQ2847" s="2"/>
      <c r="BR2847" s="2"/>
      <c r="BS2847" s="2"/>
    </row>
    <row r="2848" spans="47:71" ht="12.75">
      <c r="AU2848" s="2"/>
      <c r="AV2848" s="2"/>
      <c r="AW2848" s="2"/>
      <c r="AX2848" s="2"/>
      <c r="AY2848" s="2"/>
      <c r="AZ2848" s="2"/>
      <c r="BA2848" s="2"/>
      <c r="BB2848" s="2"/>
      <c r="BC2848" s="2"/>
      <c r="BD2848" s="2"/>
      <c r="BE2848" s="2"/>
      <c r="BF2848" s="2"/>
      <c r="BG2848" s="2"/>
      <c r="BH2848" s="2"/>
      <c r="BI2848" s="2"/>
      <c r="BJ2848" s="2"/>
      <c r="BK2848" s="2"/>
      <c r="BL2848" s="2"/>
      <c r="BM2848" s="2"/>
      <c r="BN2848" s="2"/>
      <c r="BO2848" s="2"/>
      <c r="BP2848" s="2"/>
      <c r="BQ2848" s="2"/>
      <c r="BR2848" s="2"/>
      <c r="BS2848" s="2"/>
    </row>
    <row r="2849" spans="47:71" ht="12.75">
      <c r="AU2849" s="2"/>
      <c r="AV2849" s="2"/>
      <c r="AW2849" s="2"/>
      <c r="AX2849" s="2"/>
      <c r="AY2849" s="2"/>
      <c r="AZ2849" s="2"/>
      <c r="BA2849" s="2"/>
      <c r="BB2849" s="2"/>
      <c r="BC2849" s="2"/>
      <c r="BD2849" s="2"/>
      <c r="BE2849" s="2"/>
      <c r="BF2849" s="2"/>
      <c r="BG2849" s="2"/>
      <c r="BH2849" s="2"/>
      <c r="BI2849" s="2"/>
      <c r="BJ2849" s="2"/>
      <c r="BK2849" s="2"/>
      <c r="BL2849" s="2"/>
      <c r="BM2849" s="2"/>
      <c r="BN2849" s="2"/>
      <c r="BO2849" s="2"/>
      <c r="BP2849" s="2"/>
      <c r="BQ2849" s="2"/>
      <c r="BR2849" s="2"/>
      <c r="BS2849" s="2"/>
    </row>
    <row r="2850" spans="47:71" ht="12.75">
      <c r="AU2850" s="2"/>
      <c r="AV2850" s="2"/>
      <c r="AW2850" s="2"/>
      <c r="AX2850" s="2"/>
      <c r="AY2850" s="2"/>
      <c r="AZ2850" s="2"/>
      <c r="BA2850" s="2"/>
      <c r="BB2850" s="2"/>
      <c r="BC2850" s="2"/>
      <c r="BD2850" s="2"/>
      <c r="BE2850" s="2"/>
      <c r="BF2850" s="2"/>
      <c r="BG2850" s="2"/>
      <c r="BH2850" s="2"/>
      <c r="BI2850" s="2"/>
      <c r="BJ2850" s="2"/>
      <c r="BK2850" s="2"/>
      <c r="BL2850" s="2"/>
      <c r="BM2850" s="2"/>
      <c r="BN2850" s="2"/>
      <c r="BO2850" s="2"/>
      <c r="BP2850" s="2"/>
      <c r="BQ2850" s="2"/>
      <c r="BR2850" s="2"/>
      <c r="BS2850" s="2"/>
    </row>
    <row r="2851" spans="47:71" ht="12.75">
      <c r="AU2851" s="2"/>
      <c r="AV2851" s="2"/>
      <c r="AW2851" s="2"/>
      <c r="AX2851" s="2"/>
      <c r="AY2851" s="2"/>
      <c r="AZ2851" s="2"/>
      <c r="BA2851" s="2"/>
      <c r="BB2851" s="2"/>
      <c r="BC2851" s="2"/>
      <c r="BD2851" s="2"/>
      <c r="BE2851" s="2"/>
      <c r="BF2851" s="2"/>
      <c r="BG2851" s="2"/>
      <c r="BH2851" s="2"/>
      <c r="BI2851" s="2"/>
      <c r="BJ2851" s="2"/>
      <c r="BK2851" s="2"/>
      <c r="BL2851" s="2"/>
      <c r="BM2851" s="2"/>
      <c r="BN2851" s="2"/>
      <c r="BO2851" s="2"/>
      <c r="BP2851" s="2"/>
      <c r="BQ2851" s="2"/>
      <c r="BR2851" s="2"/>
      <c r="BS2851" s="2"/>
    </row>
    <row r="2852" spans="47:71" ht="12.75">
      <c r="AU2852" s="2"/>
      <c r="AV2852" s="2"/>
      <c r="AW2852" s="2"/>
      <c r="AX2852" s="2"/>
      <c r="AY2852" s="2"/>
      <c r="AZ2852" s="2"/>
      <c r="BA2852" s="2"/>
      <c r="BB2852" s="2"/>
      <c r="BC2852" s="2"/>
      <c r="BD2852" s="2"/>
      <c r="BE2852" s="2"/>
      <c r="BF2852" s="2"/>
      <c r="BG2852" s="2"/>
      <c r="BH2852" s="2"/>
      <c r="BI2852" s="2"/>
      <c r="BJ2852" s="2"/>
      <c r="BK2852" s="2"/>
      <c r="BL2852" s="2"/>
      <c r="BM2852" s="2"/>
      <c r="BN2852" s="2"/>
      <c r="BO2852" s="2"/>
      <c r="BP2852" s="2"/>
      <c r="BQ2852" s="2"/>
      <c r="BR2852" s="2"/>
      <c r="BS2852" s="2"/>
    </row>
    <row r="2853" spans="47:71" ht="12.75">
      <c r="AU2853" s="2"/>
      <c r="AV2853" s="2"/>
      <c r="AW2853" s="2"/>
      <c r="AX2853" s="2"/>
      <c r="AY2853" s="2"/>
      <c r="AZ2853" s="2"/>
      <c r="BA2853" s="2"/>
      <c r="BB2853" s="2"/>
      <c r="BC2853" s="2"/>
      <c r="BD2853" s="2"/>
      <c r="BE2853" s="2"/>
      <c r="BF2853" s="2"/>
      <c r="BG2853" s="2"/>
      <c r="BH2853" s="2"/>
      <c r="BI2853" s="2"/>
      <c r="BJ2853" s="2"/>
      <c r="BK2853" s="2"/>
      <c r="BL2853" s="2"/>
      <c r="BM2853" s="2"/>
      <c r="BN2853" s="2"/>
      <c r="BO2853" s="2"/>
      <c r="BP2853" s="2"/>
      <c r="BQ2853" s="2"/>
      <c r="BR2853" s="2"/>
      <c r="BS2853" s="2"/>
    </row>
    <row r="2854" spans="47:71" ht="12.75">
      <c r="AU2854" s="2"/>
      <c r="AV2854" s="2"/>
      <c r="AW2854" s="2"/>
      <c r="AX2854" s="2"/>
      <c r="AY2854" s="2"/>
      <c r="AZ2854" s="2"/>
      <c r="BA2854" s="2"/>
      <c r="BB2854" s="2"/>
      <c r="BC2854" s="2"/>
      <c r="BD2854" s="2"/>
      <c r="BE2854" s="2"/>
      <c r="BF2854" s="2"/>
      <c r="BG2854" s="2"/>
      <c r="BH2854" s="2"/>
      <c r="BI2854" s="2"/>
      <c r="BJ2854" s="2"/>
      <c r="BK2854" s="2"/>
      <c r="BL2854" s="2"/>
      <c r="BM2854" s="2"/>
      <c r="BN2854" s="2"/>
      <c r="BO2854" s="2"/>
      <c r="BP2854" s="2"/>
      <c r="BQ2854" s="2"/>
      <c r="BR2854" s="2"/>
      <c r="BS2854" s="2"/>
    </row>
    <row r="2855" spans="47:71" ht="12.75">
      <c r="AU2855" s="2"/>
      <c r="AV2855" s="2"/>
      <c r="AW2855" s="2"/>
      <c r="AX2855" s="2"/>
      <c r="AY2855" s="2"/>
      <c r="AZ2855" s="2"/>
      <c r="BA2855" s="2"/>
      <c r="BB2855" s="2"/>
      <c r="BC2855" s="2"/>
      <c r="BD2855" s="2"/>
      <c r="BE2855" s="2"/>
      <c r="BF2855" s="2"/>
      <c r="BG2855" s="2"/>
      <c r="BH2855" s="2"/>
      <c r="BI2855" s="2"/>
      <c r="BJ2855" s="2"/>
      <c r="BK2855" s="2"/>
      <c r="BL2855" s="2"/>
      <c r="BM2855" s="2"/>
      <c r="BN2855" s="2"/>
      <c r="BO2855" s="2"/>
      <c r="BP2855" s="2"/>
      <c r="BQ2855" s="2"/>
      <c r="BR2855" s="2"/>
      <c r="BS2855" s="2"/>
    </row>
    <row r="2856" spans="47:71" ht="12.75">
      <c r="AU2856" s="2"/>
      <c r="AV2856" s="2"/>
      <c r="AW2856" s="2"/>
      <c r="AX2856" s="2"/>
      <c r="AY2856" s="2"/>
      <c r="AZ2856" s="2"/>
      <c r="BA2856" s="2"/>
      <c r="BB2856" s="2"/>
      <c r="BC2856" s="2"/>
      <c r="BD2856" s="2"/>
      <c r="BE2856" s="2"/>
      <c r="BF2856" s="2"/>
      <c r="BG2856" s="2"/>
      <c r="BH2856" s="2"/>
      <c r="BI2856" s="2"/>
      <c r="BJ2856" s="2"/>
      <c r="BK2856" s="2"/>
      <c r="BL2856" s="2"/>
      <c r="BM2856" s="2"/>
      <c r="BN2856" s="2"/>
      <c r="BO2856" s="2"/>
      <c r="BP2856" s="2"/>
      <c r="BQ2856" s="2"/>
      <c r="BR2856" s="2"/>
      <c r="BS2856" s="2"/>
    </row>
    <row r="2857" spans="47:71" ht="12.75">
      <c r="AU2857" s="2"/>
      <c r="AV2857" s="2"/>
      <c r="AW2857" s="2"/>
      <c r="AX2857" s="2"/>
      <c r="AY2857" s="2"/>
      <c r="AZ2857" s="2"/>
      <c r="BA2857" s="2"/>
      <c r="BB2857" s="2"/>
      <c r="BC2857" s="2"/>
      <c r="BD2857" s="2"/>
      <c r="BE2857" s="2"/>
      <c r="BF2857" s="2"/>
      <c r="BG2857" s="2"/>
      <c r="BH2857" s="2"/>
      <c r="BI2857" s="2"/>
      <c r="BJ2857" s="2"/>
      <c r="BK2857" s="2"/>
      <c r="BL2857" s="2"/>
      <c r="BM2857" s="2"/>
      <c r="BN2857" s="2"/>
      <c r="BO2857" s="2"/>
      <c r="BP2857" s="2"/>
      <c r="BQ2857" s="2"/>
      <c r="BR2857" s="2"/>
      <c r="BS2857" s="2"/>
    </row>
    <row r="2858" spans="47:71" ht="12.75">
      <c r="AU2858" s="2"/>
      <c r="AV2858" s="2"/>
      <c r="AW2858" s="2"/>
      <c r="AX2858" s="2"/>
      <c r="AY2858" s="2"/>
      <c r="AZ2858" s="2"/>
      <c r="BA2858" s="2"/>
      <c r="BB2858" s="2"/>
      <c r="BC2858" s="2"/>
      <c r="BD2858" s="2"/>
      <c r="BE2858" s="2"/>
      <c r="BF2858" s="2"/>
      <c r="BG2858" s="2"/>
      <c r="BH2858" s="2"/>
      <c r="BI2858" s="2"/>
      <c r="BJ2858" s="2"/>
      <c r="BK2858" s="2"/>
      <c r="BL2858" s="2"/>
      <c r="BM2858" s="2"/>
      <c r="BN2858" s="2"/>
      <c r="BO2858" s="2"/>
      <c r="BP2858" s="2"/>
      <c r="BQ2858" s="2"/>
      <c r="BR2858" s="2"/>
      <c r="BS2858" s="2"/>
    </row>
    <row r="2859" spans="47:71" ht="12.75">
      <c r="AU2859" s="2"/>
      <c r="AV2859" s="2"/>
      <c r="AW2859" s="2"/>
      <c r="AX2859" s="2"/>
      <c r="AY2859" s="2"/>
      <c r="AZ2859" s="2"/>
      <c r="BA2859" s="2"/>
      <c r="BB2859" s="2"/>
      <c r="BC2859" s="2"/>
      <c r="BD2859" s="2"/>
      <c r="BE2859" s="2"/>
      <c r="BF2859" s="2"/>
      <c r="BG2859" s="2"/>
      <c r="BH2859" s="2"/>
      <c r="BI2859" s="2"/>
      <c r="BJ2859" s="2"/>
      <c r="BK2859" s="2"/>
      <c r="BL2859" s="2"/>
      <c r="BM2859" s="2"/>
      <c r="BN2859" s="2"/>
      <c r="BO2859" s="2"/>
      <c r="BP2859" s="2"/>
      <c r="BQ2859" s="2"/>
      <c r="BR2859" s="2"/>
      <c r="BS2859" s="2"/>
    </row>
    <row r="2860" spans="47:71" ht="12.75">
      <c r="AU2860" s="2"/>
      <c r="AV2860" s="2"/>
      <c r="AW2860" s="2"/>
      <c r="AX2860" s="2"/>
      <c r="AY2860" s="2"/>
      <c r="AZ2860" s="2"/>
      <c r="BA2860" s="2"/>
      <c r="BB2860" s="2"/>
      <c r="BC2860" s="2"/>
      <c r="BD2860" s="2"/>
      <c r="BE2860" s="2"/>
      <c r="BF2860" s="2"/>
      <c r="BG2860" s="2"/>
      <c r="BH2860" s="2"/>
      <c r="BI2860" s="2"/>
      <c r="BJ2860" s="2"/>
      <c r="BK2860" s="2"/>
      <c r="BL2860" s="2"/>
      <c r="BM2860" s="2"/>
      <c r="BN2860" s="2"/>
      <c r="BO2860" s="2"/>
      <c r="BP2860" s="2"/>
      <c r="BQ2860" s="2"/>
      <c r="BR2860" s="2"/>
      <c r="BS2860" s="2"/>
    </row>
    <row r="2861" spans="47:71" ht="12.75">
      <c r="AU2861" s="2"/>
      <c r="AV2861" s="2"/>
      <c r="AW2861" s="2"/>
      <c r="AX2861" s="2"/>
      <c r="AY2861" s="2"/>
      <c r="AZ2861" s="2"/>
      <c r="BA2861" s="2"/>
      <c r="BB2861" s="2"/>
      <c r="BC2861" s="2"/>
      <c r="BD2861" s="2"/>
      <c r="BE2861" s="2"/>
      <c r="BF2861" s="2"/>
      <c r="BG2861" s="2"/>
      <c r="BH2861" s="2"/>
      <c r="BI2861" s="2"/>
      <c r="BJ2861" s="2"/>
      <c r="BK2861" s="2"/>
      <c r="BL2861" s="2"/>
      <c r="BM2861" s="2"/>
      <c r="BN2861" s="2"/>
      <c r="BO2861" s="2"/>
      <c r="BP2861" s="2"/>
      <c r="BQ2861" s="2"/>
      <c r="BR2861" s="2"/>
      <c r="BS2861" s="2"/>
    </row>
    <row r="2862" spans="47:71" ht="12.75">
      <c r="AU2862" s="2"/>
      <c r="AV2862" s="2"/>
      <c r="AW2862" s="2"/>
      <c r="AX2862" s="2"/>
      <c r="AY2862" s="2"/>
      <c r="AZ2862" s="2"/>
      <c r="BA2862" s="2"/>
      <c r="BB2862" s="2"/>
      <c r="BC2862" s="2"/>
      <c r="BD2862" s="2"/>
      <c r="BE2862" s="2"/>
      <c r="BF2862" s="2"/>
      <c r="BG2862" s="2"/>
      <c r="BH2862" s="2"/>
      <c r="BI2862" s="2"/>
      <c r="BJ2862" s="2"/>
      <c r="BK2862" s="2"/>
      <c r="BL2862" s="2"/>
      <c r="BM2862" s="2"/>
      <c r="BN2862" s="2"/>
      <c r="BO2862" s="2"/>
      <c r="BP2862" s="2"/>
      <c r="BQ2862" s="2"/>
      <c r="BR2862" s="2"/>
      <c r="BS2862" s="2"/>
    </row>
    <row r="2863" spans="47:71" ht="12.75">
      <c r="AU2863" s="2"/>
      <c r="AV2863" s="2"/>
      <c r="AW2863" s="2"/>
      <c r="AX2863" s="2"/>
      <c r="AY2863" s="2"/>
      <c r="AZ2863" s="2"/>
      <c r="BA2863" s="2"/>
      <c r="BB2863" s="2"/>
      <c r="BC2863" s="2"/>
      <c r="BD2863" s="2"/>
      <c r="BE2863" s="2"/>
      <c r="BF2863" s="2"/>
      <c r="BG2863" s="2"/>
      <c r="BH2863" s="2"/>
      <c r="BI2863" s="2"/>
      <c r="BJ2863" s="2"/>
      <c r="BK2863" s="2"/>
      <c r="BL2863" s="2"/>
      <c r="BM2863" s="2"/>
      <c r="BN2863" s="2"/>
      <c r="BO2863" s="2"/>
      <c r="BP2863" s="2"/>
      <c r="BQ2863" s="2"/>
      <c r="BR2863" s="2"/>
      <c r="BS2863" s="2"/>
    </row>
    <row r="2864" spans="47:71" ht="12.75">
      <c r="AU2864" s="2"/>
      <c r="AV2864" s="2"/>
      <c r="AW2864" s="2"/>
      <c r="AX2864" s="2"/>
      <c r="AY2864" s="2"/>
      <c r="AZ2864" s="2"/>
      <c r="BA2864" s="2"/>
      <c r="BB2864" s="2"/>
      <c r="BC2864" s="2"/>
      <c r="BD2864" s="2"/>
      <c r="BE2864" s="2"/>
      <c r="BF2864" s="2"/>
      <c r="BG2864" s="2"/>
      <c r="BH2864" s="2"/>
      <c r="BI2864" s="2"/>
      <c r="BJ2864" s="2"/>
      <c r="BK2864" s="2"/>
      <c r="BL2864" s="2"/>
      <c r="BM2864" s="2"/>
      <c r="BN2864" s="2"/>
      <c r="BO2864" s="2"/>
      <c r="BP2864" s="2"/>
      <c r="BQ2864" s="2"/>
      <c r="BR2864" s="2"/>
      <c r="BS2864" s="2"/>
    </row>
    <row r="2865" spans="47:71" ht="12.75">
      <c r="AU2865" s="2"/>
      <c r="AV2865" s="2"/>
      <c r="AW2865" s="2"/>
      <c r="AX2865" s="2"/>
      <c r="AY2865" s="2"/>
      <c r="AZ2865" s="2"/>
      <c r="BA2865" s="2"/>
      <c r="BB2865" s="2"/>
      <c r="BC2865" s="2"/>
      <c r="BD2865" s="2"/>
      <c r="BE2865" s="2"/>
      <c r="BF2865" s="2"/>
      <c r="BG2865" s="2"/>
      <c r="BH2865" s="2"/>
      <c r="BI2865" s="2"/>
      <c r="BJ2865" s="2"/>
      <c r="BK2865" s="2"/>
      <c r="BL2865" s="2"/>
      <c r="BM2865" s="2"/>
      <c r="BN2865" s="2"/>
      <c r="BO2865" s="2"/>
      <c r="BP2865" s="2"/>
      <c r="BQ2865" s="2"/>
      <c r="BR2865" s="2"/>
      <c r="BS2865" s="2"/>
    </row>
    <row r="2866" spans="47:71" ht="12.75">
      <c r="AU2866" s="2"/>
      <c r="AV2866" s="2"/>
      <c r="AW2866" s="2"/>
      <c r="AX2866" s="2"/>
      <c r="AY2866" s="2"/>
      <c r="AZ2866" s="2"/>
      <c r="BA2866" s="2"/>
      <c r="BB2866" s="2"/>
      <c r="BC2866" s="2"/>
      <c r="BD2866" s="2"/>
      <c r="BE2866" s="2"/>
      <c r="BF2866" s="2"/>
      <c r="BG2866" s="2"/>
      <c r="BH2866" s="2"/>
      <c r="BI2866" s="2"/>
      <c r="BJ2866" s="2"/>
      <c r="BK2866" s="2"/>
      <c r="BL2866" s="2"/>
      <c r="BM2866" s="2"/>
      <c r="BN2866" s="2"/>
      <c r="BO2866" s="2"/>
      <c r="BP2866" s="2"/>
      <c r="BQ2866" s="2"/>
      <c r="BR2866" s="2"/>
      <c r="BS2866" s="2"/>
    </row>
    <row r="2867" spans="47:71" ht="12.75">
      <c r="AU2867" s="2"/>
      <c r="AV2867" s="2"/>
      <c r="AW2867" s="2"/>
      <c r="AX2867" s="2"/>
      <c r="AY2867" s="2"/>
      <c r="AZ2867" s="2"/>
      <c r="BA2867" s="2"/>
      <c r="BB2867" s="2"/>
      <c r="BC2867" s="2"/>
      <c r="BD2867" s="2"/>
      <c r="BE2867" s="2"/>
      <c r="BF2867" s="2"/>
      <c r="BG2867" s="2"/>
      <c r="BH2867" s="2"/>
      <c r="BI2867" s="2"/>
      <c r="BJ2867" s="2"/>
      <c r="BK2867" s="2"/>
      <c r="BL2867" s="2"/>
      <c r="BM2867" s="2"/>
      <c r="BN2867" s="2"/>
      <c r="BO2867" s="2"/>
      <c r="BP2867" s="2"/>
      <c r="BQ2867" s="2"/>
      <c r="BR2867" s="2"/>
      <c r="BS2867" s="2"/>
    </row>
    <row r="2868" spans="47:71" ht="12.75">
      <c r="AU2868" s="2"/>
      <c r="AV2868" s="2"/>
      <c r="AW2868" s="2"/>
      <c r="AX2868" s="2"/>
      <c r="AY2868" s="2"/>
      <c r="AZ2868" s="2"/>
      <c r="BA2868" s="2"/>
      <c r="BB2868" s="2"/>
      <c r="BC2868" s="2"/>
      <c r="BD2868" s="2"/>
      <c r="BE2868" s="2"/>
      <c r="BF2868" s="2"/>
      <c r="BG2868" s="2"/>
      <c r="BH2868" s="2"/>
      <c r="BI2868" s="2"/>
      <c r="BJ2868" s="2"/>
      <c r="BK2868" s="2"/>
      <c r="BL2868" s="2"/>
      <c r="BM2868" s="2"/>
      <c r="BN2868" s="2"/>
      <c r="BO2868" s="2"/>
      <c r="BP2868" s="2"/>
      <c r="BQ2868" s="2"/>
      <c r="BR2868" s="2"/>
      <c r="BS2868" s="2"/>
    </row>
    <row r="2869" spans="47:71" ht="12.75">
      <c r="AU2869" s="2"/>
      <c r="AV2869" s="2"/>
      <c r="AW2869" s="2"/>
      <c r="AX2869" s="2"/>
      <c r="AY2869" s="2"/>
      <c r="AZ2869" s="2"/>
      <c r="BA2869" s="2"/>
      <c r="BB2869" s="2"/>
      <c r="BC2869" s="2"/>
      <c r="BD2869" s="2"/>
      <c r="BE2869" s="2"/>
      <c r="BF2869" s="2"/>
      <c r="BG2869" s="2"/>
      <c r="BH2869" s="2"/>
      <c r="BI2869" s="2"/>
      <c r="BJ2869" s="2"/>
      <c r="BK2869" s="2"/>
      <c r="BL2869" s="2"/>
      <c r="BM2869" s="2"/>
      <c r="BN2869" s="2"/>
      <c r="BO2869" s="2"/>
      <c r="BP2869" s="2"/>
      <c r="BQ2869" s="2"/>
      <c r="BR2869" s="2"/>
      <c r="BS2869" s="2"/>
    </row>
    <row r="2870" spans="47:71" ht="12.75">
      <c r="AU2870" s="2"/>
      <c r="AV2870" s="2"/>
      <c r="AW2870" s="2"/>
      <c r="AX2870" s="2"/>
      <c r="AY2870" s="2"/>
      <c r="AZ2870" s="2"/>
      <c r="BA2870" s="2"/>
      <c r="BB2870" s="2"/>
      <c r="BC2870" s="2"/>
      <c r="BD2870" s="2"/>
      <c r="BE2870" s="2"/>
      <c r="BF2870" s="2"/>
      <c r="BG2870" s="2"/>
      <c r="BH2870" s="2"/>
      <c r="BI2870" s="2"/>
      <c r="BJ2870" s="2"/>
      <c r="BK2870" s="2"/>
      <c r="BL2870" s="2"/>
      <c r="BM2870" s="2"/>
      <c r="BN2870" s="2"/>
      <c r="BO2870" s="2"/>
      <c r="BP2870" s="2"/>
      <c r="BQ2870" s="2"/>
      <c r="BR2870" s="2"/>
      <c r="BS2870" s="2"/>
    </row>
    <row r="2871" spans="47:71" ht="12.75">
      <c r="AU2871" s="2"/>
      <c r="AV2871" s="2"/>
      <c r="AW2871" s="2"/>
      <c r="AX2871" s="2"/>
      <c r="AY2871" s="2"/>
      <c r="AZ2871" s="2"/>
      <c r="BA2871" s="2"/>
      <c r="BB2871" s="2"/>
      <c r="BC2871" s="2"/>
      <c r="BD2871" s="2"/>
      <c r="BE2871" s="2"/>
      <c r="BF2871" s="2"/>
      <c r="BG2871" s="2"/>
      <c r="BH2871" s="2"/>
      <c r="BI2871" s="2"/>
      <c r="BJ2871" s="2"/>
      <c r="BK2871" s="2"/>
      <c r="BL2871" s="2"/>
      <c r="BM2871" s="2"/>
      <c r="BN2871" s="2"/>
      <c r="BO2871" s="2"/>
      <c r="BP2871" s="2"/>
      <c r="BQ2871" s="2"/>
      <c r="BR2871" s="2"/>
      <c r="BS2871" s="2"/>
    </row>
    <row r="2872" spans="47:71" ht="12.75">
      <c r="AU2872" s="2"/>
      <c r="AV2872" s="2"/>
      <c r="AW2872" s="2"/>
      <c r="AX2872" s="2"/>
      <c r="AY2872" s="2"/>
      <c r="AZ2872" s="2"/>
      <c r="BA2872" s="2"/>
      <c r="BB2872" s="2"/>
      <c r="BC2872" s="2"/>
      <c r="BD2872" s="2"/>
      <c r="BE2872" s="2"/>
      <c r="BF2872" s="2"/>
      <c r="BG2872" s="2"/>
      <c r="BH2872" s="2"/>
      <c r="BI2872" s="2"/>
      <c r="BJ2872" s="2"/>
      <c r="BK2872" s="2"/>
      <c r="BL2872" s="2"/>
      <c r="BM2872" s="2"/>
      <c r="BN2872" s="2"/>
      <c r="BO2872" s="2"/>
      <c r="BP2872" s="2"/>
      <c r="BQ2872" s="2"/>
      <c r="BR2872" s="2"/>
      <c r="BS2872" s="2"/>
    </row>
    <row r="2873" spans="47:71" ht="12.75">
      <c r="AU2873" s="2"/>
      <c r="AV2873" s="2"/>
      <c r="AW2873" s="2"/>
      <c r="AX2873" s="2"/>
      <c r="AY2873" s="2"/>
      <c r="AZ2873" s="2"/>
      <c r="BA2873" s="2"/>
      <c r="BB2873" s="2"/>
      <c r="BC2873" s="2"/>
      <c r="BD2873" s="2"/>
      <c r="BE2873" s="2"/>
      <c r="BF2873" s="2"/>
      <c r="BG2873" s="2"/>
      <c r="BH2873" s="2"/>
      <c r="BI2873" s="2"/>
      <c r="BJ2873" s="2"/>
      <c r="BK2873" s="2"/>
      <c r="BL2873" s="2"/>
      <c r="BM2873" s="2"/>
      <c r="BN2873" s="2"/>
      <c r="BO2873" s="2"/>
      <c r="BP2873" s="2"/>
      <c r="BQ2873" s="2"/>
      <c r="BR2873" s="2"/>
      <c r="BS2873" s="2"/>
    </row>
    <row r="2874" spans="47:71" ht="12.75">
      <c r="AU2874" s="2"/>
      <c r="AV2874" s="2"/>
      <c r="AW2874" s="2"/>
      <c r="AX2874" s="2"/>
      <c r="AY2874" s="2"/>
      <c r="AZ2874" s="2"/>
      <c r="BA2874" s="2"/>
      <c r="BB2874" s="2"/>
      <c r="BC2874" s="2"/>
      <c r="BD2874" s="2"/>
      <c r="BE2874" s="2"/>
      <c r="BF2874" s="2"/>
      <c r="BG2874" s="2"/>
      <c r="BH2874" s="2"/>
      <c r="BI2874" s="2"/>
      <c r="BJ2874" s="2"/>
      <c r="BK2874" s="2"/>
      <c r="BL2874" s="2"/>
      <c r="BM2874" s="2"/>
      <c r="BN2874" s="2"/>
      <c r="BO2874" s="2"/>
      <c r="BP2874" s="2"/>
      <c r="BQ2874" s="2"/>
      <c r="BR2874" s="2"/>
      <c r="BS2874" s="2"/>
    </row>
    <row r="2875" spans="47:71" ht="12.75">
      <c r="AU2875" s="2"/>
      <c r="AV2875" s="2"/>
      <c r="AW2875" s="2"/>
      <c r="AX2875" s="2"/>
      <c r="AY2875" s="2"/>
      <c r="AZ2875" s="2"/>
      <c r="BA2875" s="2"/>
      <c r="BB2875" s="2"/>
      <c r="BC2875" s="2"/>
      <c r="BD2875" s="2"/>
      <c r="BE2875" s="2"/>
      <c r="BF2875" s="2"/>
      <c r="BG2875" s="2"/>
      <c r="BH2875" s="2"/>
      <c r="BI2875" s="2"/>
      <c r="BJ2875" s="2"/>
      <c r="BK2875" s="2"/>
      <c r="BL2875" s="2"/>
      <c r="BM2875" s="2"/>
      <c r="BN2875" s="2"/>
      <c r="BO2875" s="2"/>
      <c r="BP2875" s="2"/>
      <c r="BQ2875" s="2"/>
      <c r="BR2875" s="2"/>
      <c r="BS2875" s="2"/>
    </row>
    <row r="2876" spans="47:71" ht="12.75">
      <c r="AU2876" s="2"/>
      <c r="AV2876" s="2"/>
      <c r="AW2876" s="2"/>
      <c r="AX2876" s="2"/>
      <c r="AY2876" s="2"/>
      <c r="AZ2876" s="2"/>
      <c r="BA2876" s="2"/>
      <c r="BB2876" s="2"/>
      <c r="BC2876" s="2"/>
      <c r="BD2876" s="2"/>
      <c r="BE2876" s="2"/>
      <c r="BF2876" s="2"/>
      <c r="BG2876" s="2"/>
      <c r="BH2876" s="2"/>
      <c r="BI2876" s="2"/>
      <c r="BJ2876" s="2"/>
      <c r="BK2876" s="2"/>
      <c r="BL2876" s="2"/>
      <c r="BM2876" s="2"/>
      <c r="BN2876" s="2"/>
      <c r="BO2876" s="2"/>
      <c r="BP2876" s="2"/>
      <c r="BQ2876" s="2"/>
      <c r="BR2876" s="2"/>
      <c r="BS2876" s="2"/>
    </row>
    <row r="2877" spans="47:71" ht="12.75">
      <c r="AU2877" s="2"/>
      <c r="AV2877" s="2"/>
      <c r="AW2877" s="2"/>
      <c r="AX2877" s="2"/>
      <c r="AY2877" s="2"/>
      <c r="AZ2877" s="2"/>
      <c r="BA2877" s="2"/>
      <c r="BB2877" s="2"/>
      <c r="BC2877" s="2"/>
      <c r="BD2877" s="2"/>
      <c r="BE2877" s="2"/>
      <c r="BF2877" s="2"/>
      <c r="BG2877" s="2"/>
      <c r="BH2877" s="2"/>
      <c r="BI2877" s="2"/>
      <c r="BJ2877" s="2"/>
      <c r="BK2877" s="2"/>
      <c r="BL2877" s="2"/>
      <c r="BM2877" s="2"/>
      <c r="BN2877" s="2"/>
      <c r="BO2877" s="2"/>
      <c r="BP2877" s="2"/>
      <c r="BQ2877" s="2"/>
      <c r="BR2877" s="2"/>
      <c r="BS2877" s="2"/>
    </row>
    <row r="2878" spans="47:71" ht="12.75">
      <c r="AU2878" s="2"/>
      <c r="AV2878" s="2"/>
      <c r="AW2878" s="2"/>
      <c r="AX2878" s="2"/>
      <c r="AY2878" s="2"/>
      <c r="AZ2878" s="2"/>
      <c r="BA2878" s="2"/>
      <c r="BB2878" s="2"/>
      <c r="BC2878" s="2"/>
      <c r="BD2878" s="2"/>
      <c r="BE2878" s="2"/>
      <c r="BF2878" s="2"/>
      <c r="BG2878" s="2"/>
      <c r="BH2878" s="2"/>
      <c r="BI2878" s="2"/>
      <c r="BJ2878" s="2"/>
      <c r="BK2878" s="2"/>
      <c r="BL2878" s="2"/>
      <c r="BM2878" s="2"/>
      <c r="BN2878" s="2"/>
      <c r="BO2878" s="2"/>
      <c r="BP2878" s="2"/>
      <c r="BQ2878" s="2"/>
      <c r="BR2878" s="2"/>
      <c r="BS2878" s="2"/>
    </row>
    <row r="2879" spans="47:71" ht="12.75">
      <c r="AU2879" s="2"/>
      <c r="AV2879" s="2"/>
      <c r="AW2879" s="2"/>
      <c r="AX2879" s="2"/>
      <c r="AY2879" s="2"/>
      <c r="AZ2879" s="2"/>
      <c r="BA2879" s="2"/>
      <c r="BB2879" s="2"/>
      <c r="BC2879" s="2"/>
      <c r="BD2879" s="2"/>
      <c r="BE2879" s="2"/>
      <c r="BF2879" s="2"/>
      <c r="BG2879" s="2"/>
      <c r="BH2879" s="2"/>
      <c r="BI2879" s="2"/>
      <c r="BJ2879" s="2"/>
      <c r="BK2879" s="2"/>
      <c r="BL2879" s="2"/>
      <c r="BM2879" s="2"/>
      <c r="BN2879" s="2"/>
      <c r="BO2879" s="2"/>
      <c r="BP2879" s="2"/>
      <c r="BQ2879" s="2"/>
      <c r="BR2879" s="2"/>
      <c r="BS2879" s="2"/>
    </row>
    <row r="2880" spans="47:71" ht="12.75">
      <c r="AU2880" s="2"/>
      <c r="AV2880" s="2"/>
      <c r="AW2880" s="2"/>
      <c r="AX2880" s="2"/>
      <c r="AY2880" s="2"/>
      <c r="AZ2880" s="2"/>
      <c r="BA2880" s="2"/>
      <c r="BB2880" s="2"/>
      <c r="BC2880" s="2"/>
      <c r="BD2880" s="2"/>
      <c r="BE2880" s="2"/>
      <c r="BF2880" s="2"/>
      <c r="BG2880" s="2"/>
      <c r="BH2880" s="2"/>
      <c r="BI2880" s="2"/>
      <c r="BJ2880" s="2"/>
      <c r="BK2880" s="2"/>
      <c r="BL2880" s="2"/>
      <c r="BM2880" s="2"/>
      <c r="BN2880" s="2"/>
      <c r="BO2880" s="2"/>
      <c r="BP2880" s="2"/>
      <c r="BQ2880" s="2"/>
      <c r="BR2880" s="2"/>
      <c r="BS2880" s="2"/>
    </row>
    <row r="2881" spans="47:71" ht="12.75">
      <c r="AU2881" s="2"/>
      <c r="AV2881" s="2"/>
      <c r="AW2881" s="2"/>
      <c r="AX2881" s="2"/>
      <c r="AY2881" s="2"/>
      <c r="AZ2881" s="2"/>
      <c r="BA2881" s="2"/>
      <c r="BB2881" s="2"/>
      <c r="BC2881" s="2"/>
      <c r="BD2881" s="2"/>
      <c r="BE2881" s="2"/>
      <c r="BF2881" s="2"/>
      <c r="BG2881" s="2"/>
      <c r="BH2881" s="2"/>
      <c r="BI2881" s="2"/>
      <c r="BJ2881" s="2"/>
      <c r="BK2881" s="2"/>
      <c r="BL2881" s="2"/>
      <c r="BM2881" s="2"/>
      <c r="BN2881" s="2"/>
      <c r="BO2881" s="2"/>
      <c r="BP2881" s="2"/>
      <c r="BQ2881" s="2"/>
      <c r="BR2881" s="2"/>
      <c r="BS2881" s="2"/>
    </row>
    <row r="2882" spans="47:71" ht="12.75">
      <c r="AU2882" s="2"/>
      <c r="AV2882" s="2"/>
      <c r="AW2882" s="2"/>
      <c r="AX2882" s="2"/>
      <c r="AY2882" s="2"/>
      <c r="AZ2882" s="2"/>
      <c r="BA2882" s="2"/>
      <c r="BB2882" s="2"/>
      <c r="BC2882" s="2"/>
      <c r="BD2882" s="2"/>
      <c r="BE2882" s="2"/>
      <c r="BF2882" s="2"/>
      <c r="BG2882" s="2"/>
      <c r="BH2882" s="2"/>
      <c r="BI2882" s="2"/>
      <c r="BJ2882" s="2"/>
      <c r="BK2882" s="2"/>
      <c r="BL2882" s="2"/>
      <c r="BM2882" s="2"/>
      <c r="BN2882" s="2"/>
      <c r="BO2882" s="2"/>
      <c r="BP2882" s="2"/>
      <c r="BQ2882" s="2"/>
      <c r="BR2882" s="2"/>
      <c r="BS2882" s="2"/>
    </row>
    <row r="2883" spans="47:71" ht="12.75">
      <c r="AU2883" s="2"/>
      <c r="AV2883" s="2"/>
      <c r="AW2883" s="2"/>
      <c r="AX2883" s="2"/>
      <c r="AY2883" s="2"/>
      <c r="AZ2883" s="2"/>
      <c r="BA2883" s="2"/>
      <c r="BB2883" s="2"/>
      <c r="BC2883" s="2"/>
      <c r="BD2883" s="2"/>
      <c r="BE2883" s="2"/>
      <c r="BF2883" s="2"/>
      <c r="BG2883" s="2"/>
      <c r="BH2883" s="2"/>
      <c r="BI2883" s="2"/>
      <c r="BJ2883" s="2"/>
      <c r="BK2883" s="2"/>
      <c r="BL2883" s="2"/>
      <c r="BM2883" s="2"/>
      <c r="BN2883" s="2"/>
      <c r="BO2883" s="2"/>
      <c r="BP2883" s="2"/>
      <c r="BQ2883" s="2"/>
      <c r="BR2883" s="2"/>
      <c r="BS2883" s="2"/>
    </row>
    <row r="2884" spans="47:71" ht="12.75">
      <c r="AU2884" s="2"/>
      <c r="AV2884" s="2"/>
      <c r="AW2884" s="2"/>
      <c r="AX2884" s="2"/>
      <c r="AY2884" s="2"/>
      <c r="AZ2884" s="2"/>
      <c r="BA2884" s="2"/>
      <c r="BB2884" s="2"/>
      <c r="BC2884" s="2"/>
      <c r="BD2884" s="2"/>
      <c r="BE2884" s="2"/>
      <c r="BF2884" s="2"/>
      <c r="BG2884" s="2"/>
      <c r="BH2884" s="2"/>
      <c r="BI2884" s="2"/>
      <c r="BJ2884" s="2"/>
      <c r="BK2884" s="2"/>
      <c r="BL2884" s="2"/>
      <c r="BM2884" s="2"/>
      <c r="BN2884" s="2"/>
      <c r="BO2884" s="2"/>
      <c r="BP2884" s="2"/>
      <c r="BQ2884" s="2"/>
      <c r="BR2884" s="2"/>
      <c r="BS2884" s="2"/>
    </row>
    <row r="2885" spans="47:71" ht="12.75">
      <c r="AU2885" s="2"/>
      <c r="AV2885" s="2"/>
      <c r="AW2885" s="2"/>
      <c r="AX2885" s="2"/>
      <c r="AY2885" s="2"/>
      <c r="AZ2885" s="2"/>
      <c r="BA2885" s="2"/>
      <c r="BB2885" s="2"/>
      <c r="BC2885" s="2"/>
      <c r="BD2885" s="2"/>
      <c r="BE2885" s="2"/>
      <c r="BF2885" s="2"/>
      <c r="BG2885" s="2"/>
      <c r="BH2885" s="2"/>
      <c r="BI2885" s="2"/>
      <c r="BJ2885" s="2"/>
      <c r="BK2885" s="2"/>
      <c r="BL2885" s="2"/>
      <c r="BM2885" s="2"/>
      <c r="BN2885" s="2"/>
      <c r="BO2885" s="2"/>
      <c r="BP2885" s="2"/>
      <c r="BQ2885" s="2"/>
      <c r="BR2885" s="2"/>
      <c r="BS2885" s="2"/>
    </row>
    <row r="2886" spans="47:71" ht="12.75">
      <c r="AU2886" s="2"/>
      <c r="AV2886" s="2"/>
      <c r="AW2886" s="2"/>
      <c r="AX2886" s="2"/>
      <c r="AY2886" s="2"/>
      <c r="AZ2886" s="2"/>
      <c r="BA2886" s="2"/>
      <c r="BB2886" s="2"/>
      <c r="BC2886" s="2"/>
      <c r="BD2886" s="2"/>
      <c r="BE2886" s="2"/>
      <c r="BF2886" s="2"/>
      <c r="BG2886" s="2"/>
      <c r="BH2886" s="2"/>
      <c r="BI2886" s="2"/>
      <c r="BJ2886" s="2"/>
      <c r="BK2886" s="2"/>
      <c r="BL2886" s="2"/>
      <c r="BM2886" s="2"/>
      <c r="BN2886" s="2"/>
      <c r="BO2886" s="2"/>
      <c r="BP2886" s="2"/>
      <c r="BQ2886" s="2"/>
      <c r="BR2886" s="2"/>
      <c r="BS2886" s="2"/>
    </row>
    <row r="2887" spans="47:71" ht="12.75">
      <c r="AU2887" s="2"/>
      <c r="AV2887" s="2"/>
      <c r="AW2887" s="2"/>
      <c r="AX2887" s="2"/>
      <c r="AY2887" s="2"/>
      <c r="AZ2887" s="2"/>
      <c r="BA2887" s="2"/>
      <c r="BB2887" s="2"/>
      <c r="BC2887" s="2"/>
      <c r="BD2887" s="2"/>
      <c r="BE2887" s="2"/>
      <c r="BF2887" s="2"/>
      <c r="BG2887" s="2"/>
      <c r="BH2887" s="2"/>
      <c r="BI2887" s="2"/>
      <c r="BJ2887" s="2"/>
      <c r="BK2887" s="2"/>
      <c r="BL2887" s="2"/>
      <c r="BM2887" s="2"/>
      <c r="BN2887" s="2"/>
      <c r="BO2887" s="2"/>
      <c r="BP2887" s="2"/>
      <c r="BQ2887" s="2"/>
      <c r="BR2887" s="2"/>
      <c r="BS2887" s="2"/>
    </row>
    <row r="2888" spans="47:71" ht="12.75">
      <c r="AU2888" s="2"/>
      <c r="AV2888" s="2"/>
      <c r="AW2888" s="2"/>
      <c r="AX2888" s="2"/>
      <c r="AY2888" s="2"/>
      <c r="AZ2888" s="2"/>
      <c r="BA2888" s="2"/>
      <c r="BB2888" s="2"/>
      <c r="BC2888" s="2"/>
      <c r="BD2888" s="2"/>
      <c r="BE2888" s="2"/>
      <c r="BF2888" s="2"/>
      <c r="BG2888" s="2"/>
      <c r="BH2888" s="2"/>
      <c r="BI2888" s="2"/>
      <c r="BJ2888" s="2"/>
      <c r="BK2888" s="2"/>
      <c r="BL2888" s="2"/>
      <c r="BM2888" s="2"/>
      <c r="BN2888" s="2"/>
      <c r="BO2888" s="2"/>
      <c r="BP2888" s="2"/>
      <c r="BQ2888" s="2"/>
      <c r="BR2888" s="2"/>
      <c r="BS2888" s="2"/>
    </row>
    <row r="2889" spans="47:71" ht="12.75">
      <c r="AU2889" s="2"/>
      <c r="AV2889" s="2"/>
      <c r="AW2889" s="2"/>
      <c r="AX2889" s="2"/>
      <c r="AY2889" s="2"/>
      <c r="AZ2889" s="2"/>
      <c r="BA2889" s="2"/>
      <c r="BB2889" s="2"/>
      <c r="BC2889" s="2"/>
      <c r="BD2889" s="2"/>
      <c r="BE2889" s="2"/>
      <c r="BF2889" s="2"/>
      <c r="BG2889" s="2"/>
      <c r="BH2889" s="2"/>
      <c r="BI2889" s="2"/>
      <c r="BJ2889" s="2"/>
      <c r="BK2889" s="2"/>
      <c r="BL2889" s="2"/>
      <c r="BM2889" s="2"/>
      <c r="BN2889" s="2"/>
      <c r="BO2889" s="2"/>
      <c r="BP2889" s="2"/>
      <c r="BQ2889" s="2"/>
      <c r="BR2889" s="2"/>
      <c r="BS2889" s="2"/>
    </row>
    <row r="2890" spans="47:71" ht="12.75">
      <c r="AU2890" s="2"/>
      <c r="AV2890" s="2"/>
      <c r="AW2890" s="2"/>
      <c r="AX2890" s="2"/>
      <c r="AY2890" s="2"/>
      <c r="AZ2890" s="2"/>
      <c r="BA2890" s="2"/>
      <c r="BB2890" s="2"/>
      <c r="BC2890" s="2"/>
      <c r="BD2890" s="2"/>
      <c r="BE2890" s="2"/>
      <c r="BF2890" s="2"/>
      <c r="BG2890" s="2"/>
      <c r="BH2890" s="2"/>
      <c r="BI2890" s="2"/>
      <c r="BJ2890" s="2"/>
      <c r="BK2890" s="2"/>
      <c r="BL2890" s="2"/>
      <c r="BM2890" s="2"/>
      <c r="BN2890" s="2"/>
      <c r="BO2890" s="2"/>
      <c r="BP2890" s="2"/>
      <c r="BQ2890" s="2"/>
      <c r="BR2890" s="2"/>
      <c r="BS2890" s="2"/>
    </row>
    <row r="2891" spans="47:71" ht="12.75">
      <c r="AU2891" s="2"/>
      <c r="AV2891" s="2"/>
      <c r="AW2891" s="2"/>
      <c r="AX2891" s="2"/>
      <c r="AY2891" s="2"/>
      <c r="AZ2891" s="2"/>
      <c r="BA2891" s="2"/>
      <c r="BB2891" s="2"/>
      <c r="BC2891" s="2"/>
      <c r="BD2891" s="2"/>
      <c r="BE2891" s="2"/>
      <c r="BF2891" s="2"/>
      <c r="BG2891" s="2"/>
      <c r="BH2891" s="2"/>
      <c r="BI2891" s="2"/>
      <c r="BJ2891" s="2"/>
      <c r="BK2891" s="2"/>
      <c r="BL2891" s="2"/>
      <c r="BM2891" s="2"/>
      <c r="BN2891" s="2"/>
      <c r="BO2891" s="2"/>
      <c r="BP2891" s="2"/>
      <c r="BQ2891" s="2"/>
      <c r="BR2891" s="2"/>
      <c r="BS2891" s="2"/>
    </row>
    <row r="2892" spans="47:71" ht="12.75">
      <c r="AU2892" s="2"/>
      <c r="AV2892" s="2"/>
      <c r="AW2892" s="2"/>
      <c r="AX2892" s="2"/>
      <c r="AY2892" s="2"/>
      <c r="AZ2892" s="2"/>
      <c r="BA2892" s="2"/>
      <c r="BB2892" s="2"/>
      <c r="BC2892" s="2"/>
      <c r="BD2892" s="2"/>
      <c r="BE2892" s="2"/>
      <c r="BF2892" s="2"/>
      <c r="BG2892" s="2"/>
      <c r="BH2892" s="2"/>
      <c r="BI2892" s="2"/>
      <c r="BJ2892" s="2"/>
      <c r="BK2892" s="2"/>
      <c r="BL2892" s="2"/>
      <c r="BM2892" s="2"/>
      <c r="BN2892" s="2"/>
      <c r="BO2892" s="2"/>
      <c r="BP2892" s="2"/>
      <c r="BQ2892" s="2"/>
      <c r="BR2892" s="2"/>
      <c r="BS2892" s="2"/>
    </row>
    <row r="2893" spans="47:71" ht="12.75">
      <c r="AU2893" s="2"/>
      <c r="AV2893" s="2"/>
      <c r="AW2893" s="2"/>
      <c r="AX2893" s="2"/>
      <c r="AY2893" s="2"/>
      <c r="AZ2893" s="2"/>
      <c r="BA2893" s="2"/>
      <c r="BB2893" s="2"/>
      <c r="BC2893" s="2"/>
      <c r="BD2893" s="2"/>
      <c r="BE2893" s="2"/>
      <c r="BF2893" s="2"/>
      <c r="BG2893" s="2"/>
      <c r="BH2893" s="2"/>
      <c r="BI2893" s="2"/>
      <c r="BJ2893" s="2"/>
      <c r="BK2893" s="2"/>
      <c r="BL2893" s="2"/>
      <c r="BM2893" s="2"/>
      <c r="BN2893" s="2"/>
      <c r="BO2893" s="2"/>
      <c r="BP2893" s="2"/>
      <c r="BQ2893" s="2"/>
      <c r="BR2893" s="2"/>
      <c r="BS2893" s="2"/>
    </row>
    <row r="2894" spans="47:71" ht="12.75">
      <c r="AU2894" s="2"/>
      <c r="AV2894" s="2"/>
      <c r="AW2894" s="2"/>
      <c r="AX2894" s="2"/>
      <c r="AY2894" s="2"/>
      <c r="AZ2894" s="2"/>
      <c r="BA2894" s="2"/>
      <c r="BB2894" s="2"/>
      <c r="BC2894" s="2"/>
      <c r="BD2894" s="2"/>
      <c r="BE2894" s="2"/>
      <c r="BF2894" s="2"/>
      <c r="BG2894" s="2"/>
      <c r="BH2894" s="2"/>
      <c r="BI2894" s="2"/>
      <c r="BJ2894" s="2"/>
      <c r="BK2894" s="2"/>
      <c r="BL2894" s="2"/>
      <c r="BM2894" s="2"/>
      <c r="BN2894" s="2"/>
      <c r="BO2894" s="2"/>
      <c r="BP2894" s="2"/>
      <c r="BQ2894" s="2"/>
      <c r="BR2894" s="2"/>
      <c r="BS2894" s="2"/>
    </row>
    <row r="2895" spans="47:71" ht="12.75">
      <c r="AU2895" s="2"/>
      <c r="AV2895" s="2"/>
      <c r="AW2895" s="2"/>
      <c r="AX2895" s="2"/>
      <c r="AY2895" s="2"/>
      <c r="AZ2895" s="2"/>
      <c r="BA2895" s="2"/>
      <c r="BB2895" s="2"/>
      <c r="BC2895" s="2"/>
      <c r="BD2895" s="2"/>
      <c r="BE2895" s="2"/>
      <c r="BF2895" s="2"/>
      <c r="BG2895" s="2"/>
      <c r="BH2895" s="2"/>
      <c r="BI2895" s="2"/>
      <c r="BJ2895" s="2"/>
      <c r="BK2895" s="2"/>
      <c r="BL2895" s="2"/>
      <c r="BM2895" s="2"/>
      <c r="BN2895" s="2"/>
      <c r="BO2895" s="2"/>
      <c r="BP2895" s="2"/>
      <c r="BQ2895" s="2"/>
      <c r="BR2895" s="2"/>
      <c r="BS2895" s="2"/>
    </row>
    <row r="2896" spans="47:71" ht="12.75">
      <c r="AU2896" s="2"/>
      <c r="AV2896" s="2"/>
      <c r="AW2896" s="2"/>
      <c r="AX2896" s="2"/>
      <c r="AY2896" s="2"/>
      <c r="AZ2896" s="2"/>
      <c r="BA2896" s="2"/>
      <c r="BB2896" s="2"/>
      <c r="BC2896" s="2"/>
      <c r="BD2896" s="2"/>
      <c r="BE2896" s="2"/>
      <c r="BF2896" s="2"/>
      <c r="BG2896" s="2"/>
      <c r="BH2896" s="2"/>
      <c r="BI2896" s="2"/>
      <c r="BJ2896" s="2"/>
      <c r="BK2896" s="2"/>
      <c r="BL2896" s="2"/>
      <c r="BM2896" s="2"/>
      <c r="BN2896" s="2"/>
      <c r="BO2896" s="2"/>
      <c r="BP2896" s="2"/>
      <c r="BQ2896" s="2"/>
      <c r="BR2896" s="2"/>
      <c r="BS2896" s="2"/>
    </row>
    <row r="2897" spans="47:71" ht="12.75">
      <c r="AU2897" s="2"/>
      <c r="AV2897" s="2"/>
      <c r="AW2897" s="2"/>
      <c r="AX2897" s="2"/>
      <c r="AY2897" s="2"/>
      <c r="AZ2897" s="2"/>
      <c r="BA2897" s="2"/>
      <c r="BB2897" s="2"/>
      <c r="BC2897" s="2"/>
      <c r="BD2897" s="2"/>
      <c r="BE2897" s="2"/>
      <c r="BF2897" s="2"/>
      <c r="BG2897" s="2"/>
      <c r="BH2897" s="2"/>
      <c r="BI2897" s="2"/>
      <c r="BJ2897" s="2"/>
      <c r="BK2897" s="2"/>
      <c r="BL2897" s="2"/>
      <c r="BM2897" s="2"/>
      <c r="BN2897" s="2"/>
      <c r="BO2897" s="2"/>
      <c r="BP2897" s="2"/>
      <c r="BQ2897" s="2"/>
      <c r="BR2897" s="2"/>
      <c r="BS2897" s="2"/>
    </row>
    <row r="2898" spans="47:71" ht="12.75">
      <c r="AU2898" s="2"/>
      <c r="AV2898" s="2"/>
      <c r="AW2898" s="2"/>
      <c r="AX2898" s="2"/>
      <c r="AY2898" s="2"/>
      <c r="AZ2898" s="2"/>
      <c r="BA2898" s="2"/>
      <c r="BB2898" s="2"/>
      <c r="BC2898" s="2"/>
      <c r="BD2898" s="2"/>
      <c r="BE2898" s="2"/>
      <c r="BF2898" s="2"/>
      <c r="BG2898" s="2"/>
      <c r="BH2898" s="2"/>
      <c r="BI2898" s="2"/>
      <c r="BJ2898" s="2"/>
      <c r="BK2898" s="2"/>
      <c r="BL2898" s="2"/>
      <c r="BM2898" s="2"/>
      <c r="BN2898" s="2"/>
      <c r="BO2898" s="2"/>
      <c r="BP2898" s="2"/>
      <c r="BQ2898" s="2"/>
      <c r="BR2898" s="2"/>
      <c r="BS2898" s="2"/>
    </row>
    <row r="2899" spans="47:71" ht="12.75">
      <c r="AU2899" s="2"/>
      <c r="AV2899" s="2"/>
      <c r="AW2899" s="2"/>
      <c r="AX2899" s="2"/>
      <c r="AY2899" s="2"/>
      <c r="AZ2899" s="2"/>
      <c r="BA2899" s="2"/>
      <c r="BB2899" s="2"/>
      <c r="BC2899" s="2"/>
      <c r="BD2899" s="2"/>
      <c r="BE2899" s="2"/>
      <c r="BF2899" s="2"/>
      <c r="BG2899" s="2"/>
      <c r="BH2899" s="2"/>
      <c r="BI2899" s="2"/>
      <c r="BJ2899" s="2"/>
      <c r="BK2899" s="2"/>
      <c r="BL2899" s="2"/>
      <c r="BM2899" s="2"/>
      <c r="BN2899" s="2"/>
      <c r="BO2899" s="2"/>
      <c r="BP2899" s="2"/>
      <c r="BQ2899" s="2"/>
      <c r="BR2899" s="2"/>
      <c r="BS2899" s="2"/>
    </row>
    <row r="2900" spans="47:71" ht="12.75">
      <c r="AU2900" s="2"/>
      <c r="AV2900" s="2"/>
      <c r="AW2900" s="2"/>
      <c r="AX2900" s="2"/>
      <c r="AY2900" s="2"/>
      <c r="AZ2900" s="2"/>
      <c r="BA2900" s="2"/>
      <c r="BB2900" s="2"/>
      <c r="BC2900" s="2"/>
      <c r="BD2900" s="2"/>
      <c r="BE2900" s="2"/>
      <c r="BF2900" s="2"/>
      <c r="BG2900" s="2"/>
      <c r="BH2900" s="2"/>
      <c r="BI2900" s="2"/>
      <c r="BJ2900" s="2"/>
      <c r="BK2900" s="2"/>
      <c r="BL2900" s="2"/>
      <c r="BM2900" s="2"/>
      <c r="BN2900" s="2"/>
      <c r="BO2900" s="2"/>
      <c r="BP2900" s="2"/>
      <c r="BQ2900" s="2"/>
      <c r="BR2900" s="2"/>
      <c r="BS2900" s="2"/>
    </row>
    <row r="2901" spans="47:71" ht="12.75">
      <c r="AU2901" s="2"/>
      <c r="AV2901" s="2"/>
      <c r="AW2901" s="2"/>
      <c r="AX2901" s="2"/>
      <c r="AY2901" s="2"/>
      <c r="AZ2901" s="2"/>
      <c r="BA2901" s="2"/>
      <c r="BB2901" s="2"/>
      <c r="BC2901" s="2"/>
      <c r="BD2901" s="2"/>
      <c r="BE2901" s="2"/>
      <c r="BF2901" s="2"/>
      <c r="BG2901" s="2"/>
      <c r="BH2901" s="2"/>
      <c r="BI2901" s="2"/>
      <c r="BJ2901" s="2"/>
      <c r="BK2901" s="2"/>
      <c r="BL2901" s="2"/>
      <c r="BM2901" s="2"/>
      <c r="BN2901" s="2"/>
      <c r="BO2901" s="2"/>
      <c r="BP2901" s="2"/>
      <c r="BQ2901" s="2"/>
      <c r="BR2901" s="2"/>
      <c r="BS2901" s="2"/>
    </row>
    <row r="2902" spans="47:71" ht="12.75">
      <c r="AU2902" s="2"/>
      <c r="AV2902" s="2"/>
      <c r="AW2902" s="2"/>
      <c r="AX2902" s="2"/>
      <c r="AY2902" s="2"/>
      <c r="AZ2902" s="2"/>
      <c r="BA2902" s="2"/>
      <c r="BB2902" s="2"/>
      <c r="BC2902" s="2"/>
      <c r="BD2902" s="2"/>
      <c r="BE2902" s="2"/>
      <c r="BF2902" s="2"/>
      <c r="BG2902" s="2"/>
      <c r="BH2902" s="2"/>
      <c r="BI2902" s="2"/>
      <c r="BJ2902" s="2"/>
      <c r="BK2902" s="2"/>
      <c r="BL2902" s="2"/>
      <c r="BM2902" s="2"/>
      <c r="BN2902" s="2"/>
      <c r="BO2902" s="2"/>
      <c r="BP2902" s="2"/>
      <c r="BQ2902" s="2"/>
      <c r="BR2902" s="2"/>
      <c r="BS2902" s="2"/>
    </row>
    <row r="2903" spans="47:71" ht="12.75">
      <c r="AU2903" s="2"/>
      <c r="AV2903" s="2"/>
      <c r="AW2903" s="2"/>
      <c r="AX2903" s="2"/>
      <c r="AY2903" s="2"/>
      <c r="AZ2903" s="2"/>
      <c r="BA2903" s="2"/>
      <c r="BB2903" s="2"/>
      <c r="BC2903" s="2"/>
      <c r="BD2903" s="2"/>
      <c r="BE2903" s="2"/>
      <c r="BF2903" s="2"/>
      <c r="BG2903" s="2"/>
      <c r="BH2903" s="2"/>
      <c r="BI2903" s="2"/>
      <c r="BJ2903" s="2"/>
      <c r="BK2903" s="2"/>
      <c r="BL2903" s="2"/>
      <c r="BM2903" s="2"/>
      <c r="BN2903" s="2"/>
      <c r="BO2903" s="2"/>
      <c r="BP2903" s="2"/>
      <c r="BQ2903" s="2"/>
      <c r="BR2903" s="2"/>
      <c r="BS2903" s="2"/>
    </row>
    <row r="2904" spans="47:71" ht="12.75">
      <c r="AU2904" s="2"/>
      <c r="AV2904" s="2"/>
      <c r="AW2904" s="2"/>
      <c r="AX2904" s="2"/>
      <c r="AY2904" s="2"/>
      <c r="AZ2904" s="2"/>
      <c r="BA2904" s="2"/>
      <c r="BB2904" s="2"/>
      <c r="BC2904" s="2"/>
      <c r="BD2904" s="2"/>
      <c r="BE2904" s="2"/>
      <c r="BF2904" s="2"/>
      <c r="BG2904" s="2"/>
      <c r="BH2904" s="2"/>
      <c r="BI2904" s="2"/>
      <c r="BJ2904" s="2"/>
      <c r="BK2904" s="2"/>
      <c r="BL2904" s="2"/>
      <c r="BM2904" s="2"/>
      <c r="BN2904" s="2"/>
      <c r="BO2904" s="2"/>
      <c r="BP2904" s="2"/>
      <c r="BQ2904" s="2"/>
      <c r="BR2904" s="2"/>
      <c r="BS2904" s="2"/>
    </row>
    <row r="2905" spans="47:71" ht="12.75">
      <c r="AU2905" s="2"/>
      <c r="AV2905" s="2"/>
      <c r="AW2905" s="2"/>
      <c r="AX2905" s="2"/>
      <c r="AY2905" s="2"/>
      <c r="AZ2905" s="2"/>
      <c r="BA2905" s="2"/>
      <c r="BB2905" s="2"/>
      <c r="BC2905" s="2"/>
      <c r="BD2905" s="2"/>
      <c r="BE2905" s="2"/>
      <c r="BF2905" s="2"/>
      <c r="BG2905" s="2"/>
      <c r="BH2905" s="2"/>
      <c r="BI2905" s="2"/>
      <c r="BJ2905" s="2"/>
      <c r="BK2905" s="2"/>
      <c r="BL2905" s="2"/>
      <c r="BM2905" s="2"/>
      <c r="BN2905" s="2"/>
      <c r="BO2905" s="2"/>
      <c r="BP2905" s="2"/>
      <c r="BQ2905" s="2"/>
      <c r="BR2905" s="2"/>
      <c r="BS2905" s="2"/>
    </row>
    <row r="2906" spans="47:71" ht="12.75">
      <c r="AU2906" s="2"/>
      <c r="AV2906" s="2"/>
      <c r="AW2906" s="2"/>
      <c r="AX2906" s="2"/>
      <c r="AY2906" s="2"/>
      <c r="AZ2906" s="2"/>
      <c r="BA2906" s="2"/>
      <c r="BB2906" s="2"/>
      <c r="BC2906" s="2"/>
      <c r="BD2906" s="2"/>
      <c r="BE2906" s="2"/>
      <c r="BF2906" s="2"/>
      <c r="BG2906" s="2"/>
      <c r="BH2906" s="2"/>
      <c r="BI2906" s="2"/>
      <c r="BJ2906" s="2"/>
      <c r="BK2906" s="2"/>
      <c r="BL2906" s="2"/>
      <c r="BM2906" s="2"/>
      <c r="BN2906" s="2"/>
      <c r="BO2906" s="2"/>
      <c r="BP2906" s="2"/>
      <c r="BQ2906" s="2"/>
      <c r="BR2906" s="2"/>
      <c r="BS2906" s="2"/>
    </row>
    <row r="2907" spans="47:71" ht="12.75">
      <c r="AU2907" s="2"/>
      <c r="AV2907" s="2"/>
      <c r="AW2907" s="2"/>
      <c r="AX2907" s="2"/>
      <c r="AY2907" s="2"/>
      <c r="AZ2907" s="2"/>
      <c r="BA2907" s="2"/>
      <c r="BB2907" s="2"/>
      <c r="BC2907" s="2"/>
      <c r="BD2907" s="2"/>
      <c r="BE2907" s="2"/>
      <c r="BF2907" s="2"/>
      <c r="BG2907" s="2"/>
      <c r="BH2907" s="2"/>
      <c r="BI2907" s="2"/>
      <c r="BJ2907" s="2"/>
      <c r="BK2907" s="2"/>
      <c r="BL2907" s="2"/>
      <c r="BM2907" s="2"/>
      <c r="BN2907" s="2"/>
      <c r="BO2907" s="2"/>
      <c r="BP2907" s="2"/>
      <c r="BQ2907" s="2"/>
      <c r="BR2907" s="2"/>
      <c r="BS2907" s="2"/>
    </row>
    <row r="2908" spans="47:71" ht="12.75">
      <c r="AU2908" s="2"/>
      <c r="AV2908" s="2"/>
      <c r="AW2908" s="2"/>
      <c r="AX2908" s="2"/>
      <c r="AY2908" s="2"/>
      <c r="AZ2908" s="2"/>
      <c r="BA2908" s="2"/>
      <c r="BB2908" s="2"/>
      <c r="BC2908" s="2"/>
      <c r="BD2908" s="2"/>
      <c r="BE2908" s="2"/>
      <c r="BF2908" s="2"/>
      <c r="BG2908" s="2"/>
      <c r="BH2908" s="2"/>
      <c r="BI2908" s="2"/>
      <c r="BJ2908" s="2"/>
      <c r="BK2908" s="2"/>
      <c r="BL2908" s="2"/>
      <c r="BM2908" s="2"/>
      <c r="BN2908" s="2"/>
      <c r="BO2908" s="2"/>
      <c r="BP2908" s="2"/>
      <c r="BQ2908" s="2"/>
      <c r="BR2908" s="2"/>
      <c r="BS2908" s="2"/>
    </row>
    <row r="2909" spans="47:71" ht="12.75">
      <c r="AU2909" s="2"/>
      <c r="AV2909" s="2"/>
      <c r="AW2909" s="2"/>
      <c r="AX2909" s="2"/>
      <c r="AY2909" s="2"/>
      <c r="AZ2909" s="2"/>
      <c r="BA2909" s="2"/>
      <c r="BB2909" s="2"/>
      <c r="BC2909" s="2"/>
      <c r="BD2909" s="2"/>
      <c r="BE2909" s="2"/>
      <c r="BF2909" s="2"/>
      <c r="BG2909" s="2"/>
      <c r="BH2909" s="2"/>
      <c r="BI2909" s="2"/>
      <c r="BJ2909" s="2"/>
      <c r="BK2909" s="2"/>
      <c r="BL2909" s="2"/>
      <c r="BM2909" s="2"/>
      <c r="BN2909" s="2"/>
      <c r="BO2909" s="2"/>
      <c r="BP2909" s="2"/>
      <c r="BQ2909" s="2"/>
      <c r="BR2909" s="2"/>
      <c r="BS2909" s="2"/>
    </row>
    <row r="2910" spans="47:71" ht="12.75">
      <c r="AU2910" s="2"/>
      <c r="AV2910" s="2"/>
      <c r="AW2910" s="2"/>
      <c r="AX2910" s="2"/>
      <c r="AY2910" s="2"/>
      <c r="AZ2910" s="2"/>
      <c r="BA2910" s="2"/>
      <c r="BB2910" s="2"/>
      <c r="BC2910" s="2"/>
      <c r="BD2910" s="2"/>
      <c r="BE2910" s="2"/>
      <c r="BF2910" s="2"/>
      <c r="BG2910" s="2"/>
      <c r="BH2910" s="2"/>
      <c r="BI2910" s="2"/>
      <c r="BJ2910" s="2"/>
      <c r="BK2910" s="2"/>
      <c r="BL2910" s="2"/>
      <c r="BM2910" s="2"/>
      <c r="BN2910" s="2"/>
      <c r="BO2910" s="2"/>
      <c r="BP2910" s="2"/>
      <c r="BQ2910" s="2"/>
      <c r="BR2910" s="2"/>
      <c r="BS2910" s="2"/>
    </row>
    <row r="2911" spans="47:71" ht="12.75">
      <c r="AU2911" s="2"/>
      <c r="AV2911" s="2"/>
      <c r="AW2911" s="2"/>
      <c r="AX2911" s="2"/>
      <c r="AY2911" s="2"/>
      <c r="AZ2911" s="2"/>
      <c r="BA2911" s="2"/>
      <c r="BB2911" s="2"/>
      <c r="BC2911" s="2"/>
      <c r="BD2911" s="2"/>
      <c r="BE2911" s="2"/>
      <c r="BF2911" s="2"/>
      <c r="BG2911" s="2"/>
      <c r="BH2911" s="2"/>
      <c r="BI2911" s="2"/>
      <c r="BJ2911" s="2"/>
      <c r="BK2911" s="2"/>
      <c r="BL2911" s="2"/>
      <c r="BM2911" s="2"/>
      <c r="BN2911" s="2"/>
      <c r="BO2911" s="2"/>
      <c r="BP2911" s="2"/>
      <c r="BQ2911" s="2"/>
      <c r="BR2911" s="2"/>
      <c r="BS2911" s="2"/>
    </row>
    <row r="2912" spans="47:71" ht="12.75">
      <c r="AU2912" s="2"/>
      <c r="AV2912" s="2"/>
      <c r="AW2912" s="2"/>
      <c r="AX2912" s="2"/>
      <c r="AY2912" s="2"/>
      <c r="AZ2912" s="2"/>
      <c r="BA2912" s="2"/>
      <c r="BB2912" s="2"/>
      <c r="BC2912" s="2"/>
      <c r="BD2912" s="2"/>
      <c r="BE2912" s="2"/>
      <c r="BF2912" s="2"/>
      <c r="BG2912" s="2"/>
      <c r="BH2912" s="2"/>
      <c r="BI2912" s="2"/>
      <c r="BJ2912" s="2"/>
      <c r="BK2912" s="2"/>
      <c r="BL2912" s="2"/>
      <c r="BM2912" s="2"/>
      <c r="BN2912" s="2"/>
      <c r="BO2912" s="2"/>
      <c r="BP2912" s="2"/>
      <c r="BQ2912" s="2"/>
      <c r="BR2912" s="2"/>
      <c r="BS2912" s="2"/>
    </row>
    <row r="2913" spans="47:71" ht="12.75">
      <c r="AU2913" s="2"/>
      <c r="AV2913" s="2"/>
      <c r="AW2913" s="2"/>
      <c r="AX2913" s="2"/>
      <c r="AY2913" s="2"/>
      <c r="AZ2913" s="2"/>
      <c r="BA2913" s="2"/>
      <c r="BB2913" s="2"/>
      <c r="BC2913" s="2"/>
      <c r="BD2913" s="2"/>
      <c r="BE2913" s="2"/>
      <c r="BF2913" s="2"/>
      <c r="BG2913" s="2"/>
      <c r="BH2913" s="2"/>
      <c r="BI2913" s="2"/>
      <c r="BJ2913" s="2"/>
      <c r="BK2913" s="2"/>
      <c r="BL2913" s="2"/>
      <c r="BM2913" s="2"/>
      <c r="BN2913" s="2"/>
      <c r="BO2913" s="2"/>
      <c r="BP2913" s="2"/>
      <c r="BQ2913" s="2"/>
      <c r="BR2913" s="2"/>
      <c r="BS2913" s="2"/>
    </row>
    <row r="2914" spans="47:71" ht="12.75">
      <c r="AU2914" s="2"/>
      <c r="AV2914" s="2"/>
      <c r="AW2914" s="2"/>
      <c r="AX2914" s="2"/>
      <c r="AY2914" s="2"/>
      <c r="AZ2914" s="2"/>
      <c r="BA2914" s="2"/>
      <c r="BB2914" s="2"/>
      <c r="BC2914" s="2"/>
      <c r="BD2914" s="2"/>
      <c r="BE2914" s="2"/>
      <c r="BF2914" s="2"/>
      <c r="BG2914" s="2"/>
      <c r="BH2914" s="2"/>
      <c r="BI2914" s="2"/>
      <c r="BJ2914" s="2"/>
      <c r="BK2914" s="2"/>
      <c r="BL2914" s="2"/>
      <c r="BM2914" s="2"/>
      <c r="BN2914" s="2"/>
      <c r="BO2914" s="2"/>
      <c r="BP2914" s="2"/>
      <c r="BQ2914" s="2"/>
      <c r="BR2914" s="2"/>
      <c r="BS2914" s="2"/>
    </row>
    <row r="2915" spans="47:71" ht="12.75">
      <c r="AU2915" s="2"/>
      <c r="AV2915" s="2"/>
      <c r="AW2915" s="2"/>
      <c r="AX2915" s="2"/>
      <c r="AY2915" s="2"/>
      <c r="AZ2915" s="2"/>
      <c r="BA2915" s="2"/>
      <c r="BB2915" s="2"/>
      <c r="BC2915" s="2"/>
      <c r="BD2915" s="2"/>
      <c r="BE2915" s="2"/>
      <c r="BF2915" s="2"/>
      <c r="BG2915" s="2"/>
      <c r="BH2915" s="2"/>
      <c r="BI2915" s="2"/>
      <c r="BJ2915" s="2"/>
      <c r="BK2915" s="2"/>
      <c r="BL2915" s="2"/>
      <c r="BM2915" s="2"/>
      <c r="BN2915" s="2"/>
      <c r="BO2915" s="2"/>
      <c r="BP2915" s="2"/>
      <c r="BQ2915" s="2"/>
      <c r="BR2915" s="2"/>
      <c r="BS2915" s="2"/>
    </row>
    <row r="2916" spans="47:71" ht="12.75">
      <c r="AU2916" s="2"/>
      <c r="AV2916" s="2"/>
      <c r="AW2916" s="2"/>
      <c r="AX2916" s="2"/>
      <c r="AY2916" s="2"/>
      <c r="AZ2916" s="2"/>
      <c r="BA2916" s="2"/>
      <c r="BB2916" s="2"/>
      <c r="BC2916" s="2"/>
      <c r="BD2916" s="2"/>
      <c r="BE2916" s="2"/>
      <c r="BF2916" s="2"/>
      <c r="BG2916" s="2"/>
      <c r="BH2916" s="2"/>
      <c r="BI2916" s="2"/>
      <c r="BJ2916" s="2"/>
      <c r="BK2916" s="2"/>
      <c r="BL2916" s="2"/>
      <c r="BM2916" s="2"/>
      <c r="BN2916" s="2"/>
      <c r="BO2916" s="2"/>
      <c r="BP2916" s="2"/>
      <c r="BQ2916" s="2"/>
      <c r="BR2916" s="2"/>
      <c r="BS2916" s="2"/>
    </row>
    <row r="2917" spans="47:71" ht="12.75">
      <c r="AU2917" s="2"/>
      <c r="AV2917" s="2"/>
      <c r="AW2917" s="2"/>
      <c r="AX2917" s="2"/>
      <c r="AY2917" s="2"/>
      <c r="AZ2917" s="2"/>
      <c r="BA2917" s="2"/>
      <c r="BB2917" s="2"/>
      <c r="BC2917" s="2"/>
      <c r="BD2917" s="2"/>
      <c r="BE2917" s="2"/>
      <c r="BF2917" s="2"/>
      <c r="BG2917" s="2"/>
      <c r="BH2917" s="2"/>
      <c r="BI2917" s="2"/>
      <c r="BJ2917" s="2"/>
      <c r="BK2917" s="2"/>
      <c r="BL2917" s="2"/>
      <c r="BM2917" s="2"/>
      <c r="BN2917" s="2"/>
      <c r="BO2917" s="2"/>
      <c r="BP2917" s="2"/>
      <c r="BQ2917" s="2"/>
      <c r="BR2917" s="2"/>
      <c r="BS2917" s="2"/>
    </row>
    <row r="2918" spans="47:71" ht="12.75">
      <c r="AU2918" s="2"/>
      <c r="AV2918" s="2"/>
      <c r="AW2918" s="2"/>
      <c r="AX2918" s="2"/>
      <c r="AY2918" s="2"/>
      <c r="AZ2918" s="2"/>
      <c r="BA2918" s="2"/>
      <c r="BB2918" s="2"/>
      <c r="BC2918" s="2"/>
      <c r="BD2918" s="2"/>
      <c r="BE2918" s="2"/>
      <c r="BF2918" s="2"/>
      <c r="BG2918" s="2"/>
      <c r="BH2918" s="2"/>
      <c r="BI2918" s="2"/>
      <c r="BJ2918" s="2"/>
      <c r="BK2918" s="2"/>
      <c r="BL2918" s="2"/>
      <c r="BM2918" s="2"/>
      <c r="BN2918" s="2"/>
      <c r="BO2918" s="2"/>
      <c r="BP2918" s="2"/>
      <c r="BQ2918" s="2"/>
      <c r="BR2918" s="2"/>
      <c r="BS2918" s="2"/>
    </row>
    <row r="2919" spans="47:71" ht="12.75">
      <c r="AU2919" s="2"/>
      <c r="AV2919" s="2"/>
      <c r="AW2919" s="2"/>
      <c r="AX2919" s="2"/>
      <c r="AY2919" s="2"/>
      <c r="AZ2919" s="2"/>
      <c r="BA2919" s="2"/>
      <c r="BB2919" s="2"/>
      <c r="BC2919" s="2"/>
      <c r="BD2919" s="2"/>
      <c r="BE2919" s="2"/>
      <c r="BF2919" s="2"/>
      <c r="BG2919" s="2"/>
      <c r="BH2919" s="2"/>
      <c r="BI2919" s="2"/>
      <c r="BJ2919" s="2"/>
      <c r="BK2919" s="2"/>
      <c r="BL2919" s="2"/>
      <c r="BM2919" s="2"/>
      <c r="BN2919" s="2"/>
      <c r="BO2919" s="2"/>
      <c r="BP2919" s="2"/>
      <c r="BQ2919" s="2"/>
      <c r="BR2919" s="2"/>
      <c r="BS2919" s="2"/>
    </row>
    <row r="2920" spans="47:71" ht="12.75">
      <c r="AU2920" s="2"/>
      <c r="AV2920" s="2"/>
      <c r="AW2920" s="2"/>
      <c r="AX2920" s="2"/>
      <c r="AY2920" s="2"/>
      <c r="AZ2920" s="2"/>
      <c r="BA2920" s="2"/>
      <c r="BB2920" s="2"/>
      <c r="BC2920" s="2"/>
      <c r="BD2920" s="2"/>
      <c r="BE2920" s="2"/>
      <c r="BF2920" s="2"/>
      <c r="BG2920" s="2"/>
      <c r="BH2920" s="2"/>
      <c r="BI2920" s="2"/>
      <c r="BJ2920" s="2"/>
      <c r="BK2920" s="2"/>
      <c r="BL2920" s="2"/>
      <c r="BM2920" s="2"/>
      <c r="BN2920" s="2"/>
      <c r="BO2920" s="2"/>
      <c r="BP2920" s="2"/>
      <c r="BQ2920" s="2"/>
      <c r="BR2920" s="2"/>
      <c r="BS2920" s="2"/>
    </row>
    <row r="2921" spans="47:71" ht="12.75">
      <c r="AU2921" s="2"/>
      <c r="AV2921" s="2"/>
      <c r="AW2921" s="2"/>
      <c r="AX2921" s="2"/>
      <c r="AY2921" s="2"/>
      <c r="AZ2921" s="2"/>
      <c r="BA2921" s="2"/>
      <c r="BB2921" s="2"/>
      <c r="BC2921" s="2"/>
      <c r="BD2921" s="2"/>
      <c r="BE2921" s="2"/>
      <c r="BF2921" s="2"/>
      <c r="BG2921" s="2"/>
      <c r="BH2921" s="2"/>
      <c r="BI2921" s="2"/>
      <c r="BJ2921" s="2"/>
      <c r="BK2921" s="2"/>
      <c r="BL2921" s="2"/>
      <c r="BM2921" s="2"/>
      <c r="BN2921" s="2"/>
      <c r="BO2921" s="2"/>
      <c r="BP2921" s="2"/>
      <c r="BQ2921" s="2"/>
      <c r="BR2921" s="2"/>
      <c r="BS2921" s="2"/>
    </row>
    <row r="2922" spans="47:71" ht="12.75">
      <c r="AU2922" s="2"/>
      <c r="AV2922" s="2"/>
      <c r="AW2922" s="2"/>
      <c r="AX2922" s="2"/>
      <c r="AY2922" s="2"/>
      <c r="AZ2922" s="2"/>
      <c r="BA2922" s="2"/>
      <c r="BB2922" s="2"/>
      <c r="BC2922" s="2"/>
      <c r="BD2922" s="2"/>
      <c r="BE2922" s="2"/>
      <c r="BF2922" s="2"/>
      <c r="BG2922" s="2"/>
      <c r="BH2922" s="2"/>
      <c r="BI2922" s="2"/>
      <c r="BJ2922" s="2"/>
      <c r="BK2922" s="2"/>
      <c r="BL2922" s="2"/>
      <c r="BM2922" s="2"/>
      <c r="BN2922" s="2"/>
      <c r="BO2922" s="2"/>
      <c r="BP2922" s="2"/>
      <c r="BQ2922" s="2"/>
      <c r="BR2922" s="2"/>
      <c r="BS2922" s="2"/>
    </row>
    <row r="2923" spans="47:71" ht="12.75">
      <c r="AU2923" s="2"/>
      <c r="AV2923" s="2"/>
      <c r="AW2923" s="2"/>
      <c r="AX2923" s="2"/>
      <c r="AY2923" s="2"/>
      <c r="AZ2923" s="2"/>
      <c r="BA2923" s="2"/>
      <c r="BB2923" s="2"/>
      <c r="BC2923" s="2"/>
      <c r="BD2923" s="2"/>
      <c r="BE2923" s="2"/>
      <c r="BF2923" s="2"/>
      <c r="BG2923" s="2"/>
      <c r="BH2923" s="2"/>
      <c r="BI2923" s="2"/>
      <c r="BJ2923" s="2"/>
      <c r="BK2923" s="2"/>
      <c r="BL2923" s="2"/>
      <c r="BM2923" s="2"/>
      <c r="BN2923" s="2"/>
      <c r="BO2923" s="2"/>
      <c r="BP2923" s="2"/>
      <c r="BQ2923" s="2"/>
      <c r="BR2923" s="2"/>
      <c r="BS2923" s="2"/>
    </row>
    <row r="2924" spans="47:71" ht="12.75">
      <c r="AU2924" s="2"/>
      <c r="AV2924" s="2"/>
      <c r="AW2924" s="2"/>
      <c r="AX2924" s="2"/>
      <c r="AY2924" s="2"/>
      <c r="AZ2924" s="2"/>
      <c r="BA2924" s="2"/>
      <c r="BB2924" s="2"/>
      <c r="BC2924" s="2"/>
      <c r="BD2924" s="2"/>
      <c r="BE2924" s="2"/>
      <c r="BF2924" s="2"/>
      <c r="BG2924" s="2"/>
      <c r="BH2924" s="2"/>
      <c r="BI2924" s="2"/>
      <c r="BJ2924" s="2"/>
      <c r="BK2924" s="2"/>
      <c r="BL2924" s="2"/>
      <c r="BM2924" s="2"/>
      <c r="BN2924" s="2"/>
      <c r="BO2924" s="2"/>
      <c r="BP2924" s="2"/>
      <c r="BQ2924" s="2"/>
      <c r="BR2924" s="2"/>
      <c r="BS2924" s="2"/>
    </row>
    <row r="2925" spans="47:71" ht="12.75">
      <c r="AU2925" s="2"/>
      <c r="AV2925" s="2"/>
      <c r="AW2925" s="2"/>
      <c r="AX2925" s="2"/>
      <c r="AY2925" s="2"/>
      <c r="AZ2925" s="2"/>
      <c r="BA2925" s="2"/>
      <c r="BB2925" s="2"/>
      <c r="BC2925" s="2"/>
      <c r="BD2925" s="2"/>
      <c r="BE2925" s="2"/>
      <c r="BF2925" s="2"/>
      <c r="BG2925" s="2"/>
      <c r="BH2925" s="2"/>
      <c r="BI2925" s="2"/>
      <c r="BJ2925" s="2"/>
      <c r="BK2925" s="2"/>
      <c r="BL2925" s="2"/>
      <c r="BM2925" s="2"/>
      <c r="BN2925" s="2"/>
      <c r="BO2925" s="2"/>
      <c r="BP2925" s="2"/>
      <c r="BQ2925" s="2"/>
      <c r="BR2925" s="2"/>
      <c r="BS2925" s="2"/>
    </row>
    <row r="2926" spans="47:71" ht="12.75">
      <c r="AU2926" s="2"/>
      <c r="AV2926" s="2"/>
      <c r="AW2926" s="2"/>
      <c r="AX2926" s="2"/>
      <c r="AY2926" s="2"/>
      <c r="AZ2926" s="2"/>
      <c r="BA2926" s="2"/>
      <c r="BB2926" s="2"/>
      <c r="BC2926" s="2"/>
      <c r="BD2926" s="2"/>
      <c r="BE2926" s="2"/>
      <c r="BF2926" s="2"/>
      <c r="BG2926" s="2"/>
      <c r="BH2926" s="2"/>
      <c r="BI2926" s="2"/>
      <c r="BJ2926" s="2"/>
      <c r="BK2926" s="2"/>
      <c r="BL2926" s="2"/>
      <c r="BM2926" s="2"/>
      <c r="BN2926" s="2"/>
      <c r="BO2926" s="2"/>
      <c r="BP2926" s="2"/>
      <c r="BQ2926" s="2"/>
      <c r="BR2926" s="2"/>
      <c r="BS2926" s="2"/>
    </row>
    <row r="2927" spans="47:71" ht="12.75">
      <c r="AU2927" s="2"/>
      <c r="AV2927" s="2"/>
      <c r="AW2927" s="2"/>
      <c r="AX2927" s="2"/>
      <c r="AY2927" s="2"/>
      <c r="AZ2927" s="2"/>
      <c r="BA2927" s="2"/>
      <c r="BB2927" s="2"/>
      <c r="BC2927" s="2"/>
      <c r="BD2927" s="2"/>
      <c r="BE2927" s="2"/>
      <c r="BF2927" s="2"/>
      <c r="BG2927" s="2"/>
      <c r="BH2927" s="2"/>
      <c r="BI2927" s="2"/>
      <c r="BJ2927" s="2"/>
      <c r="BK2927" s="2"/>
      <c r="BL2927" s="2"/>
      <c r="BM2927" s="2"/>
      <c r="BN2927" s="2"/>
      <c r="BO2927" s="2"/>
      <c r="BP2927" s="2"/>
      <c r="BQ2927" s="2"/>
      <c r="BR2927" s="2"/>
      <c r="BS2927" s="2"/>
    </row>
    <row r="2928" spans="47:71" ht="12.75">
      <c r="AU2928" s="2"/>
      <c r="AV2928" s="2"/>
      <c r="AW2928" s="2"/>
      <c r="AX2928" s="2"/>
      <c r="AY2928" s="2"/>
      <c r="AZ2928" s="2"/>
      <c r="BA2928" s="2"/>
      <c r="BB2928" s="2"/>
      <c r="BC2928" s="2"/>
      <c r="BD2928" s="2"/>
      <c r="BE2928" s="2"/>
      <c r="BF2928" s="2"/>
      <c r="BG2928" s="2"/>
      <c r="BH2928" s="2"/>
      <c r="BI2928" s="2"/>
      <c r="BJ2928" s="2"/>
      <c r="BK2928" s="2"/>
      <c r="BL2928" s="2"/>
      <c r="BM2928" s="2"/>
      <c r="BN2928" s="2"/>
      <c r="BO2928" s="2"/>
      <c r="BP2928" s="2"/>
      <c r="BQ2928" s="2"/>
      <c r="BR2928" s="2"/>
      <c r="BS2928" s="2"/>
    </row>
    <row r="2929" spans="47:71" ht="12.75">
      <c r="AU2929" s="2"/>
      <c r="AV2929" s="2"/>
      <c r="AW2929" s="2"/>
      <c r="AX2929" s="2"/>
      <c r="AY2929" s="2"/>
      <c r="AZ2929" s="2"/>
      <c r="BA2929" s="2"/>
      <c r="BB2929" s="2"/>
      <c r="BC2929" s="2"/>
      <c r="BD2929" s="2"/>
      <c r="BE2929" s="2"/>
      <c r="BF2929" s="2"/>
      <c r="BG2929" s="2"/>
      <c r="BH2929" s="2"/>
      <c r="BI2929" s="2"/>
      <c r="BJ2929" s="2"/>
      <c r="BK2929" s="2"/>
      <c r="BL2929" s="2"/>
      <c r="BM2929" s="2"/>
      <c r="BN2929" s="2"/>
      <c r="BO2929" s="2"/>
      <c r="BP2929" s="2"/>
      <c r="BQ2929" s="2"/>
      <c r="BR2929" s="2"/>
      <c r="BS2929" s="2"/>
    </row>
    <row r="2930" spans="47:71" ht="12.75">
      <c r="AU2930" s="2"/>
      <c r="AV2930" s="2"/>
      <c r="AW2930" s="2"/>
      <c r="AX2930" s="2"/>
      <c r="AY2930" s="2"/>
      <c r="AZ2930" s="2"/>
      <c r="BA2930" s="2"/>
      <c r="BB2930" s="2"/>
      <c r="BC2930" s="2"/>
      <c r="BD2930" s="2"/>
      <c r="BE2930" s="2"/>
      <c r="BF2930" s="2"/>
      <c r="BG2930" s="2"/>
      <c r="BH2930" s="2"/>
      <c r="BI2930" s="2"/>
      <c r="BJ2930" s="2"/>
      <c r="BK2930" s="2"/>
      <c r="BL2930" s="2"/>
      <c r="BM2930" s="2"/>
      <c r="BN2930" s="2"/>
      <c r="BO2930" s="2"/>
      <c r="BP2930" s="2"/>
      <c r="BQ2930" s="2"/>
      <c r="BR2930" s="2"/>
      <c r="BS2930" s="2"/>
    </row>
    <row r="2931" spans="47:71" ht="12.75">
      <c r="AU2931" s="2"/>
      <c r="AV2931" s="2"/>
      <c r="AW2931" s="2"/>
      <c r="AX2931" s="2"/>
      <c r="AY2931" s="2"/>
      <c r="AZ2931" s="2"/>
      <c r="BA2931" s="2"/>
      <c r="BB2931" s="2"/>
      <c r="BC2931" s="2"/>
      <c r="BD2931" s="2"/>
      <c r="BE2931" s="2"/>
      <c r="BF2931" s="2"/>
      <c r="BG2931" s="2"/>
      <c r="BH2931" s="2"/>
      <c r="BI2931" s="2"/>
      <c r="BJ2931" s="2"/>
      <c r="BK2931" s="2"/>
      <c r="BL2931" s="2"/>
      <c r="BM2931" s="2"/>
      <c r="BN2931" s="2"/>
      <c r="BO2931" s="2"/>
      <c r="BP2931" s="2"/>
      <c r="BQ2931" s="2"/>
      <c r="BR2931" s="2"/>
      <c r="BS2931" s="2"/>
    </row>
    <row r="2932" spans="47:71" ht="12.75">
      <c r="AU2932" s="2"/>
      <c r="AV2932" s="2"/>
      <c r="AW2932" s="2"/>
      <c r="AX2932" s="2"/>
      <c r="AY2932" s="2"/>
      <c r="AZ2932" s="2"/>
      <c r="BA2932" s="2"/>
      <c r="BB2932" s="2"/>
      <c r="BC2932" s="2"/>
      <c r="BD2932" s="2"/>
      <c r="BE2932" s="2"/>
      <c r="BF2932" s="2"/>
      <c r="BG2932" s="2"/>
      <c r="BH2932" s="2"/>
      <c r="BI2932" s="2"/>
      <c r="BJ2932" s="2"/>
      <c r="BK2932" s="2"/>
      <c r="BL2932" s="2"/>
      <c r="BM2932" s="2"/>
      <c r="BN2932" s="2"/>
      <c r="BO2932" s="2"/>
      <c r="BP2932" s="2"/>
      <c r="BQ2932" s="2"/>
      <c r="BR2932" s="2"/>
      <c r="BS2932" s="2"/>
    </row>
    <row r="2933" spans="47:71" ht="12.75">
      <c r="AU2933" s="2"/>
      <c r="AV2933" s="2"/>
      <c r="AW2933" s="2"/>
      <c r="AX2933" s="2"/>
      <c r="AY2933" s="2"/>
      <c r="AZ2933" s="2"/>
      <c r="BA2933" s="2"/>
      <c r="BB2933" s="2"/>
      <c r="BC2933" s="2"/>
      <c r="BD2933" s="2"/>
      <c r="BE2933" s="2"/>
      <c r="BF2933" s="2"/>
      <c r="BG2933" s="2"/>
      <c r="BH2933" s="2"/>
      <c r="BI2933" s="2"/>
      <c r="BJ2933" s="2"/>
      <c r="BK2933" s="2"/>
      <c r="BL2933" s="2"/>
      <c r="BM2933" s="2"/>
      <c r="BN2933" s="2"/>
      <c r="BO2933" s="2"/>
      <c r="BP2933" s="2"/>
      <c r="BQ2933" s="2"/>
      <c r="BR2933" s="2"/>
      <c r="BS2933" s="2"/>
    </row>
    <row r="2934" spans="47:71" ht="12.75">
      <c r="AU2934" s="2"/>
      <c r="AV2934" s="2"/>
      <c r="AW2934" s="2"/>
      <c r="AX2934" s="2"/>
      <c r="AY2934" s="2"/>
      <c r="AZ2934" s="2"/>
      <c r="BA2934" s="2"/>
      <c r="BB2934" s="2"/>
      <c r="BC2934" s="2"/>
      <c r="BD2934" s="2"/>
      <c r="BE2934" s="2"/>
      <c r="BF2934" s="2"/>
      <c r="BG2934" s="2"/>
      <c r="BH2934" s="2"/>
      <c r="BI2934" s="2"/>
      <c r="BJ2934" s="2"/>
      <c r="BK2934" s="2"/>
      <c r="BL2934" s="2"/>
      <c r="BM2934" s="2"/>
      <c r="BN2934" s="2"/>
      <c r="BO2934" s="2"/>
      <c r="BP2934" s="2"/>
      <c r="BQ2934" s="2"/>
      <c r="BR2934" s="2"/>
      <c r="BS2934" s="2"/>
    </row>
    <row r="2935" spans="47:71" ht="12.75">
      <c r="AU2935" s="2"/>
      <c r="AV2935" s="2"/>
      <c r="AW2935" s="2"/>
      <c r="AX2935" s="2"/>
      <c r="AY2935" s="2"/>
      <c r="AZ2935" s="2"/>
      <c r="BA2935" s="2"/>
      <c r="BB2935" s="2"/>
      <c r="BC2935" s="2"/>
      <c r="BD2935" s="2"/>
      <c r="BE2935" s="2"/>
      <c r="BF2935" s="2"/>
      <c r="BG2935" s="2"/>
      <c r="BH2935" s="2"/>
      <c r="BI2935" s="2"/>
      <c r="BJ2935" s="2"/>
      <c r="BK2935" s="2"/>
      <c r="BL2935" s="2"/>
      <c r="BM2935" s="2"/>
      <c r="BN2935" s="2"/>
      <c r="BO2935" s="2"/>
      <c r="BP2935" s="2"/>
      <c r="BQ2935" s="2"/>
      <c r="BR2935" s="2"/>
      <c r="BS2935" s="2"/>
    </row>
    <row r="2936" spans="47:71" ht="12.75">
      <c r="AU2936" s="2"/>
      <c r="AV2936" s="2"/>
      <c r="AW2936" s="2"/>
      <c r="AX2936" s="2"/>
      <c r="AY2936" s="2"/>
      <c r="AZ2936" s="2"/>
      <c r="BA2936" s="2"/>
      <c r="BB2936" s="2"/>
      <c r="BC2936" s="2"/>
      <c r="BD2936" s="2"/>
      <c r="BE2936" s="2"/>
      <c r="BF2936" s="2"/>
      <c r="BG2936" s="2"/>
      <c r="BH2936" s="2"/>
      <c r="BI2936" s="2"/>
      <c r="BJ2936" s="2"/>
      <c r="BK2936" s="2"/>
      <c r="BL2936" s="2"/>
      <c r="BM2936" s="2"/>
      <c r="BN2936" s="2"/>
      <c r="BO2936" s="2"/>
      <c r="BP2936" s="2"/>
      <c r="BQ2936" s="2"/>
      <c r="BR2936" s="2"/>
      <c r="BS2936" s="2"/>
    </row>
    <row r="2937" spans="47:71" ht="12.75">
      <c r="AU2937" s="2"/>
      <c r="AV2937" s="2"/>
      <c r="AW2937" s="2"/>
      <c r="AX2937" s="2"/>
      <c r="AY2937" s="2"/>
      <c r="AZ2937" s="2"/>
      <c r="BA2937" s="2"/>
      <c r="BB2937" s="2"/>
      <c r="BC2937" s="2"/>
      <c r="BD2937" s="2"/>
      <c r="BE2937" s="2"/>
      <c r="BF2937" s="2"/>
      <c r="BG2937" s="2"/>
      <c r="BH2937" s="2"/>
      <c r="BI2937" s="2"/>
      <c r="BJ2937" s="2"/>
      <c r="BK2937" s="2"/>
      <c r="BL2937" s="2"/>
      <c r="BM2937" s="2"/>
      <c r="BN2937" s="2"/>
      <c r="BO2937" s="2"/>
      <c r="BP2937" s="2"/>
      <c r="BQ2937" s="2"/>
      <c r="BR2937" s="2"/>
      <c r="BS2937" s="2"/>
    </row>
    <row r="2938" spans="47:71" ht="12.75">
      <c r="AU2938" s="2"/>
      <c r="AV2938" s="2"/>
      <c r="AW2938" s="2"/>
      <c r="AX2938" s="2"/>
      <c r="AY2938" s="2"/>
      <c r="AZ2938" s="2"/>
      <c r="BA2938" s="2"/>
      <c r="BB2938" s="2"/>
      <c r="BC2938" s="2"/>
      <c r="BD2938" s="2"/>
      <c r="BE2938" s="2"/>
      <c r="BF2938" s="2"/>
      <c r="BG2938" s="2"/>
      <c r="BH2938" s="2"/>
      <c r="BI2938" s="2"/>
      <c r="BJ2938" s="2"/>
      <c r="BK2938" s="2"/>
      <c r="BL2938" s="2"/>
      <c r="BM2938" s="2"/>
      <c r="BN2938" s="2"/>
      <c r="BO2938" s="2"/>
      <c r="BP2938" s="2"/>
      <c r="BQ2938" s="2"/>
      <c r="BR2938" s="2"/>
      <c r="BS2938" s="2"/>
    </row>
    <row r="2939" spans="47:71" ht="12.75">
      <c r="AU2939" s="2"/>
      <c r="AV2939" s="2"/>
      <c r="AW2939" s="2"/>
      <c r="AX2939" s="2"/>
      <c r="AY2939" s="2"/>
      <c r="AZ2939" s="2"/>
      <c r="BA2939" s="2"/>
      <c r="BB2939" s="2"/>
      <c r="BC2939" s="2"/>
      <c r="BD2939" s="2"/>
      <c r="BE2939" s="2"/>
      <c r="BF2939" s="2"/>
      <c r="BG2939" s="2"/>
      <c r="BH2939" s="2"/>
      <c r="BI2939" s="2"/>
      <c r="BJ2939" s="2"/>
      <c r="BK2939" s="2"/>
      <c r="BL2939" s="2"/>
      <c r="BM2939" s="2"/>
      <c r="BN2939" s="2"/>
      <c r="BO2939" s="2"/>
      <c r="BP2939" s="2"/>
      <c r="BQ2939" s="2"/>
      <c r="BR2939" s="2"/>
      <c r="BS2939" s="2"/>
    </row>
    <row r="2940" spans="47:71" ht="12.75">
      <c r="AU2940" s="2"/>
      <c r="AV2940" s="2"/>
      <c r="AW2940" s="2"/>
      <c r="AX2940" s="2"/>
      <c r="AY2940" s="2"/>
      <c r="AZ2940" s="2"/>
      <c r="BA2940" s="2"/>
      <c r="BB2940" s="2"/>
      <c r="BC2940" s="2"/>
      <c r="BD2940" s="2"/>
      <c r="BE2940" s="2"/>
      <c r="BF2940" s="2"/>
      <c r="BG2940" s="2"/>
      <c r="BH2940" s="2"/>
      <c r="BI2940" s="2"/>
      <c r="BJ2940" s="2"/>
      <c r="BK2940" s="2"/>
      <c r="BL2940" s="2"/>
      <c r="BM2940" s="2"/>
      <c r="BN2940" s="2"/>
      <c r="BO2940" s="2"/>
      <c r="BP2940" s="2"/>
      <c r="BQ2940" s="2"/>
      <c r="BR2940" s="2"/>
      <c r="BS2940" s="2"/>
    </row>
    <row r="2941" spans="47:71" ht="12.75">
      <c r="AU2941" s="2"/>
      <c r="AV2941" s="2"/>
      <c r="AW2941" s="2"/>
      <c r="AX2941" s="2"/>
      <c r="AY2941" s="2"/>
      <c r="AZ2941" s="2"/>
      <c r="BA2941" s="2"/>
      <c r="BB2941" s="2"/>
      <c r="BC2941" s="2"/>
      <c r="BD2941" s="2"/>
      <c r="BE2941" s="2"/>
      <c r="BF2941" s="2"/>
      <c r="BG2941" s="2"/>
      <c r="BH2941" s="2"/>
      <c r="BI2941" s="2"/>
      <c r="BJ2941" s="2"/>
      <c r="BK2941" s="2"/>
      <c r="BL2941" s="2"/>
      <c r="BM2941" s="2"/>
      <c r="BN2941" s="2"/>
      <c r="BO2941" s="2"/>
      <c r="BP2941" s="2"/>
      <c r="BQ2941" s="2"/>
      <c r="BR2941" s="2"/>
      <c r="BS2941" s="2"/>
    </row>
    <row r="2942" spans="47:71" ht="12.75">
      <c r="AU2942" s="2"/>
      <c r="AV2942" s="2"/>
      <c r="AW2942" s="2"/>
      <c r="AX2942" s="2"/>
      <c r="AY2942" s="2"/>
      <c r="AZ2942" s="2"/>
      <c r="BA2942" s="2"/>
      <c r="BB2942" s="2"/>
      <c r="BC2942" s="2"/>
      <c r="BD2942" s="2"/>
      <c r="BE2942" s="2"/>
      <c r="BF2942" s="2"/>
      <c r="BG2942" s="2"/>
      <c r="BH2942" s="2"/>
      <c r="BI2942" s="2"/>
      <c r="BJ2942" s="2"/>
      <c r="BK2942" s="2"/>
      <c r="BL2942" s="2"/>
      <c r="BM2942" s="2"/>
      <c r="BN2942" s="2"/>
      <c r="BO2942" s="2"/>
      <c r="BP2942" s="2"/>
      <c r="BQ2942" s="2"/>
      <c r="BR2942" s="2"/>
      <c r="BS2942" s="2"/>
    </row>
    <row r="2943" spans="47:71" ht="12.75">
      <c r="AU2943" s="2"/>
      <c r="AV2943" s="2"/>
      <c r="AW2943" s="2"/>
      <c r="AX2943" s="2"/>
      <c r="AY2943" s="2"/>
      <c r="AZ2943" s="2"/>
      <c r="BA2943" s="2"/>
      <c r="BB2943" s="2"/>
      <c r="BC2943" s="2"/>
      <c r="BD2943" s="2"/>
      <c r="BE2943" s="2"/>
      <c r="BF2943" s="2"/>
      <c r="BG2943" s="2"/>
      <c r="BH2943" s="2"/>
      <c r="BI2943" s="2"/>
      <c r="BJ2943" s="2"/>
      <c r="BK2943" s="2"/>
      <c r="BL2943" s="2"/>
      <c r="BM2943" s="2"/>
      <c r="BN2943" s="2"/>
      <c r="BO2943" s="2"/>
      <c r="BP2943" s="2"/>
      <c r="BQ2943" s="2"/>
      <c r="BR2943" s="2"/>
      <c r="BS2943" s="2"/>
    </row>
    <row r="2944" spans="47:71" ht="12.75">
      <c r="AU2944" s="2"/>
      <c r="AV2944" s="2"/>
      <c r="AW2944" s="2"/>
      <c r="AX2944" s="2"/>
      <c r="AY2944" s="2"/>
      <c r="AZ2944" s="2"/>
      <c r="BA2944" s="2"/>
      <c r="BB2944" s="2"/>
      <c r="BC2944" s="2"/>
      <c r="BD2944" s="2"/>
      <c r="BE2944" s="2"/>
      <c r="BF2944" s="2"/>
      <c r="BG2944" s="2"/>
      <c r="BH2944" s="2"/>
      <c r="BI2944" s="2"/>
      <c r="BJ2944" s="2"/>
      <c r="BK2944" s="2"/>
      <c r="BL2944" s="2"/>
      <c r="BM2944" s="2"/>
      <c r="BN2944" s="2"/>
      <c r="BO2944" s="2"/>
      <c r="BP2944" s="2"/>
      <c r="BQ2944" s="2"/>
      <c r="BR2944" s="2"/>
      <c r="BS2944" s="2"/>
    </row>
    <row r="2945" spans="47:71" ht="12.75">
      <c r="AU2945" s="2"/>
      <c r="AV2945" s="2"/>
      <c r="AW2945" s="2"/>
      <c r="AX2945" s="2"/>
      <c r="AY2945" s="2"/>
      <c r="AZ2945" s="2"/>
      <c r="BA2945" s="2"/>
      <c r="BB2945" s="2"/>
      <c r="BC2945" s="2"/>
      <c r="BD2945" s="2"/>
      <c r="BE2945" s="2"/>
      <c r="BF2945" s="2"/>
      <c r="BG2945" s="2"/>
      <c r="BH2945" s="2"/>
      <c r="BI2945" s="2"/>
      <c r="BJ2945" s="2"/>
      <c r="BK2945" s="2"/>
      <c r="BL2945" s="2"/>
      <c r="BM2945" s="2"/>
      <c r="BN2945" s="2"/>
      <c r="BO2945" s="2"/>
      <c r="BP2945" s="2"/>
      <c r="BQ2945" s="2"/>
      <c r="BR2945" s="2"/>
      <c r="BS2945" s="2"/>
    </row>
    <row r="2946" spans="47:71" ht="12.75">
      <c r="AU2946" s="2"/>
      <c r="AV2946" s="2"/>
      <c r="AW2946" s="2"/>
      <c r="AX2946" s="2"/>
      <c r="AY2946" s="2"/>
      <c r="AZ2946" s="2"/>
      <c r="BA2946" s="2"/>
      <c r="BB2946" s="2"/>
      <c r="BC2946" s="2"/>
      <c r="BD2946" s="2"/>
      <c r="BE2946" s="2"/>
      <c r="BF2946" s="2"/>
      <c r="BG2946" s="2"/>
      <c r="BH2946" s="2"/>
      <c r="BI2946" s="2"/>
      <c r="BJ2946" s="2"/>
      <c r="BK2946" s="2"/>
      <c r="BL2946" s="2"/>
      <c r="BM2946" s="2"/>
      <c r="BN2946" s="2"/>
      <c r="BO2946" s="2"/>
      <c r="BP2946" s="2"/>
      <c r="BQ2946" s="2"/>
      <c r="BR2946" s="2"/>
      <c r="BS2946" s="2"/>
    </row>
    <row r="2947" spans="47:71" ht="12.75">
      <c r="AU2947" s="2"/>
      <c r="AV2947" s="2"/>
      <c r="AW2947" s="2"/>
      <c r="AX2947" s="2"/>
      <c r="AY2947" s="2"/>
      <c r="AZ2947" s="2"/>
      <c r="BA2947" s="2"/>
      <c r="BB2947" s="2"/>
      <c r="BC2947" s="2"/>
      <c r="BD2947" s="2"/>
      <c r="BE2947" s="2"/>
      <c r="BF2947" s="2"/>
      <c r="BG2947" s="2"/>
      <c r="BH2947" s="2"/>
      <c r="BI2947" s="2"/>
      <c r="BJ2947" s="2"/>
      <c r="BK2947" s="2"/>
      <c r="BL2947" s="2"/>
      <c r="BM2947" s="2"/>
      <c r="BN2947" s="2"/>
      <c r="BO2947" s="2"/>
      <c r="BP2947" s="2"/>
      <c r="BQ2947" s="2"/>
      <c r="BR2947" s="2"/>
      <c r="BS2947" s="2"/>
    </row>
    <row r="2948" spans="47:71" ht="12.75">
      <c r="AU2948" s="2"/>
      <c r="AV2948" s="2"/>
      <c r="AW2948" s="2"/>
      <c r="AX2948" s="2"/>
      <c r="AY2948" s="2"/>
      <c r="AZ2948" s="2"/>
      <c r="BA2948" s="2"/>
      <c r="BB2948" s="2"/>
      <c r="BC2948" s="2"/>
      <c r="BD2948" s="2"/>
      <c r="BE2948" s="2"/>
      <c r="BF2948" s="2"/>
      <c r="BG2948" s="2"/>
      <c r="BH2948" s="2"/>
      <c r="BI2948" s="2"/>
      <c r="BJ2948" s="2"/>
      <c r="BK2948" s="2"/>
      <c r="BL2948" s="2"/>
      <c r="BM2948" s="2"/>
      <c r="BN2948" s="2"/>
      <c r="BO2948" s="2"/>
      <c r="BP2948" s="2"/>
      <c r="BQ2948" s="2"/>
      <c r="BR2948" s="2"/>
      <c r="BS2948" s="2"/>
    </row>
    <row r="2949" spans="47:71" ht="12.75">
      <c r="AU2949" s="2"/>
      <c r="AV2949" s="2"/>
      <c r="AW2949" s="2"/>
      <c r="AX2949" s="2"/>
      <c r="AY2949" s="2"/>
      <c r="AZ2949" s="2"/>
      <c r="BA2949" s="2"/>
      <c r="BB2949" s="2"/>
      <c r="BC2949" s="2"/>
      <c r="BD2949" s="2"/>
      <c r="BE2949" s="2"/>
      <c r="BF2949" s="2"/>
      <c r="BG2949" s="2"/>
      <c r="BH2949" s="2"/>
      <c r="BI2949" s="2"/>
      <c r="BJ2949" s="2"/>
      <c r="BK2949" s="2"/>
      <c r="BL2949" s="2"/>
      <c r="BM2949" s="2"/>
      <c r="BN2949" s="2"/>
      <c r="BO2949" s="2"/>
      <c r="BP2949" s="2"/>
      <c r="BQ2949" s="2"/>
      <c r="BR2949" s="2"/>
      <c r="BS2949" s="2"/>
    </row>
    <row r="2950" spans="47:71" ht="12.75">
      <c r="AU2950" s="2"/>
      <c r="AV2950" s="2"/>
      <c r="AW2950" s="2"/>
      <c r="AX2950" s="2"/>
      <c r="AY2950" s="2"/>
      <c r="AZ2950" s="2"/>
      <c r="BA2950" s="2"/>
      <c r="BB2950" s="2"/>
      <c r="BC2950" s="2"/>
      <c r="BD2950" s="2"/>
      <c r="BE2950" s="2"/>
      <c r="BF2950" s="2"/>
      <c r="BG2950" s="2"/>
      <c r="BH2950" s="2"/>
      <c r="BI2950" s="2"/>
      <c r="BJ2950" s="2"/>
      <c r="BK2950" s="2"/>
      <c r="BL2950" s="2"/>
      <c r="BM2950" s="2"/>
      <c r="BN2950" s="2"/>
      <c r="BO2950" s="2"/>
      <c r="BP2950" s="2"/>
      <c r="BQ2950" s="2"/>
      <c r="BR2950" s="2"/>
      <c r="BS2950" s="2"/>
    </row>
    <row r="2951" spans="47:71" ht="12.75">
      <c r="AU2951" s="2"/>
      <c r="AV2951" s="2"/>
      <c r="AW2951" s="2"/>
      <c r="AX2951" s="2"/>
      <c r="AY2951" s="2"/>
      <c r="AZ2951" s="2"/>
      <c r="BA2951" s="2"/>
      <c r="BB2951" s="2"/>
      <c r="BC2951" s="2"/>
      <c r="BD2951" s="2"/>
      <c r="BE2951" s="2"/>
      <c r="BF2951" s="2"/>
      <c r="BG2951" s="2"/>
      <c r="BH2951" s="2"/>
      <c r="BI2951" s="2"/>
      <c r="BJ2951" s="2"/>
      <c r="BK2951" s="2"/>
      <c r="BL2951" s="2"/>
      <c r="BM2951" s="2"/>
      <c r="BN2951" s="2"/>
      <c r="BO2951" s="2"/>
      <c r="BP2951" s="2"/>
      <c r="BQ2951" s="2"/>
      <c r="BR2951" s="2"/>
      <c r="BS2951" s="2"/>
    </row>
    <row r="2952" spans="47:71" ht="12.75">
      <c r="AU2952" s="2"/>
      <c r="AV2952" s="2"/>
      <c r="AW2952" s="2"/>
      <c r="AX2952" s="2"/>
      <c r="AY2952" s="2"/>
      <c r="AZ2952" s="2"/>
      <c r="BA2952" s="2"/>
      <c r="BB2952" s="2"/>
      <c r="BC2952" s="2"/>
      <c r="BD2952" s="2"/>
      <c r="BE2952" s="2"/>
      <c r="BF2952" s="2"/>
      <c r="BG2952" s="2"/>
      <c r="BH2952" s="2"/>
      <c r="BI2952" s="2"/>
      <c r="BJ2952" s="2"/>
      <c r="BK2952" s="2"/>
      <c r="BL2952" s="2"/>
      <c r="BM2952" s="2"/>
      <c r="BN2952" s="2"/>
      <c r="BO2952" s="2"/>
      <c r="BP2952" s="2"/>
      <c r="BQ2952" s="2"/>
      <c r="BR2952" s="2"/>
      <c r="BS2952" s="2"/>
    </row>
    <row r="2953" spans="47:71" ht="12.75">
      <c r="AU2953" s="2"/>
      <c r="AV2953" s="2"/>
      <c r="AW2953" s="2"/>
      <c r="AX2953" s="2"/>
      <c r="AY2953" s="2"/>
      <c r="AZ2953" s="2"/>
      <c r="BA2953" s="2"/>
      <c r="BB2953" s="2"/>
      <c r="BC2953" s="2"/>
      <c r="BD2953" s="2"/>
      <c r="BE2953" s="2"/>
      <c r="BF2953" s="2"/>
      <c r="BG2953" s="2"/>
      <c r="BH2953" s="2"/>
      <c r="BI2953" s="2"/>
      <c r="BJ2953" s="2"/>
      <c r="BK2953" s="2"/>
      <c r="BL2953" s="2"/>
      <c r="BM2953" s="2"/>
      <c r="BN2953" s="2"/>
      <c r="BO2953" s="2"/>
      <c r="BP2953" s="2"/>
      <c r="BQ2953" s="2"/>
      <c r="BR2953" s="2"/>
      <c r="BS2953" s="2"/>
    </row>
    <row r="2954" spans="47:71" ht="12.75">
      <c r="AU2954" s="2"/>
      <c r="AV2954" s="2"/>
      <c r="AW2954" s="2"/>
      <c r="AX2954" s="2"/>
      <c r="AY2954" s="2"/>
      <c r="AZ2954" s="2"/>
      <c r="BA2954" s="2"/>
      <c r="BB2954" s="2"/>
      <c r="BC2954" s="2"/>
      <c r="BD2954" s="2"/>
      <c r="BE2954" s="2"/>
      <c r="BF2954" s="2"/>
      <c r="BG2954" s="2"/>
      <c r="BH2954" s="2"/>
      <c r="BI2954" s="2"/>
      <c r="BJ2954" s="2"/>
      <c r="BK2954" s="2"/>
      <c r="BL2954" s="2"/>
      <c r="BM2954" s="2"/>
      <c r="BN2954" s="2"/>
      <c r="BO2954" s="2"/>
      <c r="BP2954" s="2"/>
      <c r="BQ2954" s="2"/>
      <c r="BR2954" s="2"/>
      <c r="BS2954" s="2"/>
    </row>
    <row r="2955" spans="47:71" ht="12.75">
      <c r="AU2955" s="2"/>
      <c r="AV2955" s="2"/>
      <c r="AW2955" s="2"/>
      <c r="AX2955" s="2"/>
      <c r="AY2955" s="2"/>
      <c r="AZ2955" s="2"/>
      <c r="BA2955" s="2"/>
      <c r="BB2955" s="2"/>
      <c r="BC2955" s="2"/>
      <c r="BD2955" s="2"/>
      <c r="BE2955" s="2"/>
      <c r="BF2955" s="2"/>
      <c r="BG2955" s="2"/>
      <c r="BH2955" s="2"/>
      <c r="BI2955" s="2"/>
      <c r="BJ2955" s="2"/>
      <c r="BK2955" s="2"/>
      <c r="BL2955" s="2"/>
      <c r="BM2955" s="2"/>
      <c r="BN2955" s="2"/>
      <c r="BO2955" s="2"/>
      <c r="BP2955" s="2"/>
      <c r="BQ2955" s="2"/>
      <c r="BR2955" s="2"/>
      <c r="BS2955" s="2"/>
    </row>
    <row r="2956" spans="47:71" ht="12.75">
      <c r="AU2956" s="2"/>
      <c r="AV2956" s="2"/>
      <c r="AW2956" s="2"/>
      <c r="AX2956" s="2"/>
      <c r="AY2956" s="2"/>
      <c r="AZ2956" s="2"/>
      <c r="BA2956" s="2"/>
      <c r="BB2956" s="2"/>
      <c r="BC2956" s="2"/>
      <c r="BD2956" s="2"/>
      <c r="BE2956" s="2"/>
      <c r="BF2956" s="2"/>
      <c r="BG2956" s="2"/>
      <c r="BH2956" s="2"/>
      <c r="BI2956" s="2"/>
      <c r="BJ2956" s="2"/>
      <c r="BK2956" s="2"/>
      <c r="BL2956" s="2"/>
      <c r="BM2956" s="2"/>
      <c r="BN2956" s="2"/>
      <c r="BO2956" s="2"/>
      <c r="BP2956" s="2"/>
      <c r="BQ2956" s="2"/>
      <c r="BR2956" s="2"/>
      <c r="BS2956" s="2"/>
    </row>
    <row r="2957" spans="47:71" ht="12.75">
      <c r="AU2957" s="2"/>
      <c r="AV2957" s="2"/>
      <c r="AW2957" s="2"/>
      <c r="AX2957" s="2"/>
      <c r="AY2957" s="2"/>
      <c r="AZ2957" s="2"/>
      <c r="BA2957" s="2"/>
      <c r="BB2957" s="2"/>
      <c r="BC2957" s="2"/>
      <c r="BD2957" s="2"/>
      <c r="BE2957" s="2"/>
      <c r="BF2957" s="2"/>
      <c r="BG2957" s="2"/>
      <c r="BH2957" s="2"/>
      <c r="BI2957" s="2"/>
      <c r="BJ2957" s="2"/>
      <c r="BK2957" s="2"/>
      <c r="BL2957" s="2"/>
      <c r="BM2957" s="2"/>
      <c r="BN2957" s="2"/>
      <c r="BO2957" s="2"/>
      <c r="BP2957" s="2"/>
      <c r="BQ2957" s="2"/>
      <c r="BR2957" s="2"/>
      <c r="BS2957" s="2"/>
    </row>
    <row r="2958" spans="47:71" ht="12.75">
      <c r="AU2958" s="2"/>
      <c r="AV2958" s="2"/>
      <c r="AW2958" s="2"/>
      <c r="AX2958" s="2"/>
      <c r="AY2958" s="2"/>
      <c r="AZ2958" s="2"/>
      <c r="BA2958" s="2"/>
      <c r="BB2958" s="2"/>
      <c r="BC2958" s="2"/>
      <c r="BD2958" s="2"/>
      <c r="BE2958" s="2"/>
      <c r="BF2958" s="2"/>
      <c r="BG2958" s="2"/>
      <c r="BH2958" s="2"/>
      <c r="BI2958" s="2"/>
      <c r="BJ2958" s="2"/>
      <c r="BK2958" s="2"/>
      <c r="BL2958" s="2"/>
      <c r="BM2958" s="2"/>
      <c r="BN2958" s="2"/>
      <c r="BO2958" s="2"/>
      <c r="BP2958" s="2"/>
      <c r="BQ2958" s="2"/>
      <c r="BR2958" s="2"/>
      <c r="BS2958" s="2"/>
    </row>
    <row r="2959" spans="47:71" ht="12.75">
      <c r="AU2959" s="2"/>
      <c r="AV2959" s="2"/>
      <c r="AW2959" s="2"/>
      <c r="AX2959" s="2"/>
      <c r="AY2959" s="2"/>
      <c r="AZ2959" s="2"/>
      <c r="BA2959" s="2"/>
      <c r="BB2959" s="2"/>
      <c r="BC2959" s="2"/>
      <c r="BD2959" s="2"/>
      <c r="BE2959" s="2"/>
      <c r="BF2959" s="2"/>
      <c r="BG2959" s="2"/>
      <c r="BH2959" s="2"/>
      <c r="BI2959" s="2"/>
      <c r="BJ2959" s="2"/>
      <c r="BK2959" s="2"/>
      <c r="BL2959" s="2"/>
      <c r="BM2959" s="2"/>
      <c r="BN2959" s="2"/>
      <c r="BO2959" s="2"/>
      <c r="BP2959" s="2"/>
      <c r="BQ2959" s="2"/>
      <c r="BR2959" s="2"/>
      <c r="BS2959" s="2"/>
    </row>
    <row r="2960" spans="47:71" ht="12.75">
      <c r="AU2960" s="2"/>
      <c r="AV2960" s="2"/>
      <c r="AW2960" s="2"/>
      <c r="AX2960" s="2"/>
      <c r="AY2960" s="2"/>
      <c r="AZ2960" s="2"/>
      <c r="BA2960" s="2"/>
      <c r="BB2960" s="2"/>
      <c r="BC2960" s="2"/>
      <c r="BD2960" s="2"/>
      <c r="BE2960" s="2"/>
      <c r="BF2960" s="2"/>
      <c r="BG2960" s="2"/>
      <c r="BH2960" s="2"/>
      <c r="BI2960" s="2"/>
      <c r="BJ2960" s="2"/>
      <c r="BK2960" s="2"/>
      <c r="BL2960" s="2"/>
      <c r="BM2960" s="2"/>
      <c r="BN2960" s="2"/>
      <c r="BO2960" s="2"/>
      <c r="BP2960" s="2"/>
      <c r="BQ2960" s="2"/>
      <c r="BR2960" s="2"/>
      <c r="BS2960" s="2"/>
    </row>
    <row r="2961" spans="47:71" ht="12.75">
      <c r="AU2961" s="2"/>
      <c r="AV2961" s="2"/>
      <c r="AW2961" s="2"/>
      <c r="AX2961" s="2"/>
      <c r="AY2961" s="2"/>
      <c r="AZ2961" s="2"/>
      <c r="BA2961" s="2"/>
      <c r="BB2961" s="2"/>
      <c r="BC2961" s="2"/>
      <c r="BD2961" s="2"/>
      <c r="BE2961" s="2"/>
      <c r="BF2961" s="2"/>
      <c r="BG2961" s="2"/>
      <c r="BH2961" s="2"/>
      <c r="BI2961" s="2"/>
      <c r="BJ2961" s="2"/>
      <c r="BK2961" s="2"/>
      <c r="BL2961" s="2"/>
      <c r="BM2961" s="2"/>
      <c r="BN2961" s="2"/>
      <c r="BO2961" s="2"/>
      <c r="BP2961" s="2"/>
      <c r="BQ2961" s="2"/>
      <c r="BR2961" s="2"/>
      <c r="BS2961" s="2"/>
    </row>
    <row r="2962" spans="47:71" ht="12.75">
      <c r="AU2962" s="2"/>
      <c r="AV2962" s="2"/>
      <c r="AW2962" s="2"/>
      <c r="AX2962" s="2"/>
      <c r="AY2962" s="2"/>
      <c r="AZ2962" s="2"/>
      <c r="BA2962" s="2"/>
      <c r="BB2962" s="2"/>
      <c r="BC2962" s="2"/>
      <c r="BD2962" s="2"/>
      <c r="BE2962" s="2"/>
      <c r="BF2962" s="2"/>
      <c r="BG2962" s="2"/>
      <c r="BH2962" s="2"/>
      <c r="BI2962" s="2"/>
      <c r="BJ2962" s="2"/>
      <c r="BK2962" s="2"/>
      <c r="BL2962" s="2"/>
      <c r="BM2962" s="2"/>
      <c r="BN2962" s="2"/>
      <c r="BO2962" s="2"/>
      <c r="BP2962" s="2"/>
      <c r="BQ2962" s="2"/>
      <c r="BR2962" s="2"/>
      <c r="BS2962" s="2"/>
    </row>
    <row r="2963" spans="47:71" ht="12.75">
      <c r="AU2963" s="2"/>
      <c r="AV2963" s="2"/>
      <c r="AW2963" s="2"/>
      <c r="AX2963" s="2"/>
      <c r="AY2963" s="2"/>
      <c r="AZ2963" s="2"/>
      <c r="BA2963" s="2"/>
      <c r="BB2963" s="2"/>
      <c r="BC2963" s="2"/>
      <c r="BD2963" s="2"/>
      <c r="BE2963" s="2"/>
      <c r="BF2963" s="2"/>
      <c r="BG2963" s="2"/>
      <c r="BH2963" s="2"/>
      <c r="BI2963" s="2"/>
      <c r="BJ2963" s="2"/>
      <c r="BK2963" s="2"/>
      <c r="BL2963" s="2"/>
      <c r="BM2963" s="2"/>
      <c r="BN2963" s="2"/>
      <c r="BO2963" s="2"/>
      <c r="BP2963" s="2"/>
      <c r="BQ2963" s="2"/>
      <c r="BR2963" s="2"/>
      <c r="BS2963" s="2"/>
    </row>
    <row r="2964" spans="47:71" ht="12.75">
      <c r="AU2964" s="2"/>
      <c r="AV2964" s="2"/>
      <c r="AW2964" s="2"/>
      <c r="AX2964" s="2"/>
      <c r="AY2964" s="2"/>
      <c r="AZ2964" s="2"/>
      <c r="BA2964" s="2"/>
      <c r="BB2964" s="2"/>
      <c r="BC2964" s="2"/>
      <c r="BD2964" s="2"/>
      <c r="BE2964" s="2"/>
      <c r="BF2964" s="2"/>
      <c r="BG2964" s="2"/>
      <c r="BH2964" s="2"/>
      <c r="BI2964" s="2"/>
      <c r="BJ2964" s="2"/>
      <c r="BK2964" s="2"/>
      <c r="BL2964" s="2"/>
      <c r="BM2964" s="2"/>
      <c r="BN2964" s="2"/>
      <c r="BO2964" s="2"/>
      <c r="BP2964" s="2"/>
      <c r="BQ2964" s="2"/>
      <c r="BR2964" s="2"/>
      <c r="BS2964" s="2"/>
    </row>
    <row r="2965" spans="47:71" ht="12.75">
      <c r="AU2965" s="2"/>
      <c r="AV2965" s="2"/>
      <c r="AW2965" s="2"/>
      <c r="AX2965" s="2"/>
      <c r="AY2965" s="2"/>
      <c r="AZ2965" s="2"/>
      <c r="BA2965" s="2"/>
      <c r="BB2965" s="2"/>
      <c r="BC2965" s="2"/>
      <c r="BD2965" s="2"/>
      <c r="BE2965" s="2"/>
      <c r="BF2965" s="2"/>
      <c r="BG2965" s="2"/>
      <c r="BH2965" s="2"/>
      <c r="BI2965" s="2"/>
      <c r="BJ2965" s="2"/>
      <c r="BK2965" s="2"/>
      <c r="BL2965" s="2"/>
      <c r="BM2965" s="2"/>
      <c r="BN2965" s="2"/>
      <c r="BO2965" s="2"/>
      <c r="BP2965" s="2"/>
      <c r="BQ2965" s="2"/>
      <c r="BR2965" s="2"/>
      <c r="BS2965" s="2"/>
    </row>
    <row r="2966" spans="47:71" ht="12.75">
      <c r="AU2966" s="2"/>
      <c r="AV2966" s="2"/>
      <c r="AW2966" s="2"/>
      <c r="AX2966" s="2"/>
      <c r="AY2966" s="2"/>
      <c r="AZ2966" s="2"/>
      <c r="BA2966" s="2"/>
      <c r="BB2966" s="2"/>
      <c r="BC2966" s="2"/>
      <c r="BD2966" s="2"/>
      <c r="BE2966" s="2"/>
      <c r="BF2966" s="2"/>
      <c r="BG2966" s="2"/>
      <c r="BH2966" s="2"/>
      <c r="BI2966" s="2"/>
      <c r="BJ2966" s="2"/>
      <c r="BK2966" s="2"/>
      <c r="BL2966" s="2"/>
      <c r="BM2966" s="2"/>
      <c r="BN2966" s="2"/>
      <c r="BO2966" s="2"/>
      <c r="BP2966" s="2"/>
      <c r="BQ2966" s="2"/>
      <c r="BR2966" s="2"/>
      <c r="BS2966" s="2"/>
    </row>
    <row r="2967" spans="47:71" ht="12.75">
      <c r="AU2967" s="2"/>
      <c r="AV2967" s="2"/>
      <c r="AW2967" s="2"/>
      <c r="AX2967" s="2"/>
      <c r="AY2967" s="2"/>
      <c r="AZ2967" s="2"/>
      <c r="BA2967" s="2"/>
      <c r="BB2967" s="2"/>
      <c r="BC2967" s="2"/>
      <c r="BD2967" s="2"/>
      <c r="BE2967" s="2"/>
      <c r="BF2967" s="2"/>
      <c r="BG2967" s="2"/>
      <c r="BH2967" s="2"/>
      <c r="BI2967" s="2"/>
      <c r="BJ2967" s="2"/>
      <c r="BK2967" s="2"/>
      <c r="BL2967" s="2"/>
      <c r="BM2967" s="2"/>
      <c r="BN2967" s="2"/>
      <c r="BO2967" s="2"/>
      <c r="BP2967" s="2"/>
      <c r="BQ2967" s="2"/>
      <c r="BR2967" s="2"/>
      <c r="BS2967" s="2"/>
    </row>
    <row r="2968" spans="47:71" ht="12.75">
      <c r="AU2968" s="2"/>
      <c r="AV2968" s="2"/>
      <c r="AW2968" s="2"/>
      <c r="AX2968" s="2"/>
      <c r="AY2968" s="2"/>
      <c r="AZ2968" s="2"/>
      <c r="BA2968" s="2"/>
      <c r="BB2968" s="2"/>
      <c r="BC2968" s="2"/>
      <c r="BD2968" s="2"/>
      <c r="BE2968" s="2"/>
      <c r="BF2968" s="2"/>
      <c r="BG2968" s="2"/>
      <c r="BH2968" s="2"/>
      <c r="BI2968" s="2"/>
      <c r="BJ2968" s="2"/>
      <c r="BK2968" s="2"/>
      <c r="BL2968" s="2"/>
      <c r="BM2968" s="2"/>
      <c r="BN2968" s="2"/>
      <c r="BO2968" s="2"/>
      <c r="BP2968" s="2"/>
      <c r="BQ2968" s="2"/>
      <c r="BR2968" s="2"/>
      <c r="BS2968" s="2"/>
    </row>
    <row r="2969" spans="47:71" ht="12.75">
      <c r="AU2969" s="2"/>
      <c r="AV2969" s="2"/>
      <c r="AW2969" s="2"/>
      <c r="AX2969" s="2"/>
      <c r="AY2969" s="2"/>
      <c r="AZ2969" s="2"/>
      <c r="BA2969" s="2"/>
      <c r="BB2969" s="2"/>
      <c r="BC2969" s="2"/>
      <c r="BD2969" s="2"/>
      <c r="BE2969" s="2"/>
      <c r="BF2969" s="2"/>
      <c r="BG2969" s="2"/>
      <c r="BH2969" s="2"/>
      <c r="BI2969" s="2"/>
      <c r="BJ2969" s="2"/>
      <c r="BK2969" s="2"/>
      <c r="BL2969" s="2"/>
      <c r="BM2969" s="2"/>
      <c r="BN2969" s="2"/>
      <c r="BO2969" s="2"/>
      <c r="BP2969" s="2"/>
      <c r="BQ2969" s="2"/>
      <c r="BR2969" s="2"/>
      <c r="BS2969" s="2"/>
    </row>
    <row r="2970" spans="47:71" ht="12.75">
      <c r="AU2970" s="2"/>
      <c r="AV2970" s="2"/>
      <c r="AW2970" s="2"/>
      <c r="AX2970" s="2"/>
      <c r="AY2970" s="2"/>
      <c r="AZ2970" s="2"/>
      <c r="BA2970" s="2"/>
      <c r="BB2970" s="2"/>
      <c r="BC2970" s="2"/>
      <c r="BD2970" s="2"/>
      <c r="BE2970" s="2"/>
      <c r="BF2970" s="2"/>
      <c r="BG2970" s="2"/>
      <c r="BH2970" s="2"/>
      <c r="BI2970" s="2"/>
      <c r="BJ2970" s="2"/>
      <c r="BK2970" s="2"/>
      <c r="BL2970" s="2"/>
      <c r="BM2970" s="2"/>
      <c r="BN2970" s="2"/>
      <c r="BO2970" s="2"/>
      <c r="BP2970" s="2"/>
      <c r="BQ2970" s="2"/>
      <c r="BR2970" s="2"/>
      <c r="BS2970" s="2"/>
    </row>
    <row r="2971" spans="47:71" ht="12.75">
      <c r="AU2971" s="2"/>
      <c r="AV2971" s="2"/>
      <c r="AW2971" s="2"/>
      <c r="AX2971" s="2"/>
      <c r="AY2971" s="2"/>
      <c r="AZ2971" s="2"/>
      <c r="BA2971" s="2"/>
      <c r="BB2971" s="2"/>
      <c r="BC2971" s="2"/>
      <c r="BD2971" s="2"/>
      <c r="BE2971" s="2"/>
      <c r="BF2971" s="2"/>
      <c r="BG2971" s="2"/>
      <c r="BH2971" s="2"/>
      <c r="BI2971" s="2"/>
      <c r="BJ2971" s="2"/>
      <c r="BK2971" s="2"/>
      <c r="BL2971" s="2"/>
      <c r="BM2971" s="2"/>
      <c r="BN2971" s="2"/>
      <c r="BO2971" s="2"/>
      <c r="BP2971" s="2"/>
      <c r="BQ2971" s="2"/>
      <c r="BR2971" s="2"/>
      <c r="BS2971" s="2"/>
    </row>
    <row r="2972" spans="47:71" ht="12.75">
      <c r="AU2972" s="2"/>
      <c r="AV2972" s="2"/>
      <c r="AW2972" s="2"/>
      <c r="AX2972" s="2"/>
      <c r="AY2972" s="2"/>
      <c r="AZ2972" s="2"/>
      <c r="BA2972" s="2"/>
      <c r="BB2972" s="2"/>
      <c r="BC2972" s="2"/>
      <c r="BD2972" s="2"/>
      <c r="BE2972" s="2"/>
      <c r="BF2972" s="2"/>
      <c r="BG2972" s="2"/>
      <c r="BH2972" s="2"/>
      <c r="BI2972" s="2"/>
      <c r="BJ2972" s="2"/>
      <c r="BK2972" s="2"/>
      <c r="BL2972" s="2"/>
      <c r="BM2972" s="2"/>
      <c r="BN2972" s="2"/>
      <c r="BO2972" s="2"/>
      <c r="BP2972" s="2"/>
      <c r="BQ2972" s="2"/>
      <c r="BR2972" s="2"/>
      <c r="BS2972" s="2"/>
    </row>
    <row r="2973" spans="47:71" ht="12.75">
      <c r="AU2973" s="2"/>
      <c r="AV2973" s="2"/>
      <c r="AW2973" s="2"/>
      <c r="AX2973" s="2"/>
      <c r="AY2973" s="2"/>
      <c r="AZ2973" s="2"/>
      <c r="BA2973" s="2"/>
      <c r="BB2973" s="2"/>
      <c r="BC2973" s="2"/>
      <c r="BD2973" s="2"/>
      <c r="BE2973" s="2"/>
      <c r="BF2973" s="2"/>
      <c r="BG2973" s="2"/>
      <c r="BH2973" s="2"/>
      <c r="BI2973" s="2"/>
      <c r="BJ2973" s="2"/>
      <c r="BK2973" s="2"/>
      <c r="BL2973" s="2"/>
      <c r="BM2973" s="2"/>
      <c r="BN2973" s="2"/>
      <c r="BO2973" s="2"/>
      <c r="BP2973" s="2"/>
      <c r="BQ2973" s="2"/>
      <c r="BR2973" s="2"/>
      <c r="BS2973" s="2"/>
    </row>
    <row r="2974" spans="47:71" ht="12.75">
      <c r="AU2974" s="2"/>
      <c r="AV2974" s="2"/>
      <c r="AW2974" s="2"/>
      <c r="AX2974" s="2"/>
      <c r="AY2974" s="2"/>
      <c r="AZ2974" s="2"/>
      <c r="BA2974" s="2"/>
      <c r="BB2974" s="2"/>
      <c r="BC2974" s="2"/>
      <c r="BD2974" s="2"/>
      <c r="BE2974" s="2"/>
      <c r="BF2974" s="2"/>
      <c r="BG2974" s="2"/>
      <c r="BH2974" s="2"/>
      <c r="BI2974" s="2"/>
      <c r="BJ2974" s="2"/>
      <c r="BK2974" s="2"/>
      <c r="BL2974" s="2"/>
      <c r="BM2974" s="2"/>
      <c r="BN2974" s="2"/>
      <c r="BO2974" s="2"/>
      <c r="BP2974" s="2"/>
      <c r="BQ2974" s="2"/>
      <c r="BR2974" s="2"/>
      <c r="BS2974" s="2"/>
    </row>
    <row r="2975" spans="47:71" ht="12.75">
      <c r="AU2975" s="2"/>
      <c r="AV2975" s="2"/>
      <c r="AW2975" s="2"/>
      <c r="AX2975" s="2"/>
      <c r="AY2975" s="2"/>
      <c r="AZ2975" s="2"/>
      <c r="BA2975" s="2"/>
      <c r="BB2975" s="2"/>
      <c r="BC2975" s="2"/>
      <c r="BD2975" s="2"/>
      <c r="BE2975" s="2"/>
      <c r="BF2975" s="2"/>
      <c r="BG2975" s="2"/>
      <c r="BH2975" s="2"/>
      <c r="BI2975" s="2"/>
      <c r="BJ2975" s="2"/>
      <c r="BK2975" s="2"/>
      <c r="BL2975" s="2"/>
      <c r="BM2975" s="2"/>
      <c r="BN2975" s="2"/>
      <c r="BO2975" s="2"/>
      <c r="BP2975" s="2"/>
      <c r="BQ2975" s="2"/>
      <c r="BR2975" s="2"/>
      <c r="BS2975" s="2"/>
    </row>
    <row r="2976" spans="47:71" ht="12.75">
      <c r="AU2976" s="2"/>
      <c r="AV2976" s="2"/>
      <c r="AW2976" s="2"/>
      <c r="AX2976" s="2"/>
      <c r="AY2976" s="2"/>
      <c r="AZ2976" s="2"/>
      <c r="BA2976" s="2"/>
      <c r="BB2976" s="2"/>
      <c r="BC2976" s="2"/>
      <c r="BD2976" s="2"/>
      <c r="BE2976" s="2"/>
      <c r="BF2976" s="2"/>
      <c r="BG2976" s="2"/>
      <c r="BH2976" s="2"/>
      <c r="BI2976" s="2"/>
      <c r="BJ2976" s="2"/>
      <c r="BK2976" s="2"/>
      <c r="BL2976" s="2"/>
      <c r="BM2976" s="2"/>
      <c r="BN2976" s="2"/>
      <c r="BO2976" s="2"/>
      <c r="BP2976" s="2"/>
      <c r="BQ2976" s="2"/>
      <c r="BR2976" s="2"/>
      <c r="BS2976" s="2"/>
    </row>
    <row r="2977" spans="47:71" ht="12.75">
      <c r="AU2977" s="2"/>
      <c r="AV2977" s="2"/>
      <c r="AW2977" s="2"/>
      <c r="AX2977" s="2"/>
      <c r="AY2977" s="2"/>
      <c r="AZ2977" s="2"/>
      <c r="BA2977" s="2"/>
      <c r="BB2977" s="2"/>
      <c r="BC2977" s="2"/>
      <c r="BD2977" s="2"/>
      <c r="BE2977" s="2"/>
      <c r="BF2977" s="2"/>
      <c r="BG2977" s="2"/>
      <c r="BH2977" s="2"/>
      <c r="BI2977" s="2"/>
      <c r="BJ2977" s="2"/>
      <c r="BK2977" s="2"/>
      <c r="BL2977" s="2"/>
      <c r="BM2977" s="2"/>
      <c r="BN2977" s="2"/>
      <c r="BO2977" s="2"/>
      <c r="BP2977" s="2"/>
      <c r="BQ2977" s="2"/>
      <c r="BR2977" s="2"/>
      <c r="BS2977" s="2"/>
    </row>
    <row r="2978" spans="47:71" ht="12.75">
      <c r="AU2978" s="2"/>
      <c r="AV2978" s="2"/>
      <c r="AW2978" s="2"/>
      <c r="AX2978" s="2"/>
      <c r="AY2978" s="2"/>
      <c r="AZ2978" s="2"/>
      <c r="BA2978" s="2"/>
      <c r="BB2978" s="2"/>
      <c r="BC2978" s="2"/>
      <c r="BD2978" s="2"/>
      <c r="BE2978" s="2"/>
      <c r="BF2978" s="2"/>
      <c r="BG2978" s="2"/>
      <c r="BH2978" s="2"/>
      <c r="BI2978" s="2"/>
      <c r="BJ2978" s="2"/>
      <c r="BK2978" s="2"/>
      <c r="BL2978" s="2"/>
      <c r="BM2978" s="2"/>
      <c r="BN2978" s="2"/>
      <c r="BO2978" s="2"/>
      <c r="BP2978" s="2"/>
      <c r="BQ2978" s="2"/>
      <c r="BR2978" s="2"/>
      <c r="BS2978" s="2"/>
    </row>
    <row r="2979" spans="47:71" ht="12.75">
      <c r="AU2979" s="2"/>
      <c r="AV2979" s="2"/>
      <c r="AW2979" s="2"/>
      <c r="AX2979" s="2"/>
      <c r="AY2979" s="2"/>
      <c r="AZ2979" s="2"/>
      <c r="BA2979" s="2"/>
      <c r="BB2979" s="2"/>
      <c r="BC2979" s="2"/>
      <c r="BD2979" s="2"/>
      <c r="BE2979" s="2"/>
      <c r="BF2979" s="2"/>
      <c r="BG2979" s="2"/>
      <c r="BH2979" s="2"/>
      <c r="BI2979" s="2"/>
      <c r="BJ2979" s="2"/>
      <c r="BK2979" s="2"/>
      <c r="BL2979" s="2"/>
      <c r="BM2979" s="2"/>
      <c r="BN2979" s="2"/>
      <c r="BO2979" s="2"/>
      <c r="BP2979" s="2"/>
      <c r="BQ2979" s="2"/>
      <c r="BR2979" s="2"/>
      <c r="BS2979" s="2"/>
    </row>
    <row r="2980" spans="47:71" ht="12.75">
      <c r="AU2980" s="2"/>
      <c r="AV2980" s="2"/>
      <c r="AW2980" s="2"/>
      <c r="AX2980" s="2"/>
      <c r="AY2980" s="2"/>
      <c r="AZ2980" s="2"/>
      <c r="BA2980" s="2"/>
      <c r="BB2980" s="2"/>
      <c r="BC2980" s="2"/>
      <c r="BD2980" s="2"/>
      <c r="BE2980" s="2"/>
      <c r="BF2980" s="2"/>
      <c r="BG2980" s="2"/>
      <c r="BH2980" s="2"/>
      <c r="BI2980" s="2"/>
      <c r="BJ2980" s="2"/>
      <c r="BK2980" s="2"/>
      <c r="BL2980" s="2"/>
      <c r="BM2980" s="2"/>
      <c r="BN2980" s="2"/>
      <c r="BO2980" s="2"/>
      <c r="BP2980" s="2"/>
      <c r="BQ2980" s="2"/>
      <c r="BR2980" s="2"/>
      <c r="BS2980" s="2"/>
    </row>
    <row r="2981" spans="47:71" ht="12.75">
      <c r="AU2981" s="2"/>
      <c r="AV2981" s="2"/>
      <c r="AW2981" s="2"/>
      <c r="AX2981" s="2"/>
      <c r="AY2981" s="2"/>
      <c r="AZ2981" s="2"/>
      <c r="BA2981" s="2"/>
      <c r="BB2981" s="2"/>
      <c r="BC2981" s="2"/>
      <c r="BD2981" s="2"/>
      <c r="BE2981" s="2"/>
      <c r="BF2981" s="2"/>
      <c r="BG2981" s="2"/>
      <c r="BH2981" s="2"/>
      <c r="BI2981" s="2"/>
      <c r="BJ2981" s="2"/>
      <c r="BK2981" s="2"/>
      <c r="BL2981" s="2"/>
      <c r="BM2981" s="2"/>
      <c r="BN2981" s="2"/>
      <c r="BO2981" s="2"/>
      <c r="BP2981" s="2"/>
      <c r="BQ2981" s="2"/>
      <c r="BR2981" s="2"/>
      <c r="BS2981" s="2"/>
    </row>
    <row r="2982" spans="47:71" ht="12.75">
      <c r="AU2982" s="2"/>
      <c r="AV2982" s="2"/>
      <c r="AW2982" s="2"/>
      <c r="AX2982" s="2"/>
      <c r="AY2982" s="2"/>
      <c r="AZ2982" s="2"/>
      <c r="BA2982" s="2"/>
      <c r="BB2982" s="2"/>
      <c r="BC2982" s="2"/>
      <c r="BD2982" s="2"/>
      <c r="BE2982" s="2"/>
      <c r="BF2982" s="2"/>
      <c r="BG2982" s="2"/>
      <c r="BH2982" s="2"/>
      <c r="BI2982" s="2"/>
      <c r="BJ2982" s="2"/>
      <c r="BK2982" s="2"/>
      <c r="BL2982" s="2"/>
      <c r="BM2982" s="2"/>
      <c r="BN2982" s="2"/>
      <c r="BO2982" s="2"/>
      <c r="BP2982" s="2"/>
      <c r="BQ2982" s="2"/>
      <c r="BR2982" s="2"/>
      <c r="BS2982" s="2"/>
    </row>
    <row r="2983" spans="47:71" ht="12.75">
      <c r="AU2983" s="2"/>
      <c r="AV2983" s="2"/>
      <c r="AW2983" s="2"/>
      <c r="AX2983" s="2"/>
      <c r="AY2983" s="2"/>
      <c r="AZ2983" s="2"/>
      <c r="BA2983" s="2"/>
      <c r="BB2983" s="2"/>
      <c r="BC2983" s="2"/>
      <c r="BD2983" s="2"/>
      <c r="BE2983" s="2"/>
      <c r="BF2983" s="2"/>
      <c r="BG2983" s="2"/>
      <c r="BH2983" s="2"/>
      <c r="BI2983" s="2"/>
      <c r="BJ2983" s="2"/>
      <c r="BK2983" s="2"/>
      <c r="BL2983" s="2"/>
      <c r="BM2983" s="2"/>
      <c r="BN2983" s="2"/>
      <c r="BO2983" s="2"/>
      <c r="BP2983" s="2"/>
      <c r="BQ2983" s="2"/>
      <c r="BR2983" s="2"/>
      <c r="BS2983" s="2"/>
    </row>
    <row r="2984" spans="47:71" ht="12.75">
      <c r="AU2984" s="2"/>
      <c r="AV2984" s="2"/>
      <c r="AW2984" s="2"/>
      <c r="AX2984" s="2"/>
      <c r="AY2984" s="2"/>
      <c r="AZ2984" s="2"/>
      <c r="BA2984" s="2"/>
      <c r="BB2984" s="2"/>
      <c r="BC2984" s="2"/>
      <c r="BD2984" s="2"/>
      <c r="BE2984" s="2"/>
      <c r="BF2984" s="2"/>
      <c r="BG2984" s="2"/>
      <c r="BH2984" s="2"/>
      <c r="BI2984" s="2"/>
      <c r="BJ2984" s="2"/>
      <c r="BK2984" s="2"/>
      <c r="BL2984" s="2"/>
      <c r="BM2984" s="2"/>
      <c r="BN2984" s="2"/>
      <c r="BO2984" s="2"/>
      <c r="BP2984" s="2"/>
      <c r="BQ2984" s="2"/>
      <c r="BR2984" s="2"/>
      <c r="BS2984" s="2"/>
    </row>
    <row r="2985" spans="47:71" ht="12.75">
      <c r="AU2985" s="2"/>
      <c r="AV2985" s="2"/>
      <c r="AW2985" s="2"/>
      <c r="AX2985" s="2"/>
      <c r="AY2985" s="2"/>
      <c r="AZ2985" s="2"/>
      <c r="BA2985" s="2"/>
      <c r="BB2985" s="2"/>
      <c r="BC2985" s="2"/>
      <c r="BD2985" s="2"/>
      <c r="BE2985" s="2"/>
      <c r="BF2985" s="2"/>
      <c r="BG2985" s="2"/>
      <c r="BH2985" s="2"/>
      <c r="BI2985" s="2"/>
      <c r="BJ2985" s="2"/>
      <c r="BK2985" s="2"/>
      <c r="BL2985" s="2"/>
      <c r="BM2985" s="2"/>
      <c r="BN2985" s="2"/>
      <c r="BO2985" s="2"/>
      <c r="BP2985" s="2"/>
      <c r="BQ2985" s="2"/>
      <c r="BR2985" s="2"/>
      <c r="BS2985" s="2"/>
    </row>
    <row r="2986" spans="47:71" ht="12.75">
      <c r="AU2986" s="2"/>
      <c r="AV2986" s="2"/>
      <c r="AW2986" s="2"/>
      <c r="AX2986" s="2"/>
      <c r="AY2986" s="2"/>
      <c r="AZ2986" s="2"/>
      <c r="BA2986" s="2"/>
      <c r="BB2986" s="2"/>
      <c r="BC2986" s="2"/>
      <c r="BD2986" s="2"/>
      <c r="BE2986" s="2"/>
      <c r="BF2986" s="2"/>
      <c r="BG2986" s="2"/>
      <c r="BH2986" s="2"/>
      <c r="BI2986" s="2"/>
      <c r="BJ2986" s="2"/>
      <c r="BK2986" s="2"/>
      <c r="BL2986" s="2"/>
      <c r="BM2986" s="2"/>
      <c r="BN2986" s="2"/>
      <c r="BO2986" s="2"/>
      <c r="BP2986" s="2"/>
      <c r="BQ2986" s="2"/>
      <c r="BR2986" s="2"/>
      <c r="BS2986" s="2"/>
    </row>
    <row r="2987" spans="47:71" ht="12.75">
      <c r="AU2987" s="2"/>
      <c r="AV2987" s="2"/>
      <c r="AW2987" s="2"/>
      <c r="AX2987" s="2"/>
      <c r="AY2987" s="2"/>
      <c r="AZ2987" s="2"/>
      <c r="BA2987" s="2"/>
      <c r="BB2987" s="2"/>
      <c r="BC2987" s="2"/>
      <c r="BD2987" s="2"/>
      <c r="BE2987" s="2"/>
      <c r="BF2987" s="2"/>
      <c r="BG2987" s="2"/>
      <c r="BH2987" s="2"/>
      <c r="BI2987" s="2"/>
      <c r="BJ2987" s="2"/>
      <c r="BK2987" s="2"/>
      <c r="BL2987" s="2"/>
      <c r="BM2987" s="2"/>
      <c r="BN2987" s="2"/>
      <c r="BO2987" s="2"/>
      <c r="BP2987" s="2"/>
      <c r="BQ2987" s="2"/>
      <c r="BR2987" s="2"/>
      <c r="BS2987" s="2"/>
    </row>
    <row r="2988" spans="47:71" ht="12.75">
      <c r="AU2988" s="2"/>
      <c r="AV2988" s="2"/>
      <c r="AW2988" s="2"/>
      <c r="AX2988" s="2"/>
      <c r="AY2988" s="2"/>
      <c r="AZ2988" s="2"/>
      <c r="BA2988" s="2"/>
      <c r="BB2988" s="2"/>
      <c r="BC2988" s="2"/>
      <c r="BD2988" s="2"/>
      <c r="BE2988" s="2"/>
      <c r="BF2988" s="2"/>
      <c r="BG2988" s="2"/>
      <c r="BH2988" s="2"/>
      <c r="BI2988" s="2"/>
      <c r="BJ2988" s="2"/>
      <c r="BK2988" s="2"/>
      <c r="BL2988" s="2"/>
      <c r="BM2988" s="2"/>
      <c r="BN2988" s="2"/>
      <c r="BO2988" s="2"/>
      <c r="BP2988" s="2"/>
      <c r="BQ2988" s="2"/>
      <c r="BR2988" s="2"/>
      <c r="BS2988" s="2"/>
    </row>
    <row r="2989" spans="47:71" ht="12.75">
      <c r="AU2989" s="2"/>
      <c r="AV2989" s="2"/>
      <c r="AW2989" s="2"/>
      <c r="AX2989" s="2"/>
      <c r="AY2989" s="2"/>
      <c r="AZ2989" s="2"/>
      <c r="BA2989" s="2"/>
      <c r="BB2989" s="2"/>
      <c r="BC2989" s="2"/>
      <c r="BD2989" s="2"/>
      <c r="BE2989" s="2"/>
      <c r="BF2989" s="2"/>
      <c r="BG2989" s="2"/>
      <c r="BH2989" s="2"/>
      <c r="BI2989" s="2"/>
      <c r="BJ2989" s="2"/>
      <c r="BK2989" s="2"/>
      <c r="BL2989" s="2"/>
      <c r="BM2989" s="2"/>
      <c r="BN2989" s="2"/>
      <c r="BO2989" s="2"/>
      <c r="BP2989" s="2"/>
      <c r="BQ2989" s="2"/>
      <c r="BR2989" s="2"/>
      <c r="BS2989" s="2"/>
    </row>
    <row r="2990" spans="47:71" ht="12.75">
      <c r="AU2990" s="2"/>
      <c r="AV2990" s="2"/>
      <c r="AW2990" s="2"/>
      <c r="AX2990" s="2"/>
      <c r="AY2990" s="2"/>
      <c r="AZ2990" s="2"/>
      <c r="BA2990" s="2"/>
      <c r="BB2990" s="2"/>
      <c r="BC2990" s="2"/>
      <c r="BD2990" s="2"/>
      <c r="BE2990" s="2"/>
      <c r="BF2990" s="2"/>
      <c r="BG2990" s="2"/>
      <c r="BH2990" s="2"/>
      <c r="BI2990" s="2"/>
      <c r="BJ2990" s="2"/>
      <c r="BK2990" s="2"/>
      <c r="BL2990" s="2"/>
      <c r="BM2990" s="2"/>
      <c r="BN2990" s="2"/>
      <c r="BO2990" s="2"/>
      <c r="BP2990" s="2"/>
      <c r="BQ2990" s="2"/>
      <c r="BR2990" s="2"/>
      <c r="BS2990" s="2"/>
    </row>
    <row r="2991" spans="47:71" ht="12.75">
      <c r="AU2991" s="2"/>
      <c r="AV2991" s="2"/>
      <c r="AW2991" s="2"/>
      <c r="AX2991" s="2"/>
      <c r="AY2991" s="2"/>
      <c r="AZ2991" s="2"/>
      <c r="BA2991" s="2"/>
      <c r="BB2991" s="2"/>
      <c r="BC2991" s="2"/>
      <c r="BD2991" s="2"/>
      <c r="BE2991" s="2"/>
      <c r="BF2991" s="2"/>
      <c r="BG2991" s="2"/>
      <c r="BH2991" s="2"/>
      <c r="BI2991" s="2"/>
      <c r="BJ2991" s="2"/>
      <c r="BK2991" s="2"/>
      <c r="BL2991" s="2"/>
      <c r="BM2991" s="2"/>
      <c r="BN2991" s="2"/>
      <c r="BO2991" s="2"/>
      <c r="BP2991" s="2"/>
      <c r="BQ2991" s="2"/>
      <c r="BR2991" s="2"/>
      <c r="BS2991" s="2"/>
    </row>
    <row r="2992" spans="47:71" ht="12.75">
      <c r="AU2992" s="2"/>
      <c r="AV2992" s="2"/>
      <c r="AW2992" s="2"/>
      <c r="AX2992" s="2"/>
      <c r="AY2992" s="2"/>
      <c r="AZ2992" s="2"/>
      <c r="BA2992" s="2"/>
      <c r="BB2992" s="2"/>
      <c r="BC2992" s="2"/>
      <c r="BD2992" s="2"/>
      <c r="BE2992" s="2"/>
      <c r="BF2992" s="2"/>
      <c r="BG2992" s="2"/>
      <c r="BH2992" s="2"/>
      <c r="BI2992" s="2"/>
      <c r="BJ2992" s="2"/>
      <c r="BK2992" s="2"/>
      <c r="BL2992" s="2"/>
      <c r="BM2992" s="2"/>
      <c r="BN2992" s="2"/>
      <c r="BO2992" s="2"/>
      <c r="BP2992" s="2"/>
      <c r="BQ2992" s="2"/>
      <c r="BR2992" s="2"/>
      <c r="BS2992" s="2"/>
    </row>
    <row r="2993" spans="47:71" ht="12.75">
      <c r="AU2993" s="2"/>
      <c r="AV2993" s="2"/>
      <c r="AW2993" s="2"/>
      <c r="AX2993" s="2"/>
      <c r="AY2993" s="2"/>
      <c r="AZ2993" s="2"/>
      <c r="BA2993" s="2"/>
      <c r="BB2993" s="2"/>
      <c r="BC2993" s="2"/>
      <c r="BD2993" s="2"/>
      <c r="BE2993" s="2"/>
      <c r="BF2993" s="2"/>
      <c r="BG2993" s="2"/>
      <c r="BH2993" s="2"/>
      <c r="BI2993" s="2"/>
      <c r="BJ2993" s="2"/>
      <c r="BK2993" s="2"/>
      <c r="BL2993" s="2"/>
      <c r="BM2993" s="2"/>
      <c r="BN2993" s="2"/>
      <c r="BO2993" s="2"/>
      <c r="BP2993" s="2"/>
      <c r="BQ2993" s="2"/>
      <c r="BR2993" s="2"/>
      <c r="BS2993" s="2"/>
    </row>
    <row r="2994" spans="47:71" ht="12.75">
      <c r="AU2994" s="2"/>
      <c r="AV2994" s="2"/>
      <c r="AW2994" s="2"/>
      <c r="AX2994" s="2"/>
      <c r="AY2994" s="2"/>
      <c r="AZ2994" s="2"/>
      <c r="BA2994" s="2"/>
      <c r="BB2994" s="2"/>
      <c r="BC2994" s="2"/>
      <c r="BD2994" s="2"/>
      <c r="BE2994" s="2"/>
      <c r="BF2994" s="2"/>
      <c r="BG2994" s="2"/>
      <c r="BH2994" s="2"/>
      <c r="BI2994" s="2"/>
      <c r="BJ2994" s="2"/>
      <c r="BK2994" s="2"/>
      <c r="BL2994" s="2"/>
      <c r="BM2994" s="2"/>
      <c r="BN2994" s="2"/>
      <c r="BO2994" s="2"/>
      <c r="BP2994" s="2"/>
      <c r="BQ2994" s="2"/>
      <c r="BR2994" s="2"/>
      <c r="BS2994" s="2"/>
    </row>
    <row r="2995" spans="47:71" ht="12.75">
      <c r="AU2995" s="2"/>
      <c r="AV2995" s="2"/>
      <c r="AW2995" s="2"/>
      <c r="AX2995" s="2"/>
      <c r="AY2995" s="2"/>
      <c r="AZ2995" s="2"/>
      <c r="BA2995" s="2"/>
      <c r="BB2995" s="2"/>
      <c r="BC2995" s="2"/>
      <c r="BD2995" s="2"/>
      <c r="BE2995" s="2"/>
      <c r="BF2995" s="2"/>
      <c r="BG2995" s="2"/>
      <c r="BH2995" s="2"/>
      <c r="BI2995" s="2"/>
      <c r="BJ2995" s="2"/>
      <c r="BK2995" s="2"/>
      <c r="BL2995" s="2"/>
      <c r="BM2995" s="2"/>
      <c r="BN2995" s="2"/>
      <c r="BO2995" s="2"/>
      <c r="BP2995" s="2"/>
      <c r="BQ2995" s="2"/>
      <c r="BR2995" s="2"/>
      <c r="BS2995" s="2"/>
    </row>
    <row r="2996" spans="47:71" ht="12.75">
      <c r="AU2996" s="2"/>
      <c r="AV2996" s="2"/>
      <c r="AW2996" s="2"/>
      <c r="AX2996" s="2"/>
      <c r="AY2996" s="2"/>
      <c r="AZ2996" s="2"/>
      <c r="BA2996" s="2"/>
      <c r="BB2996" s="2"/>
      <c r="BC2996" s="2"/>
      <c r="BD2996" s="2"/>
      <c r="BE2996" s="2"/>
      <c r="BF2996" s="2"/>
      <c r="BG2996" s="2"/>
      <c r="BH2996" s="2"/>
      <c r="BI2996" s="2"/>
      <c r="BJ2996" s="2"/>
      <c r="BK2996" s="2"/>
      <c r="BL2996" s="2"/>
      <c r="BM2996" s="2"/>
      <c r="BN2996" s="2"/>
      <c r="BO2996" s="2"/>
      <c r="BP2996" s="2"/>
      <c r="BQ2996" s="2"/>
      <c r="BR2996" s="2"/>
      <c r="BS2996" s="2"/>
    </row>
    <row r="2997" spans="47:71" ht="12.75">
      <c r="AU2997" s="2"/>
      <c r="AV2997" s="2"/>
      <c r="AW2997" s="2"/>
      <c r="AX2997" s="2"/>
      <c r="AY2997" s="2"/>
      <c r="AZ2997" s="2"/>
      <c r="BA2997" s="2"/>
      <c r="BB2997" s="2"/>
      <c r="BC2997" s="2"/>
      <c r="BD2997" s="2"/>
      <c r="BE2997" s="2"/>
      <c r="BF2997" s="2"/>
      <c r="BG2997" s="2"/>
      <c r="BH2997" s="2"/>
      <c r="BI2997" s="2"/>
      <c r="BJ2997" s="2"/>
      <c r="BK2997" s="2"/>
      <c r="BL2997" s="2"/>
      <c r="BM2997" s="2"/>
      <c r="BN2997" s="2"/>
      <c r="BO2997" s="2"/>
      <c r="BP2997" s="2"/>
      <c r="BQ2997" s="2"/>
      <c r="BR2997" s="2"/>
      <c r="BS2997" s="2"/>
    </row>
    <row r="2998" spans="47:71" ht="12.75">
      <c r="AU2998" s="2"/>
      <c r="AV2998" s="2"/>
      <c r="AW2998" s="2"/>
      <c r="AX2998" s="2"/>
      <c r="AY2998" s="2"/>
      <c r="AZ2998" s="2"/>
      <c r="BA2998" s="2"/>
      <c r="BB2998" s="2"/>
      <c r="BC2998" s="2"/>
      <c r="BD2998" s="2"/>
      <c r="BE2998" s="2"/>
      <c r="BF2998" s="2"/>
      <c r="BG2998" s="2"/>
      <c r="BH2998" s="2"/>
      <c r="BI2998" s="2"/>
      <c r="BJ2998" s="2"/>
      <c r="BK2998" s="2"/>
      <c r="BL2998" s="2"/>
      <c r="BM2998" s="2"/>
      <c r="BN2998" s="2"/>
      <c r="BO2998" s="2"/>
      <c r="BP2998" s="2"/>
      <c r="BQ2998" s="2"/>
      <c r="BR2998" s="2"/>
      <c r="BS2998" s="2"/>
    </row>
    <row r="2999" spans="47:71" ht="12.75">
      <c r="AU2999" s="2"/>
      <c r="AV2999" s="2"/>
      <c r="AW2999" s="2"/>
      <c r="AX2999" s="2"/>
      <c r="AY2999" s="2"/>
      <c r="AZ2999" s="2"/>
      <c r="BA2999" s="2"/>
      <c r="BB2999" s="2"/>
      <c r="BC2999" s="2"/>
      <c r="BD2999" s="2"/>
      <c r="BE2999" s="2"/>
      <c r="BF2999" s="2"/>
      <c r="BG2999" s="2"/>
      <c r="BH2999" s="2"/>
      <c r="BI2999" s="2"/>
      <c r="BJ2999" s="2"/>
      <c r="BK2999" s="2"/>
      <c r="BL2999" s="2"/>
      <c r="BM2999" s="2"/>
      <c r="BN2999" s="2"/>
      <c r="BO2999" s="2"/>
      <c r="BP2999" s="2"/>
      <c r="BQ2999" s="2"/>
      <c r="BR2999" s="2"/>
      <c r="BS2999" s="2"/>
    </row>
    <row r="3000" spans="47:71" ht="12.75">
      <c r="AU3000" s="2"/>
      <c r="AV3000" s="2"/>
      <c r="AW3000" s="2"/>
      <c r="AX3000" s="2"/>
      <c r="AY3000" s="2"/>
      <c r="AZ3000" s="2"/>
      <c r="BA3000" s="2"/>
      <c r="BB3000" s="2"/>
      <c r="BC3000" s="2"/>
      <c r="BD3000" s="2"/>
      <c r="BE3000" s="2"/>
      <c r="BF3000" s="2"/>
      <c r="BG3000" s="2"/>
      <c r="BH3000" s="2"/>
      <c r="BI3000" s="2"/>
      <c r="BJ3000" s="2"/>
      <c r="BK3000" s="2"/>
      <c r="BL3000" s="2"/>
      <c r="BM3000" s="2"/>
      <c r="BN3000" s="2"/>
      <c r="BO3000" s="2"/>
      <c r="BP3000" s="2"/>
      <c r="BQ3000" s="2"/>
      <c r="BR3000" s="2"/>
      <c r="BS3000" s="2"/>
    </row>
    <row r="3001" spans="47:71" ht="12.75">
      <c r="AU3001" s="2"/>
      <c r="AV3001" s="2"/>
      <c r="AW3001" s="2"/>
      <c r="AX3001" s="2"/>
      <c r="AY3001" s="2"/>
      <c r="AZ3001" s="2"/>
      <c r="BA3001" s="2"/>
      <c r="BB3001" s="2"/>
      <c r="BC3001" s="2"/>
      <c r="BD3001" s="2"/>
      <c r="BE3001" s="2"/>
      <c r="BF3001" s="2"/>
      <c r="BG3001" s="2"/>
      <c r="BH3001" s="2"/>
      <c r="BI3001" s="2"/>
      <c r="BJ3001" s="2"/>
      <c r="BK3001" s="2"/>
      <c r="BL3001" s="2"/>
      <c r="BM3001" s="2"/>
      <c r="BN3001" s="2"/>
      <c r="BO3001" s="2"/>
      <c r="BP3001" s="2"/>
      <c r="BQ3001" s="2"/>
      <c r="BR3001" s="2"/>
      <c r="BS3001" s="2"/>
    </row>
    <row r="3002" spans="47:71" ht="12.75">
      <c r="AU3002" s="2"/>
      <c r="AV3002" s="2"/>
      <c r="AW3002" s="2"/>
      <c r="AX3002" s="2"/>
      <c r="AY3002" s="2"/>
      <c r="AZ3002" s="2"/>
      <c r="BA3002" s="2"/>
      <c r="BB3002" s="2"/>
      <c r="BC3002" s="2"/>
      <c r="BD3002" s="2"/>
      <c r="BE3002" s="2"/>
      <c r="BF3002" s="2"/>
      <c r="BG3002" s="2"/>
      <c r="BH3002" s="2"/>
      <c r="BI3002" s="2"/>
      <c r="BJ3002" s="2"/>
      <c r="BK3002" s="2"/>
      <c r="BL3002" s="2"/>
      <c r="BM3002" s="2"/>
      <c r="BN3002" s="2"/>
      <c r="BO3002" s="2"/>
      <c r="BP3002" s="2"/>
      <c r="BQ3002" s="2"/>
      <c r="BR3002" s="2"/>
      <c r="BS3002" s="2"/>
    </row>
    <row r="3003" spans="47:71" ht="12.75">
      <c r="AU3003" s="2"/>
      <c r="AV3003" s="2"/>
      <c r="AW3003" s="2"/>
      <c r="AX3003" s="2"/>
      <c r="AY3003" s="2"/>
      <c r="AZ3003" s="2"/>
      <c r="BA3003" s="2"/>
      <c r="BB3003" s="2"/>
      <c r="BC3003" s="2"/>
      <c r="BD3003" s="2"/>
      <c r="BE3003" s="2"/>
      <c r="BF3003" s="2"/>
      <c r="BG3003" s="2"/>
      <c r="BH3003" s="2"/>
      <c r="BI3003" s="2"/>
      <c r="BJ3003" s="2"/>
      <c r="BK3003" s="2"/>
      <c r="BL3003" s="2"/>
      <c r="BM3003" s="2"/>
      <c r="BN3003" s="2"/>
      <c r="BO3003" s="2"/>
      <c r="BP3003" s="2"/>
      <c r="BQ3003" s="2"/>
      <c r="BR3003" s="2"/>
      <c r="BS3003" s="2"/>
    </row>
    <row r="3004" spans="47:71" ht="12.75">
      <c r="AU3004" s="2"/>
      <c r="AV3004" s="2"/>
      <c r="AW3004" s="2"/>
      <c r="AX3004" s="2"/>
      <c r="AY3004" s="2"/>
      <c r="AZ3004" s="2"/>
      <c r="BA3004" s="2"/>
      <c r="BB3004" s="2"/>
      <c r="BC3004" s="2"/>
      <c r="BD3004" s="2"/>
      <c r="BE3004" s="2"/>
      <c r="BF3004" s="2"/>
      <c r="BG3004" s="2"/>
      <c r="BH3004" s="2"/>
      <c r="BI3004" s="2"/>
      <c r="BJ3004" s="2"/>
      <c r="BK3004" s="2"/>
      <c r="BL3004" s="2"/>
      <c r="BM3004" s="2"/>
      <c r="BN3004" s="2"/>
      <c r="BO3004" s="2"/>
      <c r="BP3004" s="2"/>
      <c r="BQ3004" s="2"/>
      <c r="BR3004" s="2"/>
      <c r="BS3004" s="2"/>
    </row>
    <row r="3005" spans="47:71" ht="12.75">
      <c r="AU3005" s="2"/>
      <c r="AV3005" s="2"/>
      <c r="AW3005" s="2"/>
      <c r="AX3005" s="2"/>
      <c r="AY3005" s="2"/>
      <c r="AZ3005" s="2"/>
      <c r="BA3005" s="2"/>
      <c r="BB3005" s="2"/>
      <c r="BC3005" s="2"/>
      <c r="BD3005" s="2"/>
      <c r="BE3005" s="2"/>
      <c r="BF3005" s="2"/>
      <c r="BG3005" s="2"/>
      <c r="BH3005" s="2"/>
      <c r="BI3005" s="2"/>
      <c r="BJ3005" s="2"/>
      <c r="BK3005" s="2"/>
      <c r="BL3005" s="2"/>
      <c r="BM3005" s="2"/>
      <c r="BN3005" s="2"/>
      <c r="BO3005" s="2"/>
      <c r="BP3005" s="2"/>
      <c r="BQ3005" s="2"/>
      <c r="BR3005" s="2"/>
      <c r="BS3005" s="2"/>
    </row>
    <row r="3006" spans="47:71" ht="12.75">
      <c r="AU3006" s="2"/>
      <c r="AV3006" s="2"/>
      <c r="AW3006" s="2"/>
      <c r="AX3006" s="2"/>
      <c r="AY3006" s="2"/>
      <c r="AZ3006" s="2"/>
      <c r="BA3006" s="2"/>
      <c r="BB3006" s="2"/>
      <c r="BC3006" s="2"/>
      <c r="BD3006" s="2"/>
      <c r="BE3006" s="2"/>
      <c r="BF3006" s="2"/>
      <c r="BG3006" s="2"/>
      <c r="BH3006" s="2"/>
      <c r="BI3006" s="2"/>
      <c r="BJ3006" s="2"/>
      <c r="BK3006" s="2"/>
      <c r="BL3006" s="2"/>
      <c r="BM3006" s="2"/>
      <c r="BN3006" s="2"/>
      <c r="BO3006" s="2"/>
      <c r="BP3006" s="2"/>
      <c r="BQ3006" s="2"/>
      <c r="BR3006" s="2"/>
      <c r="BS3006" s="2"/>
    </row>
    <row r="3007" spans="47:71" ht="12.75">
      <c r="AU3007" s="2"/>
      <c r="AV3007" s="2"/>
      <c r="AW3007" s="2"/>
      <c r="AX3007" s="2"/>
      <c r="AY3007" s="2"/>
      <c r="AZ3007" s="2"/>
      <c r="BA3007" s="2"/>
      <c r="BB3007" s="2"/>
      <c r="BC3007" s="2"/>
      <c r="BD3007" s="2"/>
      <c r="BE3007" s="2"/>
      <c r="BF3007" s="2"/>
      <c r="BG3007" s="2"/>
      <c r="BH3007" s="2"/>
      <c r="BI3007" s="2"/>
      <c r="BJ3007" s="2"/>
      <c r="BK3007" s="2"/>
      <c r="BL3007" s="2"/>
      <c r="BM3007" s="2"/>
      <c r="BN3007" s="2"/>
      <c r="BO3007" s="2"/>
      <c r="BP3007" s="2"/>
      <c r="BQ3007" s="2"/>
      <c r="BR3007" s="2"/>
      <c r="BS3007" s="2"/>
    </row>
    <row r="3008" spans="47:71" ht="12.75">
      <c r="AU3008" s="2"/>
      <c r="AV3008" s="2"/>
      <c r="AW3008" s="2"/>
      <c r="AX3008" s="2"/>
      <c r="AY3008" s="2"/>
      <c r="AZ3008" s="2"/>
      <c r="BA3008" s="2"/>
      <c r="BB3008" s="2"/>
      <c r="BC3008" s="2"/>
      <c r="BD3008" s="2"/>
      <c r="BE3008" s="2"/>
      <c r="BF3008" s="2"/>
      <c r="BG3008" s="2"/>
      <c r="BH3008" s="2"/>
      <c r="BI3008" s="2"/>
      <c r="BJ3008" s="2"/>
      <c r="BK3008" s="2"/>
      <c r="BL3008" s="2"/>
      <c r="BM3008" s="2"/>
      <c r="BN3008" s="2"/>
      <c r="BO3008" s="2"/>
      <c r="BP3008" s="2"/>
      <c r="BQ3008" s="2"/>
      <c r="BR3008" s="2"/>
      <c r="BS3008" s="2"/>
    </row>
    <row r="3009" spans="47:71" ht="12.75">
      <c r="AU3009" s="2"/>
      <c r="AV3009" s="2"/>
      <c r="AW3009" s="2"/>
      <c r="AX3009" s="2"/>
      <c r="AY3009" s="2"/>
      <c r="AZ3009" s="2"/>
      <c r="BA3009" s="2"/>
      <c r="BB3009" s="2"/>
      <c r="BC3009" s="2"/>
      <c r="BD3009" s="2"/>
      <c r="BE3009" s="2"/>
      <c r="BF3009" s="2"/>
      <c r="BG3009" s="2"/>
      <c r="BH3009" s="2"/>
      <c r="BI3009" s="2"/>
      <c r="BJ3009" s="2"/>
      <c r="BK3009" s="2"/>
      <c r="BL3009" s="2"/>
      <c r="BM3009" s="2"/>
      <c r="BN3009" s="2"/>
      <c r="BO3009" s="2"/>
      <c r="BP3009" s="2"/>
      <c r="BQ3009" s="2"/>
      <c r="BR3009" s="2"/>
      <c r="BS3009" s="2"/>
    </row>
    <row r="3010" spans="47:71" ht="12.75">
      <c r="AU3010" s="2"/>
      <c r="AV3010" s="2"/>
      <c r="AW3010" s="2"/>
      <c r="AX3010" s="2"/>
      <c r="AY3010" s="2"/>
      <c r="AZ3010" s="2"/>
      <c r="BA3010" s="2"/>
      <c r="BB3010" s="2"/>
      <c r="BC3010" s="2"/>
      <c r="BD3010" s="2"/>
      <c r="BE3010" s="2"/>
      <c r="BF3010" s="2"/>
      <c r="BG3010" s="2"/>
      <c r="BH3010" s="2"/>
      <c r="BI3010" s="2"/>
      <c r="BJ3010" s="2"/>
      <c r="BK3010" s="2"/>
      <c r="BL3010" s="2"/>
      <c r="BM3010" s="2"/>
      <c r="BN3010" s="2"/>
      <c r="BO3010" s="2"/>
      <c r="BP3010" s="2"/>
      <c r="BQ3010" s="2"/>
      <c r="BR3010" s="2"/>
      <c r="BS3010" s="2"/>
    </row>
    <row r="3011" spans="47:71" ht="12.75">
      <c r="AU3011" s="2"/>
      <c r="AV3011" s="2"/>
      <c r="AW3011" s="2"/>
      <c r="AX3011" s="2"/>
      <c r="AY3011" s="2"/>
      <c r="AZ3011" s="2"/>
      <c r="BA3011" s="2"/>
      <c r="BB3011" s="2"/>
      <c r="BC3011" s="2"/>
      <c r="BD3011" s="2"/>
      <c r="BE3011" s="2"/>
      <c r="BF3011" s="2"/>
      <c r="BG3011" s="2"/>
      <c r="BH3011" s="2"/>
      <c r="BI3011" s="2"/>
      <c r="BJ3011" s="2"/>
      <c r="BK3011" s="2"/>
      <c r="BL3011" s="2"/>
      <c r="BM3011" s="2"/>
      <c r="BN3011" s="2"/>
      <c r="BO3011" s="2"/>
      <c r="BP3011" s="2"/>
      <c r="BQ3011" s="2"/>
      <c r="BR3011" s="2"/>
      <c r="BS3011" s="2"/>
    </row>
    <row r="3012" spans="47:71" ht="12.75">
      <c r="AU3012" s="2"/>
      <c r="AV3012" s="2"/>
      <c r="AW3012" s="2"/>
      <c r="AX3012" s="2"/>
      <c r="AY3012" s="2"/>
      <c r="AZ3012" s="2"/>
      <c r="BA3012" s="2"/>
      <c r="BB3012" s="2"/>
      <c r="BC3012" s="2"/>
      <c r="BD3012" s="2"/>
      <c r="BE3012" s="2"/>
      <c r="BF3012" s="2"/>
      <c r="BG3012" s="2"/>
      <c r="BH3012" s="2"/>
      <c r="BI3012" s="2"/>
      <c r="BJ3012" s="2"/>
      <c r="BK3012" s="2"/>
      <c r="BL3012" s="2"/>
      <c r="BM3012" s="2"/>
      <c r="BN3012" s="2"/>
      <c r="BO3012" s="2"/>
      <c r="BP3012" s="2"/>
      <c r="BQ3012" s="2"/>
      <c r="BR3012" s="2"/>
      <c r="BS3012" s="2"/>
    </row>
    <row r="3013" spans="47:71" ht="12.75">
      <c r="AU3013" s="2"/>
      <c r="AV3013" s="2"/>
      <c r="AW3013" s="2"/>
      <c r="AX3013" s="2"/>
      <c r="AY3013" s="2"/>
      <c r="AZ3013" s="2"/>
      <c r="BA3013" s="2"/>
      <c r="BB3013" s="2"/>
      <c r="BC3013" s="2"/>
      <c r="BD3013" s="2"/>
      <c r="BE3013" s="2"/>
      <c r="BF3013" s="2"/>
      <c r="BG3013" s="2"/>
      <c r="BH3013" s="2"/>
      <c r="BI3013" s="2"/>
      <c r="BJ3013" s="2"/>
      <c r="BK3013" s="2"/>
      <c r="BL3013" s="2"/>
      <c r="BM3013" s="2"/>
      <c r="BN3013" s="2"/>
      <c r="BO3013" s="2"/>
      <c r="BP3013" s="2"/>
      <c r="BQ3013" s="2"/>
      <c r="BR3013" s="2"/>
      <c r="BS3013" s="2"/>
    </row>
    <row r="3014" spans="47:71" ht="12.75">
      <c r="AU3014" s="2"/>
      <c r="AV3014" s="2"/>
      <c r="AW3014" s="2"/>
      <c r="AX3014" s="2"/>
      <c r="AY3014" s="2"/>
      <c r="AZ3014" s="2"/>
      <c r="BA3014" s="2"/>
      <c r="BB3014" s="2"/>
      <c r="BC3014" s="2"/>
      <c r="BD3014" s="2"/>
      <c r="BE3014" s="2"/>
      <c r="BF3014" s="2"/>
      <c r="BG3014" s="2"/>
      <c r="BH3014" s="2"/>
      <c r="BI3014" s="2"/>
      <c r="BJ3014" s="2"/>
      <c r="BK3014" s="2"/>
      <c r="BL3014" s="2"/>
      <c r="BM3014" s="2"/>
      <c r="BN3014" s="2"/>
      <c r="BO3014" s="2"/>
      <c r="BP3014" s="2"/>
      <c r="BQ3014" s="2"/>
      <c r="BR3014" s="2"/>
      <c r="BS3014" s="2"/>
    </row>
    <row r="3015" spans="47:71" ht="12.75">
      <c r="AU3015" s="2"/>
      <c r="AV3015" s="2"/>
      <c r="AW3015" s="2"/>
      <c r="AX3015" s="2"/>
      <c r="AY3015" s="2"/>
      <c r="AZ3015" s="2"/>
      <c r="BA3015" s="2"/>
      <c r="BB3015" s="2"/>
      <c r="BC3015" s="2"/>
      <c r="BD3015" s="2"/>
      <c r="BE3015" s="2"/>
      <c r="BF3015" s="2"/>
      <c r="BG3015" s="2"/>
      <c r="BH3015" s="2"/>
      <c r="BI3015" s="2"/>
      <c r="BJ3015" s="2"/>
      <c r="BK3015" s="2"/>
      <c r="BL3015" s="2"/>
      <c r="BM3015" s="2"/>
      <c r="BN3015" s="2"/>
      <c r="BO3015" s="2"/>
      <c r="BP3015" s="2"/>
      <c r="BQ3015" s="2"/>
      <c r="BR3015" s="2"/>
      <c r="BS3015" s="2"/>
    </row>
    <row r="3016" spans="47:71" ht="12.75">
      <c r="AU3016" s="2"/>
      <c r="AV3016" s="2"/>
      <c r="AW3016" s="2"/>
      <c r="AX3016" s="2"/>
      <c r="AY3016" s="2"/>
      <c r="AZ3016" s="2"/>
      <c r="BA3016" s="2"/>
      <c r="BB3016" s="2"/>
      <c r="BC3016" s="2"/>
      <c r="BD3016" s="2"/>
      <c r="BE3016" s="2"/>
      <c r="BF3016" s="2"/>
      <c r="BG3016" s="2"/>
      <c r="BH3016" s="2"/>
      <c r="BI3016" s="2"/>
      <c r="BJ3016" s="2"/>
      <c r="BK3016" s="2"/>
      <c r="BL3016" s="2"/>
      <c r="BM3016" s="2"/>
      <c r="BN3016" s="2"/>
      <c r="BO3016" s="2"/>
      <c r="BP3016" s="2"/>
      <c r="BQ3016" s="2"/>
      <c r="BR3016" s="2"/>
      <c r="BS3016" s="2"/>
    </row>
    <row r="3017" spans="47:71" ht="12.75">
      <c r="AU3017" s="2"/>
      <c r="AV3017" s="2"/>
      <c r="AW3017" s="2"/>
      <c r="AX3017" s="2"/>
      <c r="AY3017" s="2"/>
      <c r="AZ3017" s="2"/>
      <c r="BA3017" s="2"/>
      <c r="BB3017" s="2"/>
      <c r="BC3017" s="2"/>
      <c r="BD3017" s="2"/>
      <c r="BE3017" s="2"/>
      <c r="BF3017" s="2"/>
      <c r="BG3017" s="2"/>
      <c r="BH3017" s="2"/>
      <c r="BI3017" s="2"/>
      <c r="BJ3017" s="2"/>
      <c r="BK3017" s="2"/>
      <c r="BL3017" s="2"/>
      <c r="BM3017" s="2"/>
      <c r="BN3017" s="2"/>
      <c r="BO3017" s="2"/>
      <c r="BP3017" s="2"/>
      <c r="BQ3017" s="2"/>
      <c r="BR3017" s="2"/>
      <c r="BS3017" s="2"/>
    </row>
    <row r="3018" spans="47:71" ht="12.75">
      <c r="AU3018" s="2"/>
      <c r="AV3018" s="2"/>
      <c r="AW3018" s="2"/>
      <c r="AX3018" s="2"/>
      <c r="AY3018" s="2"/>
      <c r="AZ3018" s="2"/>
      <c r="BA3018" s="2"/>
      <c r="BB3018" s="2"/>
      <c r="BC3018" s="2"/>
      <c r="BD3018" s="2"/>
      <c r="BE3018" s="2"/>
      <c r="BF3018" s="2"/>
      <c r="BG3018" s="2"/>
      <c r="BH3018" s="2"/>
      <c r="BI3018" s="2"/>
      <c r="BJ3018" s="2"/>
      <c r="BK3018" s="2"/>
      <c r="BL3018" s="2"/>
      <c r="BM3018" s="2"/>
      <c r="BN3018" s="2"/>
      <c r="BO3018" s="2"/>
      <c r="BP3018" s="2"/>
      <c r="BQ3018" s="2"/>
      <c r="BR3018" s="2"/>
      <c r="BS3018" s="2"/>
    </row>
    <row r="3019" spans="47:71" ht="12.75">
      <c r="AU3019" s="2"/>
      <c r="AV3019" s="2"/>
      <c r="AW3019" s="2"/>
      <c r="AX3019" s="2"/>
      <c r="AY3019" s="2"/>
      <c r="AZ3019" s="2"/>
      <c r="BA3019" s="2"/>
      <c r="BB3019" s="2"/>
      <c r="BC3019" s="2"/>
      <c r="BD3019" s="2"/>
      <c r="BE3019" s="2"/>
      <c r="BF3019" s="2"/>
      <c r="BG3019" s="2"/>
      <c r="BH3019" s="2"/>
      <c r="BI3019" s="2"/>
      <c r="BJ3019" s="2"/>
      <c r="BK3019" s="2"/>
      <c r="BL3019" s="2"/>
      <c r="BM3019" s="2"/>
      <c r="BN3019" s="2"/>
      <c r="BO3019" s="2"/>
      <c r="BP3019" s="2"/>
      <c r="BQ3019" s="2"/>
      <c r="BR3019" s="2"/>
      <c r="BS3019" s="2"/>
    </row>
    <row r="3020" spans="47:71" ht="12.75">
      <c r="AU3020" s="2"/>
      <c r="AV3020" s="2"/>
      <c r="AW3020" s="2"/>
      <c r="AX3020" s="2"/>
      <c r="AY3020" s="2"/>
      <c r="AZ3020" s="2"/>
      <c r="BA3020" s="2"/>
      <c r="BB3020" s="2"/>
      <c r="BC3020" s="2"/>
      <c r="BD3020" s="2"/>
      <c r="BE3020" s="2"/>
      <c r="BF3020" s="2"/>
      <c r="BG3020" s="2"/>
      <c r="BH3020" s="2"/>
      <c r="BI3020" s="2"/>
      <c r="BJ3020" s="2"/>
      <c r="BK3020" s="2"/>
      <c r="BL3020" s="2"/>
      <c r="BM3020" s="2"/>
      <c r="BN3020" s="2"/>
      <c r="BO3020" s="2"/>
      <c r="BP3020" s="2"/>
      <c r="BQ3020" s="2"/>
      <c r="BR3020" s="2"/>
      <c r="BS3020" s="2"/>
    </row>
    <row r="3021" spans="47:71" ht="12.75">
      <c r="AU3021" s="2"/>
      <c r="AV3021" s="2"/>
      <c r="AW3021" s="2"/>
      <c r="AX3021" s="2"/>
      <c r="AY3021" s="2"/>
      <c r="AZ3021" s="2"/>
      <c r="BA3021" s="2"/>
      <c r="BB3021" s="2"/>
      <c r="BC3021" s="2"/>
      <c r="BD3021" s="2"/>
      <c r="BE3021" s="2"/>
      <c r="BF3021" s="2"/>
      <c r="BG3021" s="2"/>
      <c r="BH3021" s="2"/>
      <c r="BI3021" s="2"/>
      <c r="BJ3021" s="2"/>
      <c r="BK3021" s="2"/>
      <c r="BL3021" s="2"/>
      <c r="BM3021" s="2"/>
      <c r="BN3021" s="2"/>
      <c r="BO3021" s="2"/>
      <c r="BP3021" s="2"/>
      <c r="BQ3021" s="2"/>
      <c r="BR3021" s="2"/>
      <c r="BS3021" s="2"/>
    </row>
    <row r="3022" spans="47:71" ht="12.75">
      <c r="AU3022" s="2"/>
      <c r="AV3022" s="2"/>
      <c r="AW3022" s="2"/>
      <c r="AX3022" s="2"/>
      <c r="AY3022" s="2"/>
      <c r="AZ3022" s="2"/>
      <c r="BA3022" s="2"/>
      <c r="BB3022" s="2"/>
      <c r="BC3022" s="2"/>
      <c r="BD3022" s="2"/>
      <c r="BE3022" s="2"/>
      <c r="BF3022" s="2"/>
      <c r="BG3022" s="2"/>
      <c r="BH3022" s="2"/>
      <c r="BI3022" s="2"/>
      <c r="BJ3022" s="2"/>
      <c r="BK3022" s="2"/>
      <c r="BL3022" s="2"/>
      <c r="BM3022" s="2"/>
      <c r="BN3022" s="2"/>
      <c r="BO3022" s="2"/>
      <c r="BP3022" s="2"/>
      <c r="BQ3022" s="2"/>
      <c r="BR3022" s="2"/>
      <c r="BS3022" s="2"/>
    </row>
    <row r="3023" spans="47:71" ht="12.75">
      <c r="AU3023" s="2"/>
      <c r="AV3023" s="2"/>
      <c r="AW3023" s="2"/>
      <c r="AX3023" s="2"/>
      <c r="AY3023" s="2"/>
      <c r="AZ3023" s="2"/>
      <c r="BA3023" s="2"/>
      <c r="BB3023" s="2"/>
      <c r="BC3023" s="2"/>
      <c r="BD3023" s="2"/>
      <c r="BE3023" s="2"/>
      <c r="BF3023" s="2"/>
      <c r="BG3023" s="2"/>
      <c r="BH3023" s="2"/>
      <c r="BI3023" s="2"/>
      <c r="BJ3023" s="2"/>
      <c r="BK3023" s="2"/>
      <c r="BL3023" s="2"/>
      <c r="BM3023" s="2"/>
      <c r="BN3023" s="2"/>
      <c r="BO3023" s="2"/>
      <c r="BP3023" s="2"/>
      <c r="BQ3023" s="2"/>
      <c r="BR3023" s="2"/>
      <c r="BS3023" s="2"/>
    </row>
    <row r="3024" spans="47:71" ht="12.75">
      <c r="AU3024" s="2"/>
      <c r="AV3024" s="2"/>
      <c r="AW3024" s="2"/>
      <c r="AX3024" s="2"/>
      <c r="AY3024" s="2"/>
      <c r="AZ3024" s="2"/>
      <c r="BA3024" s="2"/>
      <c r="BB3024" s="2"/>
      <c r="BC3024" s="2"/>
      <c r="BD3024" s="2"/>
      <c r="BE3024" s="2"/>
      <c r="BF3024" s="2"/>
      <c r="BG3024" s="2"/>
      <c r="BH3024" s="2"/>
      <c r="BI3024" s="2"/>
      <c r="BJ3024" s="2"/>
      <c r="BK3024" s="2"/>
      <c r="BL3024" s="2"/>
      <c r="BM3024" s="2"/>
      <c r="BN3024" s="2"/>
      <c r="BO3024" s="2"/>
      <c r="BP3024" s="2"/>
      <c r="BQ3024" s="2"/>
      <c r="BR3024" s="2"/>
      <c r="BS3024" s="2"/>
    </row>
    <row r="3025" spans="47:71" ht="12.75">
      <c r="AU3025" s="2"/>
      <c r="AV3025" s="2"/>
      <c r="AW3025" s="2"/>
      <c r="AX3025" s="2"/>
      <c r="AY3025" s="2"/>
      <c r="AZ3025" s="2"/>
      <c r="BA3025" s="2"/>
      <c r="BB3025" s="2"/>
      <c r="BC3025" s="2"/>
      <c r="BD3025" s="2"/>
      <c r="BE3025" s="2"/>
      <c r="BF3025" s="2"/>
      <c r="BG3025" s="2"/>
      <c r="BH3025" s="2"/>
      <c r="BI3025" s="2"/>
      <c r="BJ3025" s="2"/>
      <c r="BK3025" s="2"/>
      <c r="BL3025" s="2"/>
      <c r="BM3025" s="2"/>
      <c r="BN3025" s="2"/>
      <c r="BO3025" s="2"/>
      <c r="BP3025" s="2"/>
      <c r="BQ3025" s="2"/>
      <c r="BR3025" s="2"/>
      <c r="BS3025" s="2"/>
    </row>
    <row r="3026" spans="47:71" ht="12.75">
      <c r="AU3026" s="2"/>
      <c r="AV3026" s="2"/>
      <c r="AW3026" s="2"/>
      <c r="AX3026" s="2"/>
      <c r="AY3026" s="2"/>
      <c r="AZ3026" s="2"/>
      <c r="BA3026" s="2"/>
      <c r="BB3026" s="2"/>
      <c r="BC3026" s="2"/>
      <c r="BD3026" s="2"/>
      <c r="BE3026" s="2"/>
      <c r="BF3026" s="2"/>
      <c r="BG3026" s="2"/>
      <c r="BH3026" s="2"/>
      <c r="BI3026" s="2"/>
      <c r="BJ3026" s="2"/>
      <c r="BK3026" s="2"/>
      <c r="BL3026" s="2"/>
      <c r="BM3026" s="2"/>
      <c r="BN3026" s="2"/>
      <c r="BO3026" s="2"/>
      <c r="BP3026" s="2"/>
      <c r="BQ3026" s="2"/>
      <c r="BR3026" s="2"/>
      <c r="BS3026" s="2"/>
    </row>
    <row r="3027" spans="47:71" ht="12.75">
      <c r="AU3027" s="2"/>
      <c r="AV3027" s="2"/>
      <c r="AW3027" s="2"/>
      <c r="AX3027" s="2"/>
      <c r="AY3027" s="2"/>
      <c r="AZ3027" s="2"/>
      <c r="BA3027" s="2"/>
      <c r="BB3027" s="2"/>
      <c r="BC3027" s="2"/>
      <c r="BD3027" s="2"/>
      <c r="BE3027" s="2"/>
      <c r="BF3027" s="2"/>
      <c r="BG3027" s="2"/>
      <c r="BH3027" s="2"/>
      <c r="BI3027" s="2"/>
      <c r="BJ3027" s="2"/>
      <c r="BK3027" s="2"/>
      <c r="BL3027" s="2"/>
      <c r="BM3027" s="2"/>
      <c r="BN3027" s="2"/>
      <c r="BO3027" s="2"/>
      <c r="BP3027" s="2"/>
      <c r="BQ3027" s="2"/>
      <c r="BR3027" s="2"/>
      <c r="BS3027" s="2"/>
    </row>
    <row r="3028" spans="47:71" ht="12.75">
      <c r="AU3028" s="2"/>
      <c r="AV3028" s="2"/>
      <c r="AW3028" s="2"/>
      <c r="AX3028" s="2"/>
      <c r="AY3028" s="2"/>
      <c r="AZ3028" s="2"/>
      <c r="BA3028" s="2"/>
      <c r="BB3028" s="2"/>
      <c r="BC3028" s="2"/>
      <c r="BD3028" s="2"/>
      <c r="BE3028" s="2"/>
      <c r="BF3028" s="2"/>
      <c r="BG3028" s="2"/>
      <c r="BH3028" s="2"/>
      <c r="BI3028" s="2"/>
      <c r="BJ3028" s="2"/>
      <c r="BK3028" s="2"/>
      <c r="BL3028" s="2"/>
      <c r="BM3028" s="2"/>
      <c r="BN3028" s="2"/>
      <c r="BO3028" s="2"/>
      <c r="BP3028" s="2"/>
      <c r="BQ3028" s="2"/>
      <c r="BR3028" s="2"/>
      <c r="BS3028" s="2"/>
    </row>
    <row r="3029" spans="47:71" ht="12.75">
      <c r="AU3029" s="2"/>
      <c r="AV3029" s="2"/>
      <c r="AW3029" s="2"/>
      <c r="AX3029" s="2"/>
      <c r="AY3029" s="2"/>
      <c r="AZ3029" s="2"/>
      <c r="BA3029" s="2"/>
      <c r="BB3029" s="2"/>
      <c r="BC3029" s="2"/>
      <c r="BD3029" s="2"/>
      <c r="BE3029" s="2"/>
      <c r="BF3029" s="2"/>
      <c r="BG3029" s="2"/>
      <c r="BH3029" s="2"/>
      <c r="BI3029" s="2"/>
      <c r="BJ3029" s="2"/>
      <c r="BK3029" s="2"/>
      <c r="BL3029" s="2"/>
      <c r="BM3029" s="2"/>
      <c r="BN3029" s="2"/>
      <c r="BO3029" s="2"/>
      <c r="BP3029" s="2"/>
      <c r="BQ3029" s="2"/>
      <c r="BR3029" s="2"/>
      <c r="BS3029" s="2"/>
    </row>
    <row r="3030" spans="47:71" ht="12.75">
      <c r="AU3030" s="2"/>
      <c r="AV3030" s="2"/>
      <c r="AW3030" s="2"/>
      <c r="AX3030" s="2"/>
      <c r="AY3030" s="2"/>
      <c r="AZ3030" s="2"/>
      <c r="BA3030" s="2"/>
      <c r="BB3030" s="2"/>
      <c r="BC3030" s="2"/>
      <c r="BD3030" s="2"/>
      <c r="BE3030" s="2"/>
      <c r="BF3030" s="2"/>
      <c r="BG3030" s="2"/>
      <c r="BH3030" s="2"/>
      <c r="BI3030" s="2"/>
      <c r="BJ3030" s="2"/>
      <c r="BK3030" s="2"/>
      <c r="BL3030" s="2"/>
      <c r="BM3030" s="2"/>
      <c r="BN3030" s="2"/>
      <c r="BO3030" s="2"/>
      <c r="BP3030" s="2"/>
      <c r="BQ3030" s="2"/>
      <c r="BR3030" s="2"/>
      <c r="BS3030" s="2"/>
    </row>
    <row r="3031" spans="47:71" ht="12.75">
      <c r="AU3031" s="2"/>
      <c r="AV3031" s="2"/>
      <c r="AW3031" s="2"/>
      <c r="AX3031" s="2"/>
      <c r="AY3031" s="2"/>
      <c r="AZ3031" s="2"/>
      <c r="BA3031" s="2"/>
      <c r="BB3031" s="2"/>
      <c r="BC3031" s="2"/>
      <c r="BD3031" s="2"/>
      <c r="BE3031" s="2"/>
      <c r="BF3031" s="2"/>
      <c r="BG3031" s="2"/>
      <c r="BH3031" s="2"/>
      <c r="BI3031" s="2"/>
      <c r="BJ3031" s="2"/>
      <c r="BK3031" s="2"/>
      <c r="BL3031" s="2"/>
      <c r="BM3031" s="2"/>
      <c r="BN3031" s="2"/>
      <c r="BO3031" s="2"/>
      <c r="BP3031" s="2"/>
      <c r="BQ3031" s="2"/>
      <c r="BR3031" s="2"/>
      <c r="BS3031" s="2"/>
    </row>
    <row r="3032" spans="47:71" ht="12.75">
      <c r="AU3032" s="2"/>
      <c r="AV3032" s="2"/>
      <c r="AW3032" s="2"/>
      <c r="AX3032" s="2"/>
      <c r="AY3032" s="2"/>
      <c r="AZ3032" s="2"/>
      <c r="BA3032" s="2"/>
      <c r="BB3032" s="2"/>
      <c r="BC3032" s="2"/>
      <c r="BD3032" s="2"/>
      <c r="BE3032" s="2"/>
      <c r="BF3032" s="2"/>
      <c r="BG3032" s="2"/>
      <c r="BH3032" s="2"/>
      <c r="BI3032" s="2"/>
      <c r="BJ3032" s="2"/>
      <c r="BK3032" s="2"/>
      <c r="BL3032" s="2"/>
      <c r="BM3032" s="2"/>
      <c r="BN3032" s="2"/>
      <c r="BO3032" s="2"/>
      <c r="BP3032" s="2"/>
      <c r="BQ3032" s="2"/>
      <c r="BR3032" s="2"/>
      <c r="BS3032" s="2"/>
    </row>
    <row r="3033" spans="47:71" ht="12.75">
      <c r="AU3033" s="2"/>
      <c r="AV3033" s="2"/>
      <c r="AW3033" s="2"/>
      <c r="AX3033" s="2"/>
      <c r="AY3033" s="2"/>
      <c r="AZ3033" s="2"/>
      <c r="BA3033" s="2"/>
      <c r="BB3033" s="2"/>
      <c r="BC3033" s="2"/>
      <c r="BD3033" s="2"/>
      <c r="BE3033" s="2"/>
      <c r="BF3033" s="2"/>
      <c r="BG3033" s="2"/>
      <c r="BH3033" s="2"/>
      <c r="BI3033" s="2"/>
      <c r="BJ3033" s="2"/>
      <c r="BK3033" s="2"/>
      <c r="BL3033" s="2"/>
      <c r="BM3033" s="2"/>
      <c r="BN3033" s="2"/>
      <c r="BO3033" s="2"/>
      <c r="BP3033" s="2"/>
      <c r="BQ3033" s="2"/>
      <c r="BR3033" s="2"/>
      <c r="BS3033" s="2"/>
    </row>
    <row r="3034" spans="47:71" ht="12.75">
      <c r="AU3034" s="2"/>
      <c r="AV3034" s="2"/>
      <c r="AW3034" s="2"/>
      <c r="AX3034" s="2"/>
      <c r="AY3034" s="2"/>
      <c r="AZ3034" s="2"/>
      <c r="BA3034" s="2"/>
      <c r="BB3034" s="2"/>
      <c r="BC3034" s="2"/>
      <c r="BD3034" s="2"/>
      <c r="BE3034" s="2"/>
      <c r="BF3034" s="2"/>
      <c r="BG3034" s="2"/>
      <c r="BH3034" s="2"/>
      <c r="BI3034" s="2"/>
      <c r="BJ3034" s="2"/>
      <c r="BK3034" s="2"/>
      <c r="BL3034" s="2"/>
      <c r="BM3034" s="2"/>
      <c r="BN3034" s="2"/>
      <c r="BO3034" s="2"/>
      <c r="BP3034" s="2"/>
      <c r="BQ3034" s="2"/>
      <c r="BR3034" s="2"/>
      <c r="BS3034" s="2"/>
    </row>
    <row r="3035" spans="47:71" ht="12.75">
      <c r="AU3035" s="2"/>
      <c r="AV3035" s="2"/>
      <c r="AW3035" s="2"/>
      <c r="AX3035" s="2"/>
      <c r="AY3035" s="2"/>
      <c r="AZ3035" s="2"/>
      <c r="BA3035" s="2"/>
      <c r="BB3035" s="2"/>
      <c r="BC3035" s="2"/>
      <c r="BD3035" s="2"/>
      <c r="BE3035" s="2"/>
      <c r="BF3035" s="2"/>
      <c r="BG3035" s="2"/>
      <c r="BH3035" s="2"/>
      <c r="BI3035" s="2"/>
      <c r="BJ3035" s="2"/>
      <c r="BK3035" s="2"/>
      <c r="BL3035" s="2"/>
      <c r="BM3035" s="2"/>
      <c r="BN3035" s="2"/>
      <c r="BO3035" s="2"/>
      <c r="BP3035" s="2"/>
      <c r="BQ3035" s="2"/>
      <c r="BR3035" s="2"/>
      <c r="BS3035" s="2"/>
    </row>
    <row r="3036" spans="47:71" ht="12.75">
      <c r="AU3036" s="2"/>
      <c r="AV3036" s="2"/>
      <c r="AW3036" s="2"/>
      <c r="AX3036" s="2"/>
      <c r="AY3036" s="2"/>
      <c r="AZ3036" s="2"/>
      <c r="BA3036" s="2"/>
      <c r="BB3036" s="2"/>
      <c r="BC3036" s="2"/>
      <c r="BD3036" s="2"/>
      <c r="BE3036" s="2"/>
      <c r="BF3036" s="2"/>
      <c r="BG3036" s="2"/>
      <c r="BH3036" s="2"/>
      <c r="BI3036" s="2"/>
      <c r="BJ3036" s="2"/>
      <c r="BK3036" s="2"/>
      <c r="BL3036" s="2"/>
      <c r="BM3036" s="2"/>
      <c r="BN3036" s="2"/>
      <c r="BO3036" s="2"/>
      <c r="BP3036" s="2"/>
      <c r="BQ3036" s="2"/>
      <c r="BR3036" s="2"/>
      <c r="BS3036" s="2"/>
    </row>
    <row r="3037" spans="47:71" ht="12.75">
      <c r="AU3037" s="2"/>
      <c r="AV3037" s="2"/>
      <c r="AW3037" s="2"/>
      <c r="AX3037" s="2"/>
      <c r="AY3037" s="2"/>
      <c r="AZ3037" s="2"/>
      <c r="BA3037" s="2"/>
      <c r="BB3037" s="2"/>
      <c r="BC3037" s="2"/>
      <c r="BD3037" s="2"/>
      <c r="BE3037" s="2"/>
      <c r="BF3037" s="2"/>
      <c r="BG3037" s="2"/>
      <c r="BH3037" s="2"/>
      <c r="BI3037" s="2"/>
      <c r="BJ3037" s="2"/>
      <c r="BK3037" s="2"/>
      <c r="BL3037" s="2"/>
      <c r="BM3037" s="2"/>
      <c r="BN3037" s="2"/>
      <c r="BO3037" s="2"/>
      <c r="BP3037" s="2"/>
      <c r="BQ3037" s="2"/>
      <c r="BR3037" s="2"/>
      <c r="BS3037" s="2"/>
    </row>
    <row r="3038" spans="47:71" ht="12.75">
      <c r="AU3038" s="2"/>
      <c r="AV3038" s="2"/>
      <c r="AW3038" s="2"/>
      <c r="AX3038" s="2"/>
      <c r="AY3038" s="2"/>
      <c r="AZ3038" s="2"/>
      <c r="BA3038" s="2"/>
      <c r="BB3038" s="2"/>
      <c r="BC3038" s="2"/>
      <c r="BD3038" s="2"/>
      <c r="BE3038" s="2"/>
      <c r="BF3038" s="2"/>
      <c r="BG3038" s="2"/>
      <c r="BH3038" s="2"/>
      <c r="BI3038" s="2"/>
      <c r="BJ3038" s="2"/>
      <c r="BK3038" s="2"/>
      <c r="BL3038" s="2"/>
      <c r="BM3038" s="2"/>
      <c r="BN3038" s="2"/>
      <c r="BO3038" s="2"/>
      <c r="BP3038" s="2"/>
      <c r="BQ3038" s="2"/>
      <c r="BR3038" s="2"/>
      <c r="BS3038" s="2"/>
    </row>
    <row r="3039" spans="47:71" ht="12.75">
      <c r="AU3039" s="2"/>
      <c r="AV3039" s="2"/>
      <c r="AW3039" s="2"/>
      <c r="AX3039" s="2"/>
      <c r="AY3039" s="2"/>
      <c r="AZ3039" s="2"/>
      <c r="BA3039" s="2"/>
      <c r="BB3039" s="2"/>
      <c r="BC3039" s="2"/>
      <c r="BD3039" s="2"/>
      <c r="BE3039" s="2"/>
      <c r="BF3039" s="2"/>
      <c r="BG3039" s="2"/>
      <c r="BH3039" s="2"/>
      <c r="BI3039" s="2"/>
      <c r="BJ3039" s="2"/>
      <c r="BK3039" s="2"/>
      <c r="BL3039" s="2"/>
      <c r="BM3039" s="2"/>
      <c r="BN3039" s="2"/>
      <c r="BO3039" s="2"/>
      <c r="BP3039" s="2"/>
      <c r="BQ3039" s="2"/>
      <c r="BR3039" s="2"/>
      <c r="BS3039" s="2"/>
    </row>
    <row r="3040" spans="47:71" ht="12.75">
      <c r="AU3040" s="2"/>
      <c r="AV3040" s="2"/>
      <c r="AW3040" s="2"/>
      <c r="AX3040" s="2"/>
      <c r="AY3040" s="2"/>
      <c r="AZ3040" s="2"/>
      <c r="BA3040" s="2"/>
      <c r="BB3040" s="2"/>
      <c r="BC3040" s="2"/>
      <c r="BD3040" s="2"/>
      <c r="BE3040" s="2"/>
      <c r="BF3040" s="2"/>
      <c r="BG3040" s="2"/>
      <c r="BH3040" s="2"/>
      <c r="BI3040" s="2"/>
      <c r="BJ3040" s="2"/>
      <c r="BK3040" s="2"/>
      <c r="BL3040" s="2"/>
      <c r="BM3040" s="2"/>
      <c r="BN3040" s="2"/>
      <c r="BO3040" s="2"/>
      <c r="BP3040" s="2"/>
      <c r="BQ3040" s="2"/>
      <c r="BR3040" s="2"/>
      <c r="BS3040" s="2"/>
    </row>
    <row r="3041" spans="47:71" ht="12.75">
      <c r="AU3041" s="2"/>
      <c r="AV3041" s="2"/>
      <c r="AW3041" s="2"/>
      <c r="AX3041" s="2"/>
      <c r="AY3041" s="2"/>
      <c r="AZ3041" s="2"/>
      <c r="BA3041" s="2"/>
      <c r="BB3041" s="2"/>
      <c r="BC3041" s="2"/>
      <c r="BD3041" s="2"/>
      <c r="BE3041" s="2"/>
      <c r="BF3041" s="2"/>
      <c r="BG3041" s="2"/>
      <c r="BH3041" s="2"/>
      <c r="BI3041" s="2"/>
      <c r="BJ3041" s="2"/>
      <c r="BK3041" s="2"/>
      <c r="BL3041" s="2"/>
      <c r="BM3041" s="2"/>
      <c r="BN3041" s="2"/>
      <c r="BO3041" s="2"/>
      <c r="BP3041" s="2"/>
      <c r="BQ3041" s="2"/>
      <c r="BR3041" s="2"/>
      <c r="BS3041" s="2"/>
    </row>
    <row r="3042" spans="47:71" ht="12.75">
      <c r="AU3042" s="2"/>
      <c r="AV3042" s="2"/>
      <c r="AW3042" s="2"/>
      <c r="AX3042" s="2"/>
      <c r="AY3042" s="2"/>
      <c r="AZ3042" s="2"/>
      <c r="BA3042" s="2"/>
      <c r="BB3042" s="2"/>
      <c r="BC3042" s="2"/>
      <c r="BD3042" s="2"/>
      <c r="BE3042" s="2"/>
      <c r="BF3042" s="2"/>
      <c r="BG3042" s="2"/>
      <c r="BH3042" s="2"/>
      <c r="BI3042" s="2"/>
      <c r="BJ3042" s="2"/>
      <c r="BK3042" s="2"/>
      <c r="BL3042" s="2"/>
      <c r="BM3042" s="2"/>
      <c r="BN3042" s="2"/>
      <c r="BO3042" s="2"/>
      <c r="BP3042" s="2"/>
      <c r="BQ3042" s="2"/>
      <c r="BR3042" s="2"/>
      <c r="BS3042" s="2"/>
    </row>
    <row r="3043" spans="47:71" ht="12.75">
      <c r="AU3043" s="2"/>
      <c r="AV3043" s="2"/>
      <c r="AW3043" s="2"/>
      <c r="AX3043" s="2"/>
      <c r="AY3043" s="2"/>
      <c r="AZ3043" s="2"/>
      <c r="BA3043" s="2"/>
      <c r="BB3043" s="2"/>
      <c r="BC3043" s="2"/>
      <c r="BD3043" s="2"/>
      <c r="BE3043" s="2"/>
      <c r="BF3043" s="2"/>
      <c r="BG3043" s="2"/>
      <c r="BH3043" s="2"/>
      <c r="BI3043" s="2"/>
      <c r="BJ3043" s="2"/>
      <c r="BK3043" s="2"/>
      <c r="BL3043" s="2"/>
      <c r="BM3043" s="2"/>
      <c r="BN3043" s="2"/>
      <c r="BO3043" s="2"/>
      <c r="BP3043" s="2"/>
      <c r="BQ3043" s="2"/>
      <c r="BR3043" s="2"/>
      <c r="BS3043" s="2"/>
    </row>
    <row r="3044" spans="47:71" ht="12.75">
      <c r="AU3044" s="2"/>
      <c r="AV3044" s="2"/>
      <c r="AW3044" s="2"/>
      <c r="AX3044" s="2"/>
      <c r="AY3044" s="2"/>
      <c r="AZ3044" s="2"/>
      <c r="BA3044" s="2"/>
      <c r="BB3044" s="2"/>
      <c r="BC3044" s="2"/>
      <c r="BD3044" s="2"/>
      <c r="BE3044" s="2"/>
      <c r="BF3044" s="2"/>
      <c r="BG3044" s="2"/>
      <c r="BH3044" s="2"/>
      <c r="BI3044" s="2"/>
      <c r="BJ3044" s="2"/>
      <c r="BK3044" s="2"/>
      <c r="BL3044" s="2"/>
      <c r="BM3044" s="2"/>
      <c r="BN3044" s="2"/>
      <c r="BO3044" s="2"/>
      <c r="BP3044" s="2"/>
      <c r="BQ3044" s="2"/>
      <c r="BR3044" s="2"/>
      <c r="BS3044" s="2"/>
    </row>
    <row r="3045" spans="47:71" ht="12.75">
      <c r="AU3045" s="2"/>
      <c r="AV3045" s="2"/>
      <c r="AW3045" s="2"/>
      <c r="AX3045" s="2"/>
      <c r="AY3045" s="2"/>
      <c r="AZ3045" s="2"/>
      <c r="BA3045" s="2"/>
      <c r="BB3045" s="2"/>
      <c r="BC3045" s="2"/>
      <c r="BD3045" s="2"/>
      <c r="BE3045" s="2"/>
      <c r="BF3045" s="2"/>
      <c r="BG3045" s="2"/>
      <c r="BH3045" s="2"/>
      <c r="BI3045" s="2"/>
      <c r="BJ3045" s="2"/>
      <c r="BK3045" s="2"/>
      <c r="BL3045" s="2"/>
      <c r="BM3045" s="2"/>
      <c r="BN3045" s="2"/>
      <c r="BO3045" s="2"/>
      <c r="BP3045" s="2"/>
      <c r="BQ3045" s="2"/>
      <c r="BR3045" s="2"/>
      <c r="BS3045" s="2"/>
    </row>
    <row r="3046" spans="47:71" ht="12.75">
      <c r="AU3046" s="2"/>
      <c r="AV3046" s="2"/>
      <c r="AW3046" s="2"/>
      <c r="AX3046" s="2"/>
      <c r="AY3046" s="2"/>
      <c r="AZ3046" s="2"/>
      <c r="BA3046" s="2"/>
      <c r="BB3046" s="2"/>
      <c r="BC3046" s="2"/>
      <c r="BD3046" s="2"/>
      <c r="BE3046" s="2"/>
      <c r="BF3046" s="2"/>
      <c r="BG3046" s="2"/>
      <c r="BH3046" s="2"/>
      <c r="BI3046" s="2"/>
      <c r="BJ3046" s="2"/>
      <c r="BK3046" s="2"/>
      <c r="BL3046" s="2"/>
      <c r="BM3046" s="2"/>
      <c r="BN3046" s="2"/>
      <c r="BO3046" s="2"/>
      <c r="BP3046" s="2"/>
      <c r="BQ3046" s="2"/>
      <c r="BR3046" s="2"/>
      <c r="BS3046" s="2"/>
    </row>
    <row r="3047" spans="47:71" ht="12.75">
      <c r="AU3047" s="2"/>
      <c r="AV3047" s="2"/>
      <c r="AW3047" s="2"/>
      <c r="AX3047" s="2"/>
      <c r="AY3047" s="2"/>
      <c r="AZ3047" s="2"/>
      <c r="BA3047" s="2"/>
      <c r="BB3047" s="2"/>
      <c r="BC3047" s="2"/>
      <c r="BD3047" s="2"/>
      <c r="BE3047" s="2"/>
      <c r="BF3047" s="2"/>
      <c r="BG3047" s="2"/>
      <c r="BH3047" s="2"/>
      <c r="BI3047" s="2"/>
      <c r="BJ3047" s="2"/>
      <c r="BK3047" s="2"/>
      <c r="BL3047" s="2"/>
      <c r="BM3047" s="2"/>
      <c r="BN3047" s="2"/>
      <c r="BO3047" s="2"/>
      <c r="BP3047" s="2"/>
      <c r="BQ3047" s="2"/>
      <c r="BR3047" s="2"/>
      <c r="BS3047" s="2"/>
    </row>
    <row r="3048" spans="47:71" ht="12.75">
      <c r="AU3048" s="2"/>
      <c r="AV3048" s="2"/>
      <c r="AW3048" s="2"/>
      <c r="AX3048" s="2"/>
      <c r="AY3048" s="2"/>
      <c r="AZ3048" s="2"/>
      <c r="BA3048" s="2"/>
      <c r="BB3048" s="2"/>
      <c r="BC3048" s="2"/>
      <c r="BD3048" s="2"/>
      <c r="BE3048" s="2"/>
      <c r="BF3048" s="2"/>
      <c r="BG3048" s="2"/>
      <c r="BH3048" s="2"/>
      <c r="BI3048" s="2"/>
      <c r="BJ3048" s="2"/>
      <c r="BK3048" s="2"/>
      <c r="BL3048" s="2"/>
      <c r="BM3048" s="2"/>
      <c r="BN3048" s="2"/>
      <c r="BO3048" s="2"/>
      <c r="BP3048" s="2"/>
      <c r="BQ3048" s="2"/>
      <c r="BR3048" s="2"/>
      <c r="BS3048" s="2"/>
    </row>
    <row r="3049" spans="47:71" ht="12.75">
      <c r="AU3049" s="2"/>
      <c r="AV3049" s="2"/>
      <c r="AW3049" s="2"/>
      <c r="AX3049" s="2"/>
      <c r="AY3049" s="2"/>
      <c r="AZ3049" s="2"/>
      <c r="BA3049" s="2"/>
      <c r="BB3049" s="2"/>
      <c r="BC3049" s="2"/>
      <c r="BD3049" s="2"/>
      <c r="BE3049" s="2"/>
      <c r="BF3049" s="2"/>
      <c r="BG3049" s="2"/>
      <c r="BH3049" s="2"/>
      <c r="BI3049" s="2"/>
      <c r="BJ3049" s="2"/>
      <c r="BK3049" s="2"/>
      <c r="BL3049" s="2"/>
      <c r="BM3049" s="2"/>
      <c r="BN3049" s="2"/>
      <c r="BO3049" s="2"/>
      <c r="BP3049" s="2"/>
      <c r="BQ3049" s="2"/>
      <c r="BR3049" s="2"/>
      <c r="BS3049" s="2"/>
    </row>
    <row r="3050" spans="47:71" ht="12.75">
      <c r="AU3050" s="2"/>
      <c r="AV3050" s="2"/>
      <c r="AW3050" s="2"/>
      <c r="AX3050" s="2"/>
      <c r="AY3050" s="2"/>
      <c r="AZ3050" s="2"/>
      <c r="BA3050" s="2"/>
      <c r="BB3050" s="2"/>
      <c r="BC3050" s="2"/>
      <c r="BD3050" s="2"/>
      <c r="BE3050" s="2"/>
      <c r="BF3050" s="2"/>
      <c r="BG3050" s="2"/>
      <c r="BH3050" s="2"/>
      <c r="BI3050" s="2"/>
      <c r="BJ3050" s="2"/>
      <c r="BK3050" s="2"/>
      <c r="BL3050" s="2"/>
      <c r="BM3050" s="2"/>
      <c r="BN3050" s="2"/>
      <c r="BO3050" s="2"/>
      <c r="BP3050" s="2"/>
      <c r="BQ3050" s="2"/>
      <c r="BR3050" s="2"/>
      <c r="BS3050" s="2"/>
    </row>
    <row r="3051" spans="47:71" ht="12.75">
      <c r="AU3051" s="2"/>
      <c r="AV3051" s="2"/>
      <c r="AW3051" s="2"/>
      <c r="AX3051" s="2"/>
      <c r="AY3051" s="2"/>
      <c r="AZ3051" s="2"/>
      <c r="BA3051" s="2"/>
      <c r="BB3051" s="2"/>
      <c r="BC3051" s="2"/>
      <c r="BD3051" s="2"/>
      <c r="BE3051" s="2"/>
      <c r="BF3051" s="2"/>
      <c r="BG3051" s="2"/>
      <c r="BH3051" s="2"/>
      <c r="BI3051" s="2"/>
      <c r="BJ3051" s="2"/>
      <c r="BK3051" s="2"/>
      <c r="BL3051" s="2"/>
      <c r="BM3051" s="2"/>
      <c r="BN3051" s="2"/>
      <c r="BO3051" s="2"/>
      <c r="BP3051" s="2"/>
      <c r="BQ3051" s="2"/>
      <c r="BR3051" s="2"/>
      <c r="BS3051" s="2"/>
    </row>
    <row r="3052" spans="47:71" ht="12.75">
      <c r="AU3052" s="2"/>
      <c r="AV3052" s="2"/>
      <c r="AW3052" s="2"/>
      <c r="AX3052" s="2"/>
      <c r="AY3052" s="2"/>
      <c r="AZ3052" s="2"/>
      <c r="BA3052" s="2"/>
      <c r="BB3052" s="2"/>
      <c r="BC3052" s="2"/>
      <c r="BD3052" s="2"/>
      <c r="BE3052" s="2"/>
      <c r="BF3052" s="2"/>
      <c r="BG3052" s="2"/>
      <c r="BH3052" s="2"/>
      <c r="BI3052" s="2"/>
      <c r="BJ3052" s="2"/>
      <c r="BK3052" s="2"/>
      <c r="BL3052" s="2"/>
      <c r="BM3052" s="2"/>
      <c r="BN3052" s="2"/>
      <c r="BO3052" s="2"/>
      <c r="BP3052" s="2"/>
      <c r="BQ3052" s="2"/>
      <c r="BR3052" s="2"/>
      <c r="BS3052" s="2"/>
    </row>
    <row r="3053" spans="47:71" ht="12.75">
      <c r="AU3053" s="2"/>
      <c r="AV3053" s="2"/>
      <c r="AW3053" s="2"/>
      <c r="AX3053" s="2"/>
      <c r="AY3053" s="2"/>
      <c r="AZ3053" s="2"/>
      <c r="BA3053" s="2"/>
      <c r="BB3053" s="2"/>
      <c r="BC3053" s="2"/>
      <c r="BD3053" s="2"/>
      <c r="BE3053" s="2"/>
      <c r="BF3053" s="2"/>
      <c r="BG3053" s="2"/>
      <c r="BH3053" s="2"/>
      <c r="BI3053" s="2"/>
      <c r="BJ3053" s="2"/>
      <c r="BK3053" s="2"/>
      <c r="BL3053" s="2"/>
      <c r="BM3053" s="2"/>
      <c r="BN3053" s="2"/>
      <c r="BO3053" s="2"/>
      <c r="BP3053" s="2"/>
      <c r="BQ3053" s="2"/>
      <c r="BR3053" s="2"/>
      <c r="BS3053" s="2"/>
    </row>
    <row r="3054" spans="47:71" ht="12.75">
      <c r="AU3054" s="2"/>
      <c r="AV3054" s="2"/>
      <c r="AW3054" s="2"/>
      <c r="AX3054" s="2"/>
      <c r="AY3054" s="2"/>
      <c r="AZ3054" s="2"/>
      <c r="BA3054" s="2"/>
      <c r="BB3054" s="2"/>
      <c r="BC3054" s="2"/>
      <c r="BD3054" s="2"/>
      <c r="BE3054" s="2"/>
      <c r="BF3054" s="2"/>
      <c r="BG3054" s="2"/>
      <c r="BH3054" s="2"/>
      <c r="BI3054" s="2"/>
      <c r="BJ3054" s="2"/>
      <c r="BK3054" s="2"/>
      <c r="BL3054" s="2"/>
      <c r="BM3054" s="2"/>
      <c r="BN3054" s="2"/>
      <c r="BO3054" s="2"/>
      <c r="BP3054" s="2"/>
      <c r="BQ3054" s="2"/>
      <c r="BR3054" s="2"/>
      <c r="BS3054" s="2"/>
    </row>
    <row r="3055" spans="47:71" ht="12.75">
      <c r="AU3055" s="2"/>
      <c r="AV3055" s="2"/>
      <c r="AW3055" s="2"/>
      <c r="AX3055" s="2"/>
      <c r="AY3055" s="2"/>
      <c r="AZ3055" s="2"/>
      <c r="BA3055" s="2"/>
      <c r="BB3055" s="2"/>
      <c r="BC3055" s="2"/>
      <c r="BD3055" s="2"/>
      <c r="BE3055" s="2"/>
      <c r="BF3055" s="2"/>
      <c r="BG3055" s="2"/>
      <c r="BH3055" s="2"/>
      <c r="BI3055" s="2"/>
      <c r="BJ3055" s="2"/>
      <c r="BK3055" s="2"/>
      <c r="BL3055" s="2"/>
      <c r="BM3055" s="2"/>
      <c r="BN3055" s="2"/>
      <c r="BO3055" s="2"/>
      <c r="BP3055" s="2"/>
      <c r="BQ3055" s="2"/>
      <c r="BR3055" s="2"/>
      <c r="BS3055" s="2"/>
    </row>
    <row r="3056" spans="47:71" ht="12.75">
      <c r="AU3056" s="2"/>
      <c r="AV3056" s="2"/>
      <c r="AW3056" s="2"/>
      <c r="AX3056" s="2"/>
      <c r="AY3056" s="2"/>
      <c r="AZ3056" s="2"/>
      <c r="BA3056" s="2"/>
      <c r="BB3056" s="2"/>
      <c r="BC3056" s="2"/>
      <c r="BD3056" s="2"/>
      <c r="BE3056" s="2"/>
      <c r="BF3056" s="2"/>
      <c r="BG3056" s="2"/>
      <c r="BH3056" s="2"/>
      <c r="BI3056" s="2"/>
      <c r="BJ3056" s="2"/>
      <c r="BK3056" s="2"/>
      <c r="BL3056" s="2"/>
      <c r="BM3056" s="2"/>
      <c r="BN3056" s="2"/>
      <c r="BO3056" s="2"/>
      <c r="BP3056" s="2"/>
      <c r="BQ3056" s="2"/>
      <c r="BR3056" s="2"/>
      <c r="BS3056" s="2"/>
    </row>
    <row r="3057" spans="47:71" ht="12.75">
      <c r="AU3057" s="2"/>
      <c r="AV3057" s="2"/>
      <c r="AW3057" s="2"/>
      <c r="AX3057" s="2"/>
      <c r="AY3057" s="2"/>
      <c r="AZ3057" s="2"/>
      <c r="BA3057" s="2"/>
      <c r="BB3057" s="2"/>
      <c r="BC3057" s="2"/>
      <c r="BD3057" s="2"/>
      <c r="BE3057" s="2"/>
      <c r="BF3057" s="2"/>
      <c r="BG3057" s="2"/>
      <c r="BH3057" s="2"/>
      <c r="BI3057" s="2"/>
      <c r="BJ3057" s="2"/>
      <c r="BK3057" s="2"/>
      <c r="BL3057" s="2"/>
      <c r="BM3057" s="2"/>
      <c r="BN3057" s="2"/>
      <c r="BO3057" s="2"/>
      <c r="BP3057" s="2"/>
      <c r="BQ3057" s="2"/>
      <c r="BR3057" s="2"/>
      <c r="BS3057" s="2"/>
    </row>
    <row r="3058" spans="47:71" ht="12.75">
      <c r="AU3058" s="2"/>
      <c r="AV3058" s="2"/>
      <c r="AW3058" s="2"/>
      <c r="AX3058" s="2"/>
      <c r="AY3058" s="2"/>
      <c r="AZ3058" s="2"/>
      <c r="BA3058" s="2"/>
      <c r="BB3058" s="2"/>
      <c r="BC3058" s="2"/>
      <c r="BD3058" s="2"/>
      <c r="BE3058" s="2"/>
      <c r="BF3058" s="2"/>
      <c r="BG3058" s="2"/>
      <c r="BH3058" s="2"/>
      <c r="BI3058" s="2"/>
      <c r="BJ3058" s="2"/>
      <c r="BK3058" s="2"/>
      <c r="BL3058" s="2"/>
      <c r="BM3058" s="2"/>
      <c r="BN3058" s="2"/>
      <c r="BO3058" s="2"/>
      <c r="BP3058" s="2"/>
      <c r="BQ3058" s="2"/>
      <c r="BR3058" s="2"/>
      <c r="BS3058" s="2"/>
    </row>
    <row r="3059" spans="47:71" ht="12.75">
      <c r="AU3059" s="2"/>
      <c r="AV3059" s="2"/>
      <c r="AW3059" s="2"/>
      <c r="AX3059" s="2"/>
      <c r="AY3059" s="2"/>
      <c r="AZ3059" s="2"/>
      <c r="BA3059" s="2"/>
      <c r="BB3059" s="2"/>
      <c r="BC3059" s="2"/>
      <c r="BD3059" s="2"/>
      <c r="BE3059" s="2"/>
      <c r="BF3059" s="2"/>
      <c r="BG3059" s="2"/>
      <c r="BH3059" s="2"/>
      <c r="BI3059" s="2"/>
      <c r="BJ3059" s="2"/>
      <c r="BK3059" s="2"/>
      <c r="BL3059" s="2"/>
      <c r="BM3059" s="2"/>
      <c r="BN3059" s="2"/>
      <c r="BO3059" s="2"/>
      <c r="BP3059" s="2"/>
      <c r="BQ3059" s="2"/>
      <c r="BR3059" s="2"/>
      <c r="BS3059" s="2"/>
    </row>
    <row r="3060" spans="47:71" ht="12.75">
      <c r="AU3060" s="2"/>
      <c r="AV3060" s="2"/>
      <c r="AW3060" s="2"/>
      <c r="AX3060" s="2"/>
      <c r="AY3060" s="2"/>
      <c r="AZ3060" s="2"/>
      <c r="BA3060" s="2"/>
      <c r="BB3060" s="2"/>
      <c r="BC3060" s="2"/>
      <c r="BD3060" s="2"/>
      <c r="BE3060" s="2"/>
      <c r="BF3060" s="2"/>
      <c r="BG3060" s="2"/>
      <c r="BH3060" s="2"/>
      <c r="BI3060" s="2"/>
      <c r="BJ3060" s="2"/>
      <c r="BK3060" s="2"/>
      <c r="BL3060" s="2"/>
      <c r="BM3060" s="2"/>
      <c r="BN3060" s="2"/>
      <c r="BO3060" s="2"/>
      <c r="BP3060" s="2"/>
      <c r="BQ3060" s="2"/>
      <c r="BR3060" s="2"/>
      <c r="BS3060" s="2"/>
    </row>
    <row r="3061" spans="47:71" ht="12.75">
      <c r="AU3061" s="2"/>
      <c r="AV3061" s="2"/>
      <c r="AW3061" s="2"/>
      <c r="AX3061" s="2"/>
      <c r="AY3061" s="2"/>
      <c r="AZ3061" s="2"/>
      <c r="BA3061" s="2"/>
      <c r="BB3061" s="2"/>
      <c r="BC3061" s="2"/>
      <c r="BD3061" s="2"/>
      <c r="BE3061" s="2"/>
      <c r="BF3061" s="2"/>
      <c r="BG3061" s="2"/>
      <c r="BH3061" s="2"/>
      <c r="BI3061" s="2"/>
      <c r="BJ3061" s="2"/>
      <c r="BK3061" s="2"/>
      <c r="BL3061" s="2"/>
      <c r="BM3061" s="2"/>
      <c r="BN3061" s="2"/>
      <c r="BO3061" s="2"/>
      <c r="BP3061" s="2"/>
      <c r="BQ3061" s="2"/>
      <c r="BR3061" s="2"/>
      <c r="BS3061" s="2"/>
    </row>
    <row r="3062" spans="47:71" ht="12.75">
      <c r="AU3062" s="2"/>
      <c r="AV3062" s="2"/>
      <c r="AW3062" s="2"/>
      <c r="AX3062" s="2"/>
      <c r="AY3062" s="2"/>
      <c r="AZ3062" s="2"/>
      <c r="BA3062" s="2"/>
      <c r="BB3062" s="2"/>
      <c r="BC3062" s="2"/>
      <c r="BD3062" s="2"/>
      <c r="BE3062" s="2"/>
      <c r="BF3062" s="2"/>
      <c r="BG3062" s="2"/>
      <c r="BH3062" s="2"/>
      <c r="BI3062" s="2"/>
      <c r="BJ3062" s="2"/>
      <c r="BK3062" s="2"/>
      <c r="BL3062" s="2"/>
      <c r="BM3062" s="2"/>
      <c r="BN3062" s="2"/>
      <c r="BO3062" s="2"/>
      <c r="BP3062" s="2"/>
      <c r="BQ3062" s="2"/>
      <c r="BR3062" s="2"/>
      <c r="BS3062" s="2"/>
    </row>
    <row r="3063" spans="47:71" ht="12.75">
      <c r="AU3063" s="2"/>
      <c r="AV3063" s="2"/>
      <c r="AW3063" s="2"/>
      <c r="AX3063" s="2"/>
      <c r="AY3063" s="2"/>
      <c r="AZ3063" s="2"/>
      <c r="BA3063" s="2"/>
      <c r="BB3063" s="2"/>
      <c r="BC3063" s="2"/>
      <c r="BD3063" s="2"/>
      <c r="BE3063" s="2"/>
      <c r="BF3063" s="2"/>
      <c r="BG3063" s="2"/>
      <c r="BH3063" s="2"/>
      <c r="BI3063" s="2"/>
      <c r="BJ3063" s="2"/>
      <c r="BK3063" s="2"/>
      <c r="BL3063" s="2"/>
      <c r="BM3063" s="2"/>
      <c r="BN3063" s="2"/>
      <c r="BO3063" s="2"/>
      <c r="BP3063" s="2"/>
      <c r="BQ3063" s="2"/>
      <c r="BR3063" s="2"/>
      <c r="BS3063" s="2"/>
    </row>
    <row r="3064" spans="47:71" ht="12.75">
      <c r="AU3064" s="2"/>
      <c r="AV3064" s="2"/>
      <c r="AW3064" s="2"/>
      <c r="AX3064" s="2"/>
      <c r="AY3064" s="2"/>
      <c r="AZ3064" s="2"/>
      <c r="BA3064" s="2"/>
      <c r="BB3064" s="2"/>
      <c r="BC3064" s="2"/>
      <c r="BD3064" s="2"/>
      <c r="BE3064" s="2"/>
      <c r="BF3064" s="2"/>
      <c r="BG3064" s="2"/>
      <c r="BH3064" s="2"/>
      <c r="BI3064" s="2"/>
      <c r="BJ3064" s="2"/>
      <c r="BK3064" s="2"/>
      <c r="BL3064" s="2"/>
      <c r="BM3064" s="2"/>
      <c r="BN3064" s="2"/>
      <c r="BO3064" s="2"/>
      <c r="BP3064" s="2"/>
      <c r="BQ3064" s="2"/>
      <c r="BR3064" s="2"/>
      <c r="BS3064" s="2"/>
    </row>
    <row r="3065" spans="47:71" ht="12.75">
      <c r="AU3065" s="2"/>
      <c r="AV3065" s="2"/>
      <c r="AW3065" s="2"/>
      <c r="AX3065" s="2"/>
      <c r="AY3065" s="2"/>
      <c r="AZ3065" s="2"/>
      <c r="BA3065" s="2"/>
      <c r="BB3065" s="2"/>
      <c r="BC3065" s="2"/>
      <c r="BD3065" s="2"/>
      <c r="BE3065" s="2"/>
      <c r="BF3065" s="2"/>
      <c r="BG3065" s="2"/>
      <c r="BH3065" s="2"/>
      <c r="BI3065" s="2"/>
      <c r="BJ3065" s="2"/>
      <c r="BK3065" s="2"/>
      <c r="BL3065" s="2"/>
      <c r="BM3065" s="2"/>
      <c r="BN3065" s="2"/>
      <c r="BO3065" s="2"/>
      <c r="BP3065" s="2"/>
      <c r="BQ3065" s="2"/>
      <c r="BR3065" s="2"/>
      <c r="BS3065" s="2"/>
    </row>
    <row r="3066" spans="47:71" ht="12.75">
      <c r="AU3066" s="2"/>
      <c r="AV3066" s="2"/>
      <c r="AW3066" s="2"/>
      <c r="AX3066" s="2"/>
      <c r="AY3066" s="2"/>
      <c r="AZ3066" s="2"/>
      <c r="BA3066" s="2"/>
      <c r="BB3066" s="2"/>
      <c r="BC3066" s="2"/>
      <c r="BD3066" s="2"/>
      <c r="BE3066" s="2"/>
      <c r="BF3066" s="2"/>
      <c r="BG3066" s="2"/>
      <c r="BH3066" s="2"/>
      <c r="BI3066" s="2"/>
      <c r="BJ3066" s="2"/>
      <c r="BK3066" s="2"/>
      <c r="BL3066" s="2"/>
      <c r="BM3066" s="2"/>
      <c r="BN3066" s="2"/>
      <c r="BO3066" s="2"/>
      <c r="BP3066" s="2"/>
      <c r="BQ3066" s="2"/>
      <c r="BR3066" s="2"/>
      <c r="BS3066" s="2"/>
    </row>
    <row r="3067" spans="47:71" ht="12.75">
      <c r="AU3067" s="2"/>
      <c r="AV3067" s="2"/>
      <c r="AW3067" s="2"/>
      <c r="AX3067" s="2"/>
      <c r="AY3067" s="2"/>
      <c r="AZ3067" s="2"/>
      <c r="BA3067" s="2"/>
      <c r="BB3067" s="2"/>
      <c r="BC3067" s="2"/>
      <c r="BD3067" s="2"/>
      <c r="BE3067" s="2"/>
      <c r="BF3067" s="2"/>
      <c r="BG3067" s="2"/>
      <c r="BH3067" s="2"/>
      <c r="BI3067" s="2"/>
      <c r="BJ3067" s="2"/>
      <c r="BK3067" s="2"/>
      <c r="BL3067" s="2"/>
      <c r="BM3067" s="2"/>
      <c r="BN3067" s="2"/>
      <c r="BO3067" s="2"/>
      <c r="BP3067" s="2"/>
      <c r="BQ3067" s="2"/>
      <c r="BR3067" s="2"/>
      <c r="BS3067" s="2"/>
    </row>
    <row r="3068" spans="47:71" ht="12.75">
      <c r="AU3068" s="2"/>
      <c r="AV3068" s="2"/>
      <c r="AW3068" s="2"/>
      <c r="AX3068" s="2"/>
      <c r="AY3068" s="2"/>
      <c r="AZ3068" s="2"/>
      <c r="BA3068" s="2"/>
      <c r="BB3068" s="2"/>
      <c r="BC3068" s="2"/>
      <c r="BD3068" s="2"/>
      <c r="BE3068" s="2"/>
      <c r="BF3068" s="2"/>
      <c r="BG3068" s="2"/>
      <c r="BH3068" s="2"/>
      <c r="BI3068" s="2"/>
      <c r="BJ3068" s="2"/>
      <c r="BK3068" s="2"/>
      <c r="BL3068" s="2"/>
      <c r="BM3068" s="2"/>
      <c r="BN3068" s="2"/>
      <c r="BO3068" s="2"/>
      <c r="BP3068" s="2"/>
      <c r="BQ3068" s="2"/>
      <c r="BR3068" s="2"/>
      <c r="BS3068" s="2"/>
    </row>
    <row r="3069" spans="47:71" ht="12.75">
      <c r="AU3069" s="2"/>
      <c r="AV3069" s="2"/>
      <c r="AW3069" s="2"/>
      <c r="AX3069" s="2"/>
      <c r="AY3069" s="2"/>
      <c r="AZ3069" s="2"/>
      <c r="BA3069" s="2"/>
      <c r="BB3069" s="2"/>
      <c r="BC3069" s="2"/>
      <c r="BD3069" s="2"/>
      <c r="BE3069" s="2"/>
      <c r="BF3069" s="2"/>
      <c r="BG3069" s="2"/>
      <c r="BH3069" s="2"/>
      <c r="BI3069" s="2"/>
      <c r="BJ3069" s="2"/>
      <c r="BK3069" s="2"/>
      <c r="BL3069" s="2"/>
      <c r="BM3069" s="2"/>
      <c r="BN3069" s="2"/>
      <c r="BO3069" s="2"/>
      <c r="BP3069" s="2"/>
      <c r="BQ3069" s="2"/>
      <c r="BR3069" s="2"/>
      <c r="BS3069" s="2"/>
    </row>
    <row r="3070" spans="47:71" ht="12.75">
      <c r="AU3070" s="2"/>
      <c r="AV3070" s="2"/>
      <c r="AW3070" s="2"/>
      <c r="AX3070" s="2"/>
      <c r="AY3070" s="2"/>
      <c r="AZ3070" s="2"/>
      <c r="BA3070" s="2"/>
      <c r="BB3070" s="2"/>
      <c r="BC3070" s="2"/>
      <c r="BD3070" s="2"/>
      <c r="BE3070" s="2"/>
      <c r="BF3070" s="2"/>
      <c r="BG3070" s="2"/>
      <c r="BH3070" s="2"/>
      <c r="BI3070" s="2"/>
      <c r="BJ3070" s="2"/>
      <c r="BK3070" s="2"/>
      <c r="BL3070" s="2"/>
      <c r="BM3070" s="2"/>
      <c r="BN3070" s="2"/>
      <c r="BO3070" s="2"/>
      <c r="BP3070" s="2"/>
      <c r="BQ3070" s="2"/>
      <c r="BR3070" s="2"/>
      <c r="BS3070" s="2"/>
    </row>
    <row r="3071" spans="47:71" ht="12.75">
      <c r="AU3071" s="2"/>
      <c r="AV3071" s="2"/>
      <c r="AW3071" s="2"/>
      <c r="AX3071" s="2"/>
      <c r="AY3071" s="2"/>
      <c r="AZ3071" s="2"/>
      <c r="BA3071" s="2"/>
      <c r="BB3071" s="2"/>
      <c r="BC3071" s="2"/>
      <c r="BD3071" s="2"/>
      <c r="BE3071" s="2"/>
      <c r="BF3071" s="2"/>
      <c r="BG3071" s="2"/>
      <c r="BH3071" s="2"/>
      <c r="BI3071" s="2"/>
      <c r="BJ3071" s="2"/>
      <c r="BK3071" s="2"/>
      <c r="BL3071" s="2"/>
      <c r="BM3071" s="2"/>
      <c r="BN3071" s="2"/>
      <c r="BO3071" s="2"/>
      <c r="BP3071" s="2"/>
      <c r="BQ3071" s="2"/>
      <c r="BR3071" s="2"/>
      <c r="BS3071" s="2"/>
    </row>
    <row r="3072" spans="47:71" ht="12.75">
      <c r="AU3072" s="2"/>
      <c r="AV3072" s="2"/>
      <c r="AW3072" s="2"/>
      <c r="AX3072" s="2"/>
      <c r="AY3072" s="2"/>
      <c r="AZ3072" s="2"/>
      <c r="BA3072" s="2"/>
      <c r="BB3072" s="2"/>
      <c r="BC3072" s="2"/>
      <c r="BD3072" s="2"/>
      <c r="BE3072" s="2"/>
      <c r="BF3072" s="2"/>
      <c r="BG3072" s="2"/>
      <c r="BH3072" s="2"/>
      <c r="BI3072" s="2"/>
      <c r="BJ3072" s="2"/>
      <c r="BK3072" s="2"/>
      <c r="BL3072" s="2"/>
      <c r="BM3072" s="2"/>
      <c r="BN3072" s="2"/>
      <c r="BO3072" s="2"/>
      <c r="BP3072" s="2"/>
      <c r="BQ3072" s="2"/>
      <c r="BR3072" s="2"/>
      <c r="BS3072" s="2"/>
    </row>
    <row r="3073" spans="47:71" ht="12.75">
      <c r="AU3073" s="2"/>
      <c r="AV3073" s="2"/>
      <c r="AW3073" s="2"/>
      <c r="AX3073" s="2"/>
      <c r="AY3073" s="2"/>
      <c r="AZ3073" s="2"/>
      <c r="BA3073" s="2"/>
      <c r="BB3073" s="2"/>
      <c r="BC3073" s="2"/>
      <c r="BD3073" s="2"/>
      <c r="BE3073" s="2"/>
      <c r="BF3073" s="2"/>
      <c r="BG3073" s="2"/>
      <c r="BH3073" s="2"/>
      <c r="BI3073" s="2"/>
      <c r="BJ3073" s="2"/>
      <c r="BK3073" s="2"/>
      <c r="BL3073" s="2"/>
      <c r="BM3073" s="2"/>
      <c r="BN3073" s="2"/>
      <c r="BO3073" s="2"/>
      <c r="BP3073" s="2"/>
      <c r="BQ3073" s="2"/>
      <c r="BR3073" s="2"/>
      <c r="BS3073" s="2"/>
    </row>
    <row r="3074" spans="47:71" ht="12.75">
      <c r="AU3074" s="2"/>
      <c r="AV3074" s="2"/>
      <c r="AW3074" s="2"/>
      <c r="AX3074" s="2"/>
      <c r="AY3074" s="2"/>
      <c r="AZ3074" s="2"/>
      <c r="BA3074" s="2"/>
      <c r="BB3074" s="2"/>
      <c r="BC3074" s="2"/>
      <c r="BD3074" s="2"/>
      <c r="BE3074" s="2"/>
      <c r="BF3074" s="2"/>
      <c r="BG3074" s="2"/>
      <c r="BH3074" s="2"/>
      <c r="BI3074" s="2"/>
      <c r="BJ3074" s="2"/>
      <c r="BK3074" s="2"/>
      <c r="BL3074" s="2"/>
      <c r="BM3074" s="2"/>
      <c r="BN3074" s="2"/>
      <c r="BO3074" s="2"/>
      <c r="BP3074" s="2"/>
      <c r="BQ3074" s="2"/>
      <c r="BR3074" s="2"/>
      <c r="BS3074" s="2"/>
    </row>
    <row r="3075" spans="47:71" ht="12.75">
      <c r="AU3075" s="2"/>
      <c r="AV3075" s="2"/>
      <c r="AW3075" s="2"/>
      <c r="AX3075" s="2"/>
      <c r="AY3075" s="2"/>
      <c r="AZ3075" s="2"/>
      <c r="BA3075" s="2"/>
      <c r="BB3075" s="2"/>
      <c r="BC3075" s="2"/>
      <c r="BD3075" s="2"/>
      <c r="BE3075" s="2"/>
      <c r="BF3075" s="2"/>
      <c r="BG3075" s="2"/>
      <c r="BH3075" s="2"/>
      <c r="BI3075" s="2"/>
      <c r="BJ3075" s="2"/>
      <c r="BK3075" s="2"/>
      <c r="BL3075" s="2"/>
      <c r="BM3075" s="2"/>
      <c r="BN3075" s="2"/>
      <c r="BO3075" s="2"/>
      <c r="BP3075" s="2"/>
      <c r="BQ3075" s="2"/>
      <c r="BR3075" s="2"/>
      <c r="BS3075" s="2"/>
    </row>
    <row r="3076" spans="47:71" ht="12.75">
      <c r="AU3076" s="2"/>
      <c r="AV3076" s="2"/>
      <c r="AW3076" s="2"/>
      <c r="AX3076" s="2"/>
      <c r="AY3076" s="2"/>
      <c r="AZ3076" s="2"/>
      <c r="BA3076" s="2"/>
      <c r="BB3076" s="2"/>
      <c r="BC3076" s="2"/>
      <c r="BD3076" s="2"/>
      <c r="BE3076" s="2"/>
      <c r="BF3076" s="2"/>
      <c r="BG3076" s="2"/>
      <c r="BH3076" s="2"/>
      <c r="BI3076" s="2"/>
      <c r="BJ3076" s="2"/>
      <c r="BK3076" s="2"/>
      <c r="BL3076" s="2"/>
      <c r="BM3076" s="2"/>
      <c r="BN3076" s="2"/>
      <c r="BO3076" s="2"/>
      <c r="BP3076" s="2"/>
      <c r="BQ3076" s="2"/>
      <c r="BR3076" s="2"/>
      <c r="BS3076" s="2"/>
    </row>
    <row r="3077" spans="47:71" ht="12.75">
      <c r="AU3077" s="2"/>
      <c r="AV3077" s="2"/>
      <c r="AW3077" s="2"/>
      <c r="AX3077" s="2"/>
      <c r="AY3077" s="2"/>
      <c r="AZ3077" s="2"/>
      <c r="BA3077" s="2"/>
      <c r="BB3077" s="2"/>
      <c r="BC3077" s="2"/>
      <c r="BD3077" s="2"/>
      <c r="BE3077" s="2"/>
      <c r="BF3077" s="2"/>
      <c r="BG3077" s="2"/>
      <c r="BH3077" s="2"/>
      <c r="BI3077" s="2"/>
      <c r="BJ3077" s="2"/>
      <c r="BK3077" s="2"/>
      <c r="BL3077" s="2"/>
      <c r="BM3077" s="2"/>
      <c r="BN3077" s="2"/>
      <c r="BO3077" s="2"/>
      <c r="BP3077" s="2"/>
      <c r="BQ3077" s="2"/>
      <c r="BR3077" s="2"/>
      <c r="BS3077" s="2"/>
    </row>
    <row r="3078" spans="47:71" ht="12.75">
      <c r="AU3078" s="2"/>
      <c r="AV3078" s="2"/>
      <c r="AW3078" s="2"/>
      <c r="AX3078" s="2"/>
      <c r="AY3078" s="2"/>
      <c r="AZ3078" s="2"/>
      <c r="BA3078" s="2"/>
      <c r="BB3078" s="2"/>
      <c r="BC3078" s="2"/>
      <c r="BD3078" s="2"/>
      <c r="BE3078" s="2"/>
      <c r="BF3078" s="2"/>
      <c r="BG3078" s="2"/>
      <c r="BH3078" s="2"/>
      <c r="BI3078" s="2"/>
      <c r="BJ3078" s="2"/>
      <c r="BK3078" s="2"/>
      <c r="BL3078" s="2"/>
      <c r="BM3078" s="2"/>
      <c r="BN3078" s="2"/>
      <c r="BO3078" s="2"/>
      <c r="BP3078" s="2"/>
      <c r="BQ3078" s="2"/>
      <c r="BR3078" s="2"/>
      <c r="BS3078" s="2"/>
    </row>
    <row r="3079" spans="47:71" ht="12.75">
      <c r="AU3079" s="2"/>
      <c r="AV3079" s="2"/>
      <c r="AW3079" s="2"/>
      <c r="AX3079" s="2"/>
      <c r="AY3079" s="2"/>
      <c r="AZ3079" s="2"/>
      <c r="BA3079" s="2"/>
      <c r="BB3079" s="2"/>
      <c r="BC3079" s="2"/>
      <c r="BD3079" s="2"/>
      <c r="BE3079" s="2"/>
      <c r="BF3079" s="2"/>
      <c r="BG3079" s="2"/>
      <c r="BH3079" s="2"/>
      <c r="BI3079" s="2"/>
      <c r="BJ3079" s="2"/>
      <c r="BK3079" s="2"/>
      <c r="BL3079" s="2"/>
      <c r="BM3079" s="2"/>
      <c r="BN3079" s="2"/>
      <c r="BO3079" s="2"/>
      <c r="BP3079" s="2"/>
      <c r="BQ3079" s="2"/>
      <c r="BR3079" s="2"/>
      <c r="BS3079" s="2"/>
    </row>
    <row r="3080" spans="47:71" ht="12.75">
      <c r="AU3080" s="2"/>
      <c r="AV3080" s="2"/>
      <c r="AW3080" s="2"/>
      <c r="AX3080" s="2"/>
      <c r="AY3080" s="2"/>
      <c r="AZ3080" s="2"/>
      <c r="BA3080" s="2"/>
      <c r="BB3080" s="2"/>
      <c r="BC3080" s="2"/>
      <c r="BD3080" s="2"/>
      <c r="BE3080" s="2"/>
      <c r="BF3080" s="2"/>
      <c r="BG3080" s="2"/>
      <c r="BH3080" s="2"/>
      <c r="BI3080" s="2"/>
      <c r="BJ3080" s="2"/>
      <c r="BK3080" s="2"/>
      <c r="BL3080" s="2"/>
      <c r="BM3080" s="2"/>
      <c r="BN3080" s="2"/>
      <c r="BO3080" s="2"/>
      <c r="BP3080" s="2"/>
      <c r="BQ3080" s="2"/>
      <c r="BR3080" s="2"/>
      <c r="BS3080" s="2"/>
    </row>
    <row r="3081" spans="47:71" ht="12.75">
      <c r="AU3081" s="2"/>
      <c r="AV3081" s="2"/>
      <c r="AW3081" s="2"/>
      <c r="AX3081" s="2"/>
      <c r="AY3081" s="2"/>
      <c r="AZ3081" s="2"/>
      <c r="BA3081" s="2"/>
      <c r="BB3081" s="2"/>
      <c r="BC3081" s="2"/>
      <c r="BD3081" s="2"/>
      <c r="BE3081" s="2"/>
      <c r="BF3081" s="2"/>
      <c r="BG3081" s="2"/>
      <c r="BH3081" s="2"/>
      <c r="BI3081" s="2"/>
      <c r="BJ3081" s="2"/>
      <c r="BK3081" s="2"/>
      <c r="BL3081" s="2"/>
      <c r="BM3081" s="2"/>
      <c r="BN3081" s="2"/>
      <c r="BO3081" s="2"/>
      <c r="BP3081" s="2"/>
      <c r="BQ3081" s="2"/>
      <c r="BR3081" s="2"/>
      <c r="BS3081" s="2"/>
    </row>
    <row r="3082" spans="47:71" ht="12.75">
      <c r="AU3082" s="2"/>
      <c r="AV3082" s="2"/>
      <c r="AW3082" s="2"/>
      <c r="AX3082" s="2"/>
      <c r="AY3082" s="2"/>
      <c r="AZ3082" s="2"/>
      <c r="BA3082" s="2"/>
      <c r="BB3082" s="2"/>
      <c r="BC3082" s="2"/>
      <c r="BD3082" s="2"/>
      <c r="BE3082" s="2"/>
      <c r="BF3082" s="2"/>
      <c r="BG3082" s="2"/>
      <c r="BH3082" s="2"/>
      <c r="BI3082" s="2"/>
      <c r="BJ3082" s="2"/>
      <c r="BK3082" s="2"/>
      <c r="BL3082" s="2"/>
      <c r="BM3082" s="2"/>
      <c r="BN3082" s="2"/>
      <c r="BO3082" s="2"/>
      <c r="BP3082" s="2"/>
      <c r="BQ3082" s="2"/>
      <c r="BR3082" s="2"/>
      <c r="BS3082" s="2"/>
    </row>
    <row r="3083" spans="47:71" ht="12.75">
      <c r="AU3083" s="2"/>
      <c r="AV3083" s="2"/>
      <c r="AW3083" s="2"/>
      <c r="AX3083" s="2"/>
      <c r="AY3083" s="2"/>
      <c r="AZ3083" s="2"/>
      <c r="BA3083" s="2"/>
      <c r="BB3083" s="2"/>
      <c r="BC3083" s="2"/>
      <c r="BD3083" s="2"/>
      <c r="BE3083" s="2"/>
      <c r="BF3083" s="2"/>
      <c r="BG3083" s="2"/>
      <c r="BH3083" s="2"/>
      <c r="BI3083" s="2"/>
      <c r="BJ3083" s="2"/>
      <c r="BK3083" s="2"/>
      <c r="BL3083" s="2"/>
      <c r="BM3083" s="2"/>
      <c r="BN3083" s="2"/>
      <c r="BO3083" s="2"/>
      <c r="BP3083" s="2"/>
      <c r="BQ3083" s="2"/>
      <c r="BR3083" s="2"/>
      <c r="BS3083" s="2"/>
    </row>
    <row r="3084" spans="47:71" ht="12.75">
      <c r="AU3084" s="2"/>
      <c r="AV3084" s="2"/>
      <c r="AW3084" s="2"/>
      <c r="AX3084" s="2"/>
      <c r="AY3084" s="2"/>
      <c r="AZ3084" s="2"/>
      <c r="BA3084" s="2"/>
      <c r="BB3084" s="2"/>
      <c r="BC3084" s="2"/>
      <c r="BD3084" s="2"/>
      <c r="BE3084" s="2"/>
      <c r="BF3084" s="2"/>
      <c r="BG3084" s="2"/>
      <c r="BH3084" s="2"/>
      <c r="BI3084" s="2"/>
      <c r="BJ3084" s="2"/>
      <c r="BK3084" s="2"/>
      <c r="BL3084" s="2"/>
      <c r="BM3084" s="2"/>
      <c r="BN3084" s="2"/>
      <c r="BO3084" s="2"/>
      <c r="BP3084" s="2"/>
      <c r="BQ3084" s="2"/>
      <c r="BR3084" s="2"/>
      <c r="BS3084" s="2"/>
    </row>
    <row r="3085" spans="47:71" ht="12.75">
      <c r="AU3085" s="2"/>
      <c r="AV3085" s="2"/>
      <c r="AW3085" s="2"/>
      <c r="AX3085" s="2"/>
      <c r="AY3085" s="2"/>
      <c r="AZ3085" s="2"/>
      <c r="BA3085" s="2"/>
      <c r="BB3085" s="2"/>
      <c r="BC3085" s="2"/>
      <c r="BD3085" s="2"/>
      <c r="BE3085" s="2"/>
      <c r="BF3085" s="2"/>
      <c r="BG3085" s="2"/>
      <c r="BH3085" s="2"/>
      <c r="BI3085" s="2"/>
      <c r="BJ3085" s="2"/>
      <c r="BK3085" s="2"/>
      <c r="BL3085" s="2"/>
      <c r="BM3085" s="2"/>
      <c r="BN3085" s="2"/>
      <c r="BO3085" s="2"/>
      <c r="BP3085" s="2"/>
      <c r="BQ3085" s="2"/>
      <c r="BR3085" s="2"/>
      <c r="BS3085" s="2"/>
    </row>
    <row r="3086" spans="47:71" ht="12.75">
      <c r="AU3086" s="2"/>
      <c r="AV3086" s="2"/>
      <c r="AW3086" s="2"/>
      <c r="AX3086" s="2"/>
      <c r="AY3086" s="2"/>
      <c r="AZ3086" s="2"/>
      <c r="BA3086" s="2"/>
      <c r="BB3086" s="2"/>
      <c r="BC3086" s="2"/>
      <c r="BD3086" s="2"/>
      <c r="BE3086" s="2"/>
      <c r="BF3086" s="2"/>
      <c r="BG3086" s="2"/>
      <c r="BH3086" s="2"/>
      <c r="BI3086" s="2"/>
      <c r="BJ3086" s="2"/>
      <c r="BK3086" s="2"/>
      <c r="BL3086" s="2"/>
      <c r="BM3086" s="2"/>
      <c r="BN3086" s="2"/>
      <c r="BO3086" s="2"/>
      <c r="BP3086" s="2"/>
      <c r="BQ3086" s="2"/>
      <c r="BR3086" s="2"/>
      <c r="BS3086" s="2"/>
    </row>
    <row r="3087" spans="47:71" ht="12.75">
      <c r="AU3087" s="2"/>
      <c r="AV3087" s="2"/>
      <c r="AW3087" s="2"/>
      <c r="AX3087" s="2"/>
      <c r="AY3087" s="2"/>
      <c r="AZ3087" s="2"/>
      <c r="BA3087" s="2"/>
      <c r="BB3087" s="2"/>
      <c r="BC3087" s="2"/>
      <c r="BD3087" s="2"/>
      <c r="BE3087" s="2"/>
      <c r="BF3087" s="2"/>
      <c r="BG3087" s="2"/>
      <c r="BH3087" s="2"/>
      <c r="BI3087" s="2"/>
      <c r="BJ3087" s="2"/>
      <c r="BK3087" s="2"/>
      <c r="BL3087" s="2"/>
      <c r="BM3087" s="2"/>
      <c r="BN3087" s="2"/>
      <c r="BO3087" s="2"/>
      <c r="BP3087" s="2"/>
      <c r="BQ3087" s="2"/>
      <c r="BR3087" s="2"/>
      <c r="BS3087" s="2"/>
    </row>
    <row r="3088" spans="47:71" ht="12.75">
      <c r="AU3088" s="2"/>
      <c r="AV3088" s="2"/>
      <c r="AW3088" s="2"/>
      <c r="AX3088" s="2"/>
      <c r="AY3088" s="2"/>
      <c r="AZ3088" s="2"/>
      <c r="BA3088" s="2"/>
      <c r="BB3088" s="2"/>
      <c r="BC3088" s="2"/>
      <c r="BD3088" s="2"/>
      <c r="BE3088" s="2"/>
      <c r="BF3088" s="2"/>
      <c r="BG3088" s="2"/>
      <c r="BH3088" s="2"/>
      <c r="BI3088" s="2"/>
      <c r="BJ3088" s="2"/>
      <c r="BK3088" s="2"/>
      <c r="BL3088" s="2"/>
      <c r="BM3088" s="2"/>
      <c r="BN3088" s="2"/>
      <c r="BO3088" s="2"/>
      <c r="BP3088" s="2"/>
      <c r="BQ3088" s="2"/>
      <c r="BR3088" s="2"/>
      <c r="BS3088" s="2"/>
    </row>
    <row r="3089" spans="47:71" ht="12.75">
      <c r="AU3089" s="2"/>
      <c r="AV3089" s="2"/>
      <c r="AW3089" s="2"/>
      <c r="AX3089" s="2"/>
      <c r="AY3089" s="2"/>
      <c r="AZ3089" s="2"/>
      <c r="BA3089" s="2"/>
      <c r="BB3089" s="2"/>
      <c r="BC3089" s="2"/>
      <c r="BD3089" s="2"/>
      <c r="BE3089" s="2"/>
      <c r="BF3089" s="2"/>
      <c r="BG3089" s="2"/>
      <c r="BH3089" s="2"/>
      <c r="BI3089" s="2"/>
      <c r="BJ3089" s="2"/>
      <c r="BK3089" s="2"/>
      <c r="BL3089" s="2"/>
      <c r="BM3089" s="2"/>
      <c r="BN3089" s="2"/>
      <c r="BO3089" s="2"/>
      <c r="BP3089" s="2"/>
      <c r="BQ3089" s="2"/>
      <c r="BR3089" s="2"/>
      <c r="BS3089" s="2"/>
    </row>
    <row r="3090" spans="47:71" ht="12.75">
      <c r="AU3090" s="2"/>
      <c r="AV3090" s="2"/>
      <c r="AW3090" s="2"/>
      <c r="AX3090" s="2"/>
      <c r="AY3090" s="2"/>
      <c r="AZ3090" s="2"/>
      <c r="BA3090" s="2"/>
      <c r="BB3090" s="2"/>
      <c r="BC3090" s="2"/>
      <c r="BD3090" s="2"/>
      <c r="BE3090" s="2"/>
      <c r="BF3090" s="2"/>
      <c r="BG3090" s="2"/>
      <c r="BH3090" s="2"/>
      <c r="BI3090" s="2"/>
      <c r="BJ3090" s="2"/>
      <c r="BK3090" s="2"/>
      <c r="BL3090" s="2"/>
      <c r="BM3090" s="2"/>
      <c r="BN3090" s="2"/>
      <c r="BO3090" s="2"/>
      <c r="BP3090" s="2"/>
      <c r="BQ3090" s="2"/>
      <c r="BR3090" s="2"/>
      <c r="BS3090" s="2"/>
    </row>
    <row r="3091" spans="47:71" ht="12.75">
      <c r="AU3091" s="2"/>
      <c r="AV3091" s="2"/>
      <c r="AW3091" s="2"/>
      <c r="AX3091" s="2"/>
      <c r="AY3091" s="2"/>
      <c r="AZ3091" s="2"/>
      <c r="BA3091" s="2"/>
      <c r="BB3091" s="2"/>
      <c r="BC3091" s="2"/>
      <c r="BD3091" s="2"/>
      <c r="BE3091" s="2"/>
      <c r="BF3091" s="2"/>
      <c r="BG3091" s="2"/>
      <c r="BH3091" s="2"/>
      <c r="BI3091" s="2"/>
      <c r="BJ3091" s="2"/>
      <c r="BK3091" s="2"/>
      <c r="BL3091" s="2"/>
      <c r="BM3091" s="2"/>
      <c r="BN3091" s="2"/>
      <c r="BO3091" s="2"/>
      <c r="BP3091" s="2"/>
      <c r="BQ3091" s="2"/>
      <c r="BR3091" s="2"/>
      <c r="BS3091" s="2"/>
    </row>
    <row r="3092" spans="47:71" ht="12.75">
      <c r="AU3092" s="2"/>
      <c r="AV3092" s="2"/>
      <c r="AW3092" s="2"/>
      <c r="AX3092" s="2"/>
      <c r="AY3092" s="2"/>
      <c r="AZ3092" s="2"/>
      <c r="BA3092" s="2"/>
      <c r="BB3092" s="2"/>
      <c r="BC3092" s="2"/>
      <c r="BD3092" s="2"/>
      <c r="BE3092" s="2"/>
      <c r="BF3092" s="2"/>
      <c r="BG3092" s="2"/>
      <c r="BH3092" s="2"/>
      <c r="BI3092" s="2"/>
      <c r="BJ3092" s="2"/>
      <c r="BK3092" s="2"/>
      <c r="BL3092" s="2"/>
      <c r="BM3092" s="2"/>
      <c r="BN3092" s="2"/>
      <c r="BO3092" s="2"/>
      <c r="BP3092" s="2"/>
      <c r="BQ3092" s="2"/>
      <c r="BR3092" s="2"/>
      <c r="BS3092" s="2"/>
    </row>
    <row r="3093" spans="47:71" ht="12.75">
      <c r="AU3093" s="2"/>
      <c r="AV3093" s="2"/>
      <c r="AW3093" s="2"/>
      <c r="AX3093" s="2"/>
      <c r="AY3093" s="2"/>
      <c r="AZ3093" s="2"/>
      <c r="BA3093" s="2"/>
      <c r="BB3093" s="2"/>
      <c r="BC3093" s="2"/>
      <c r="BD3093" s="2"/>
      <c r="BE3093" s="2"/>
      <c r="BF3093" s="2"/>
      <c r="BG3093" s="2"/>
      <c r="BH3093" s="2"/>
      <c r="BI3093" s="2"/>
      <c r="BJ3093" s="2"/>
      <c r="BK3093" s="2"/>
      <c r="BL3093" s="2"/>
      <c r="BM3093" s="2"/>
      <c r="BN3093" s="2"/>
      <c r="BO3093" s="2"/>
      <c r="BP3093" s="2"/>
      <c r="BQ3093" s="2"/>
      <c r="BR3093" s="2"/>
      <c r="BS3093" s="2"/>
    </row>
    <row r="3094" spans="47:71" ht="12.75">
      <c r="AU3094" s="2"/>
      <c r="AV3094" s="2"/>
      <c r="AW3094" s="2"/>
      <c r="AX3094" s="2"/>
      <c r="AY3094" s="2"/>
      <c r="AZ3094" s="2"/>
      <c r="BA3094" s="2"/>
      <c r="BB3094" s="2"/>
      <c r="BC3094" s="2"/>
      <c r="BD3094" s="2"/>
      <c r="BE3094" s="2"/>
      <c r="BF3094" s="2"/>
      <c r="BG3094" s="2"/>
      <c r="BH3094" s="2"/>
      <c r="BI3094" s="2"/>
      <c r="BJ3094" s="2"/>
      <c r="BK3094" s="2"/>
      <c r="BL3094" s="2"/>
      <c r="BM3094" s="2"/>
      <c r="BN3094" s="2"/>
      <c r="BO3094" s="2"/>
      <c r="BP3094" s="2"/>
      <c r="BQ3094" s="2"/>
      <c r="BR3094" s="2"/>
      <c r="BS3094" s="2"/>
    </row>
    <row r="3095" spans="47:71" ht="12.75">
      <c r="AU3095" s="2"/>
      <c r="AV3095" s="2"/>
      <c r="AW3095" s="2"/>
      <c r="AX3095" s="2"/>
      <c r="AY3095" s="2"/>
      <c r="AZ3095" s="2"/>
      <c r="BA3095" s="2"/>
      <c r="BB3095" s="2"/>
      <c r="BC3095" s="2"/>
      <c r="BD3095" s="2"/>
      <c r="BE3095" s="2"/>
      <c r="BF3095" s="2"/>
      <c r="BG3095" s="2"/>
      <c r="BH3095" s="2"/>
      <c r="BI3095" s="2"/>
      <c r="BJ3095" s="2"/>
      <c r="BK3095" s="2"/>
      <c r="BL3095" s="2"/>
      <c r="BM3095" s="2"/>
      <c r="BN3095" s="2"/>
      <c r="BO3095" s="2"/>
      <c r="BP3095" s="2"/>
      <c r="BQ3095" s="2"/>
      <c r="BR3095" s="2"/>
      <c r="BS3095" s="2"/>
    </row>
    <row r="3096" spans="47:71" ht="12.75">
      <c r="AU3096" s="2"/>
      <c r="AV3096" s="2"/>
      <c r="AW3096" s="2"/>
      <c r="AX3096" s="2"/>
      <c r="AY3096" s="2"/>
      <c r="AZ3096" s="2"/>
      <c r="BA3096" s="2"/>
      <c r="BB3096" s="2"/>
      <c r="BC3096" s="2"/>
      <c r="BD3096" s="2"/>
      <c r="BE3096" s="2"/>
      <c r="BF3096" s="2"/>
      <c r="BG3096" s="2"/>
      <c r="BH3096" s="2"/>
      <c r="BI3096" s="2"/>
      <c r="BJ3096" s="2"/>
      <c r="BK3096" s="2"/>
      <c r="BL3096" s="2"/>
      <c r="BM3096" s="2"/>
      <c r="BN3096" s="2"/>
      <c r="BO3096" s="2"/>
      <c r="BP3096" s="2"/>
      <c r="BQ3096" s="2"/>
      <c r="BR3096" s="2"/>
      <c r="BS3096" s="2"/>
    </row>
    <row r="3097" spans="47:71" ht="12.75">
      <c r="AU3097" s="2"/>
      <c r="AV3097" s="2"/>
      <c r="AW3097" s="2"/>
      <c r="AX3097" s="2"/>
      <c r="AY3097" s="2"/>
      <c r="AZ3097" s="2"/>
      <c r="BA3097" s="2"/>
      <c r="BB3097" s="2"/>
      <c r="BC3097" s="2"/>
      <c r="BD3097" s="2"/>
      <c r="BE3097" s="2"/>
      <c r="BF3097" s="2"/>
      <c r="BG3097" s="2"/>
      <c r="BH3097" s="2"/>
      <c r="BI3097" s="2"/>
      <c r="BJ3097" s="2"/>
      <c r="BK3097" s="2"/>
      <c r="BL3097" s="2"/>
      <c r="BM3097" s="2"/>
      <c r="BN3097" s="2"/>
      <c r="BO3097" s="2"/>
      <c r="BP3097" s="2"/>
      <c r="BQ3097" s="2"/>
      <c r="BR3097" s="2"/>
      <c r="BS3097" s="2"/>
    </row>
    <row r="3098" spans="47:71" ht="12.75">
      <c r="AU3098" s="2"/>
      <c r="AV3098" s="2"/>
      <c r="AW3098" s="2"/>
      <c r="AX3098" s="2"/>
      <c r="AY3098" s="2"/>
      <c r="AZ3098" s="2"/>
      <c r="BA3098" s="2"/>
      <c r="BB3098" s="2"/>
      <c r="BC3098" s="2"/>
      <c r="BD3098" s="2"/>
      <c r="BE3098" s="2"/>
      <c r="BF3098" s="2"/>
      <c r="BG3098" s="2"/>
      <c r="BH3098" s="2"/>
      <c r="BI3098" s="2"/>
      <c r="BJ3098" s="2"/>
      <c r="BK3098" s="2"/>
      <c r="BL3098" s="2"/>
      <c r="BM3098" s="2"/>
      <c r="BN3098" s="2"/>
      <c r="BO3098" s="2"/>
      <c r="BP3098" s="2"/>
      <c r="BQ3098" s="2"/>
      <c r="BR3098" s="2"/>
      <c r="BS3098" s="2"/>
    </row>
    <row r="3099" spans="47:71" ht="12.75">
      <c r="AU3099" s="2"/>
      <c r="AV3099" s="2"/>
      <c r="AW3099" s="2"/>
      <c r="AX3099" s="2"/>
      <c r="AY3099" s="2"/>
      <c r="AZ3099" s="2"/>
      <c r="BA3099" s="2"/>
      <c r="BB3099" s="2"/>
      <c r="BC3099" s="2"/>
      <c r="BD3099" s="2"/>
      <c r="BE3099" s="2"/>
      <c r="BF3099" s="2"/>
      <c r="BG3099" s="2"/>
      <c r="BH3099" s="2"/>
      <c r="BI3099" s="2"/>
      <c r="BJ3099" s="2"/>
      <c r="BK3099" s="2"/>
      <c r="BL3099" s="2"/>
      <c r="BM3099" s="2"/>
      <c r="BN3099" s="2"/>
      <c r="BO3099" s="2"/>
      <c r="BP3099" s="2"/>
      <c r="BQ3099" s="2"/>
      <c r="BR3099" s="2"/>
      <c r="BS3099" s="2"/>
    </row>
    <row r="3100" spans="47:71" ht="12.75">
      <c r="AU3100" s="2"/>
      <c r="AV3100" s="2"/>
      <c r="AW3100" s="2"/>
      <c r="AX3100" s="2"/>
      <c r="AY3100" s="2"/>
      <c r="AZ3100" s="2"/>
      <c r="BA3100" s="2"/>
      <c r="BB3100" s="2"/>
      <c r="BC3100" s="2"/>
      <c r="BD3100" s="2"/>
      <c r="BE3100" s="2"/>
      <c r="BF3100" s="2"/>
      <c r="BG3100" s="2"/>
      <c r="BH3100" s="2"/>
      <c r="BI3100" s="2"/>
      <c r="BJ3100" s="2"/>
      <c r="BK3100" s="2"/>
      <c r="BL3100" s="2"/>
      <c r="BM3100" s="2"/>
      <c r="BN3100" s="2"/>
      <c r="BO3100" s="2"/>
      <c r="BP3100" s="2"/>
      <c r="BQ3100" s="2"/>
      <c r="BR3100" s="2"/>
      <c r="BS3100" s="2"/>
    </row>
    <row r="3101" spans="47:71" ht="12.75">
      <c r="AU3101" s="2"/>
      <c r="AV3101" s="2"/>
      <c r="AW3101" s="2"/>
      <c r="AX3101" s="2"/>
      <c r="AY3101" s="2"/>
      <c r="AZ3101" s="2"/>
      <c r="BA3101" s="2"/>
      <c r="BB3101" s="2"/>
      <c r="BC3101" s="2"/>
      <c r="BD3101" s="2"/>
      <c r="BE3101" s="2"/>
      <c r="BF3101" s="2"/>
      <c r="BG3101" s="2"/>
      <c r="BH3101" s="2"/>
      <c r="BI3101" s="2"/>
      <c r="BJ3101" s="2"/>
      <c r="BK3101" s="2"/>
      <c r="BL3101" s="2"/>
      <c r="BM3101" s="2"/>
      <c r="BN3101" s="2"/>
      <c r="BO3101" s="2"/>
      <c r="BP3101" s="2"/>
      <c r="BQ3101" s="2"/>
      <c r="BR3101" s="2"/>
      <c r="BS3101" s="2"/>
    </row>
    <row r="3102" spans="47:71" ht="12.75">
      <c r="AU3102" s="2"/>
      <c r="AV3102" s="2"/>
      <c r="AW3102" s="2"/>
      <c r="AX3102" s="2"/>
      <c r="AY3102" s="2"/>
      <c r="AZ3102" s="2"/>
      <c r="BA3102" s="2"/>
      <c r="BB3102" s="2"/>
      <c r="BC3102" s="2"/>
      <c r="BD3102" s="2"/>
      <c r="BE3102" s="2"/>
      <c r="BF3102" s="2"/>
      <c r="BG3102" s="2"/>
      <c r="BH3102" s="2"/>
      <c r="BI3102" s="2"/>
      <c r="BJ3102" s="2"/>
      <c r="BK3102" s="2"/>
      <c r="BL3102" s="2"/>
      <c r="BM3102" s="2"/>
      <c r="BN3102" s="2"/>
      <c r="BO3102" s="2"/>
      <c r="BP3102" s="2"/>
      <c r="BQ3102" s="2"/>
      <c r="BR3102" s="2"/>
      <c r="BS3102" s="2"/>
    </row>
    <row r="3103" spans="47:71" ht="12.75">
      <c r="AU3103" s="2"/>
      <c r="AV3103" s="2"/>
      <c r="AW3103" s="2"/>
      <c r="AX3103" s="2"/>
      <c r="AY3103" s="2"/>
      <c r="AZ3103" s="2"/>
      <c r="BA3103" s="2"/>
      <c r="BB3103" s="2"/>
      <c r="BC3103" s="2"/>
      <c r="BD3103" s="2"/>
      <c r="BE3103" s="2"/>
      <c r="BF3103" s="2"/>
      <c r="BG3103" s="2"/>
      <c r="BH3103" s="2"/>
      <c r="BI3103" s="2"/>
      <c r="BJ3103" s="2"/>
      <c r="BK3103" s="2"/>
      <c r="BL3103" s="2"/>
      <c r="BM3103" s="2"/>
      <c r="BN3103" s="2"/>
      <c r="BO3103" s="2"/>
      <c r="BP3103" s="2"/>
      <c r="BQ3103" s="2"/>
      <c r="BR3103" s="2"/>
      <c r="BS3103" s="2"/>
    </row>
    <row r="3104" spans="47:71" ht="12.75">
      <c r="AU3104" s="2"/>
      <c r="AV3104" s="2"/>
      <c r="AW3104" s="2"/>
      <c r="AX3104" s="2"/>
      <c r="AY3104" s="2"/>
      <c r="AZ3104" s="2"/>
      <c r="BA3104" s="2"/>
      <c r="BB3104" s="2"/>
      <c r="BC3104" s="2"/>
      <c r="BD3104" s="2"/>
      <c r="BE3104" s="2"/>
      <c r="BF3104" s="2"/>
      <c r="BG3104" s="2"/>
      <c r="BH3104" s="2"/>
      <c r="BI3104" s="2"/>
      <c r="BJ3104" s="2"/>
      <c r="BK3104" s="2"/>
      <c r="BL3104" s="2"/>
      <c r="BM3104" s="2"/>
      <c r="BN3104" s="2"/>
      <c r="BO3104" s="2"/>
      <c r="BP3104" s="2"/>
      <c r="BQ3104" s="2"/>
      <c r="BR3104" s="2"/>
      <c r="BS3104" s="2"/>
    </row>
    <row r="3105" spans="47:71" ht="12.75">
      <c r="AU3105" s="2"/>
      <c r="AV3105" s="2"/>
      <c r="AW3105" s="2"/>
      <c r="AX3105" s="2"/>
      <c r="AY3105" s="2"/>
      <c r="AZ3105" s="2"/>
      <c r="BA3105" s="2"/>
      <c r="BB3105" s="2"/>
      <c r="BC3105" s="2"/>
      <c r="BD3105" s="2"/>
      <c r="BE3105" s="2"/>
      <c r="BF3105" s="2"/>
      <c r="BG3105" s="2"/>
      <c r="BH3105" s="2"/>
      <c r="BI3105" s="2"/>
      <c r="BJ3105" s="2"/>
      <c r="BK3105" s="2"/>
      <c r="BL3105" s="2"/>
      <c r="BM3105" s="2"/>
      <c r="BN3105" s="2"/>
      <c r="BO3105" s="2"/>
      <c r="BP3105" s="2"/>
      <c r="BQ3105" s="2"/>
      <c r="BR3105" s="2"/>
      <c r="BS3105" s="2"/>
    </row>
    <row r="3106" spans="47:71" ht="12.75">
      <c r="AU3106" s="2"/>
      <c r="AV3106" s="2"/>
      <c r="AW3106" s="2"/>
      <c r="AX3106" s="2"/>
      <c r="AY3106" s="2"/>
      <c r="AZ3106" s="2"/>
      <c r="BA3106" s="2"/>
      <c r="BB3106" s="2"/>
      <c r="BC3106" s="2"/>
      <c r="BD3106" s="2"/>
      <c r="BE3106" s="2"/>
      <c r="BF3106" s="2"/>
      <c r="BG3106" s="2"/>
      <c r="BH3106" s="2"/>
      <c r="BI3106" s="2"/>
      <c r="BJ3106" s="2"/>
      <c r="BK3106" s="2"/>
      <c r="BL3106" s="2"/>
      <c r="BM3106" s="2"/>
      <c r="BN3106" s="2"/>
      <c r="BO3106" s="2"/>
      <c r="BP3106" s="2"/>
      <c r="BQ3106" s="2"/>
      <c r="BR3106" s="2"/>
      <c r="BS3106" s="2"/>
    </row>
    <row r="3107" spans="47:71" ht="12.75">
      <c r="AU3107" s="2"/>
      <c r="AV3107" s="2"/>
      <c r="AW3107" s="2"/>
      <c r="AX3107" s="2"/>
      <c r="AY3107" s="2"/>
      <c r="AZ3107" s="2"/>
      <c r="BA3107" s="2"/>
      <c r="BB3107" s="2"/>
      <c r="BC3107" s="2"/>
      <c r="BD3107" s="2"/>
      <c r="BE3107" s="2"/>
      <c r="BF3107" s="2"/>
      <c r="BG3107" s="2"/>
      <c r="BH3107" s="2"/>
      <c r="BI3107" s="2"/>
      <c r="BJ3107" s="2"/>
      <c r="BK3107" s="2"/>
      <c r="BL3107" s="2"/>
      <c r="BM3107" s="2"/>
      <c r="BN3107" s="2"/>
      <c r="BO3107" s="2"/>
      <c r="BP3107" s="2"/>
      <c r="BQ3107" s="2"/>
      <c r="BR3107" s="2"/>
      <c r="BS3107" s="2"/>
    </row>
    <row r="3108" spans="47:71" ht="12.75">
      <c r="AU3108" s="2"/>
      <c r="AV3108" s="2"/>
      <c r="AW3108" s="2"/>
      <c r="AX3108" s="2"/>
      <c r="AY3108" s="2"/>
      <c r="AZ3108" s="2"/>
      <c r="BA3108" s="2"/>
      <c r="BB3108" s="2"/>
      <c r="BC3108" s="2"/>
      <c r="BD3108" s="2"/>
      <c r="BE3108" s="2"/>
      <c r="BF3108" s="2"/>
      <c r="BG3108" s="2"/>
      <c r="BH3108" s="2"/>
      <c r="BI3108" s="2"/>
      <c r="BJ3108" s="2"/>
      <c r="BK3108" s="2"/>
      <c r="BL3108" s="2"/>
      <c r="BM3108" s="2"/>
      <c r="BN3108" s="2"/>
      <c r="BO3108" s="2"/>
      <c r="BP3108" s="2"/>
      <c r="BQ3108" s="2"/>
      <c r="BR3108" s="2"/>
      <c r="BS3108" s="2"/>
    </row>
    <row r="3109" spans="47:71" ht="12.75">
      <c r="AU3109" s="2"/>
      <c r="AV3109" s="2"/>
      <c r="AW3109" s="2"/>
      <c r="AX3109" s="2"/>
      <c r="AY3109" s="2"/>
      <c r="AZ3109" s="2"/>
      <c r="BA3109" s="2"/>
      <c r="BB3109" s="2"/>
      <c r="BC3109" s="2"/>
      <c r="BD3109" s="2"/>
      <c r="BE3109" s="2"/>
      <c r="BF3109" s="2"/>
      <c r="BG3109" s="2"/>
      <c r="BH3109" s="2"/>
      <c r="BI3109" s="2"/>
      <c r="BJ3109" s="2"/>
      <c r="BK3109" s="2"/>
      <c r="BL3109" s="2"/>
      <c r="BM3109" s="2"/>
      <c r="BN3109" s="2"/>
      <c r="BO3109" s="2"/>
      <c r="BP3109" s="2"/>
      <c r="BQ3109" s="2"/>
      <c r="BR3109" s="2"/>
      <c r="BS3109" s="2"/>
    </row>
    <row r="3110" spans="47:71" ht="12.75">
      <c r="AU3110" s="2"/>
      <c r="AV3110" s="2"/>
      <c r="AW3110" s="2"/>
      <c r="AX3110" s="2"/>
      <c r="AY3110" s="2"/>
      <c r="AZ3110" s="2"/>
      <c r="BA3110" s="2"/>
      <c r="BB3110" s="2"/>
      <c r="BC3110" s="2"/>
      <c r="BD3110" s="2"/>
      <c r="BE3110" s="2"/>
      <c r="BF3110" s="2"/>
      <c r="BG3110" s="2"/>
      <c r="BH3110" s="2"/>
      <c r="BI3110" s="2"/>
      <c r="BJ3110" s="2"/>
      <c r="BK3110" s="2"/>
      <c r="BL3110" s="2"/>
      <c r="BM3110" s="2"/>
      <c r="BN3110" s="2"/>
      <c r="BO3110" s="2"/>
      <c r="BP3110" s="2"/>
      <c r="BQ3110" s="2"/>
      <c r="BR3110" s="2"/>
      <c r="BS3110" s="2"/>
    </row>
    <row r="3111" spans="47:71" ht="12.75">
      <c r="AU3111" s="2"/>
      <c r="AV3111" s="2"/>
      <c r="AW3111" s="2"/>
      <c r="AX3111" s="2"/>
      <c r="AY3111" s="2"/>
      <c r="AZ3111" s="2"/>
      <c r="BA3111" s="2"/>
      <c r="BB3111" s="2"/>
      <c r="BC3111" s="2"/>
      <c r="BD3111" s="2"/>
      <c r="BE3111" s="2"/>
      <c r="BF3111" s="2"/>
      <c r="BG3111" s="2"/>
      <c r="BH3111" s="2"/>
      <c r="BI3111" s="2"/>
      <c r="BJ3111" s="2"/>
      <c r="BK3111" s="2"/>
      <c r="BL3111" s="2"/>
      <c r="BM3111" s="2"/>
      <c r="BN3111" s="2"/>
      <c r="BO3111" s="2"/>
      <c r="BP3111" s="2"/>
      <c r="BQ3111" s="2"/>
      <c r="BR3111" s="2"/>
      <c r="BS3111" s="2"/>
    </row>
    <row r="3112" spans="47:71" ht="12.75">
      <c r="AU3112" s="2"/>
      <c r="AV3112" s="2"/>
      <c r="AW3112" s="2"/>
      <c r="AX3112" s="2"/>
      <c r="AY3112" s="2"/>
      <c r="AZ3112" s="2"/>
      <c r="BA3112" s="2"/>
      <c r="BB3112" s="2"/>
      <c r="BC3112" s="2"/>
      <c r="BD3112" s="2"/>
      <c r="BE3112" s="2"/>
      <c r="BF3112" s="2"/>
      <c r="BG3112" s="2"/>
      <c r="BH3112" s="2"/>
      <c r="BI3112" s="2"/>
      <c r="BJ3112" s="2"/>
      <c r="BK3112" s="2"/>
      <c r="BL3112" s="2"/>
      <c r="BM3112" s="2"/>
      <c r="BN3112" s="2"/>
      <c r="BO3112" s="2"/>
      <c r="BP3112" s="2"/>
      <c r="BQ3112" s="2"/>
      <c r="BR3112" s="2"/>
      <c r="BS3112" s="2"/>
    </row>
    <row r="3113" spans="47:71" ht="12.75">
      <c r="AU3113" s="2"/>
      <c r="AV3113" s="2"/>
      <c r="AW3113" s="2"/>
      <c r="AX3113" s="2"/>
      <c r="AY3113" s="2"/>
      <c r="AZ3113" s="2"/>
      <c r="BA3113" s="2"/>
      <c r="BB3113" s="2"/>
      <c r="BC3113" s="2"/>
      <c r="BD3113" s="2"/>
      <c r="BE3113" s="2"/>
      <c r="BF3113" s="2"/>
      <c r="BG3113" s="2"/>
      <c r="BH3113" s="2"/>
      <c r="BI3113" s="2"/>
      <c r="BJ3113" s="2"/>
      <c r="BK3113" s="2"/>
      <c r="BL3113" s="2"/>
      <c r="BM3113" s="2"/>
      <c r="BN3113" s="2"/>
      <c r="BO3113" s="2"/>
      <c r="BP3113" s="2"/>
      <c r="BQ3113" s="2"/>
      <c r="BR3113" s="2"/>
      <c r="BS3113" s="2"/>
    </row>
    <row r="3114" spans="47:71" ht="12.75">
      <c r="AU3114" s="2"/>
      <c r="AV3114" s="2"/>
      <c r="AW3114" s="2"/>
      <c r="AX3114" s="2"/>
      <c r="AY3114" s="2"/>
      <c r="AZ3114" s="2"/>
      <c r="BA3114" s="2"/>
      <c r="BB3114" s="2"/>
      <c r="BC3114" s="2"/>
      <c r="BD3114" s="2"/>
      <c r="BE3114" s="2"/>
      <c r="BF3114" s="2"/>
      <c r="BG3114" s="2"/>
      <c r="BH3114" s="2"/>
      <c r="BI3114" s="2"/>
      <c r="BJ3114" s="2"/>
      <c r="BK3114" s="2"/>
      <c r="BL3114" s="2"/>
      <c r="BM3114" s="2"/>
      <c r="BN3114" s="2"/>
      <c r="BO3114" s="2"/>
      <c r="BP3114" s="2"/>
      <c r="BQ3114" s="2"/>
      <c r="BR3114" s="2"/>
      <c r="BS3114" s="2"/>
    </row>
    <row r="3115" spans="47:71" ht="12.75">
      <c r="AU3115" s="2"/>
      <c r="AV3115" s="2"/>
      <c r="AW3115" s="2"/>
      <c r="AX3115" s="2"/>
      <c r="AY3115" s="2"/>
      <c r="AZ3115" s="2"/>
      <c r="BA3115" s="2"/>
      <c r="BB3115" s="2"/>
      <c r="BC3115" s="2"/>
      <c r="BD3115" s="2"/>
      <c r="BE3115" s="2"/>
      <c r="BF3115" s="2"/>
      <c r="BG3115" s="2"/>
      <c r="BH3115" s="2"/>
      <c r="BI3115" s="2"/>
      <c r="BJ3115" s="2"/>
      <c r="BK3115" s="2"/>
      <c r="BL3115" s="2"/>
      <c r="BM3115" s="2"/>
      <c r="BN3115" s="2"/>
      <c r="BO3115" s="2"/>
      <c r="BP3115" s="2"/>
      <c r="BQ3115" s="2"/>
      <c r="BR3115" s="2"/>
      <c r="BS3115" s="2"/>
    </row>
    <row r="3116" spans="47:71" ht="12.75">
      <c r="AU3116" s="2"/>
      <c r="AV3116" s="2"/>
      <c r="AW3116" s="2"/>
      <c r="AX3116" s="2"/>
      <c r="AY3116" s="2"/>
      <c r="AZ3116" s="2"/>
      <c r="BA3116" s="2"/>
      <c r="BB3116" s="2"/>
      <c r="BC3116" s="2"/>
      <c r="BD3116" s="2"/>
      <c r="BE3116" s="2"/>
      <c r="BF3116" s="2"/>
      <c r="BG3116" s="2"/>
      <c r="BH3116" s="2"/>
      <c r="BI3116" s="2"/>
      <c r="BJ3116" s="2"/>
      <c r="BK3116" s="2"/>
      <c r="BL3116" s="2"/>
      <c r="BM3116" s="2"/>
      <c r="BN3116" s="2"/>
      <c r="BO3116" s="2"/>
      <c r="BP3116" s="2"/>
      <c r="BQ3116" s="2"/>
      <c r="BR3116" s="2"/>
      <c r="BS3116" s="2"/>
    </row>
    <row r="3117" spans="47:71" ht="12.75">
      <c r="AU3117" s="2"/>
      <c r="AV3117" s="2"/>
      <c r="AW3117" s="2"/>
      <c r="AX3117" s="2"/>
      <c r="AY3117" s="2"/>
      <c r="AZ3117" s="2"/>
      <c r="BA3117" s="2"/>
      <c r="BB3117" s="2"/>
      <c r="BC3117" s="2"/>
      <c r="BD3117" s="2"/>
      <c r="BE3117" s="2"/>
      <c r="BF3117" s="2"/>
      <c r="BG3117" s="2"/>
      <c r="BH3117" s="2"/>
      <c r="BI3117" s="2"/>
      <c r="BJ3117" s="2"/>
      <c r="BK3117" s="2"/>
      <c r="BL3117" s="2"/>
      <c r="BM3117" s="2"/>
      <c r="BN3117" s="2"/>
      <c r="BO3117" s="2"/>
      <c r="BP3117" s="2"/>
      <c r="BQ3117" s="2"/>
      <c r="BR3117" s="2"/>
      <c r="BS3117" s="2"/>
    </row>
    <row r="3118" spans="47:71" ht="12.75">
      <c r="AU3118" s="2"/>
      <c r="AV3118" s="2"/>
      <c r="AW3118" s="2"/>
      <c r="AX3118" s="2"/>
      <c r="AY3118" s="2"/>
      <c r="AZ3118" s="2"/>
      <c r="BA3118" s="2"/>
      <c r="BB3118" s="2"/>
      <c r="BC3118" s="2"/>
      <c r="BD3118" s="2"/>
      <c r="BE3118" s="2"/>
      <c r="BF3118" s="2"/>
      <c r="BG3118" s="2"/>
      <c r="BH3118" s="2"/>
      <c r="BI3118" s="2"/>
      <c r="BJ3118" s="2"/>
      <c r="BK3118" s="2"/>
      <c r="BL3118" s="2"/>
      <c r="BM3118" s="2"/>
      <c r="BN3118" s="2"/>
      <c r="BO3118" s="2"/>
      <c r="BP3118" s="2"/>
      <c r="BQ3118" s="2"/>
      <c r="BR3118" s="2"/>
      <c r="BS3118" s="2"/>
    </row>
    <row r="3119" spans="47:71" ht="12.75">
      <c r="AU3119" s="2"/>
      <c r="AV3119" s="2"/>
      <c r="AW3119" s="2"/>
      <c r="AX3119" s="2"/>
      <c r="AY3119" s="2"/>
      <c r="AZ3119" s="2"/>
      <c r="BA3119" s="2"/>
      <c r="BB3119" s="2"/>
      <c r="BC3119" s="2"/>
      <c r="BD3119" s="2"/>
      <c r="BE3119" s="2"/>
      <c r="BF3119" s="2"/>
      <c r="BG3119" s="2"/>
      <c r="BH3119" s="2"/>
      <c r="BI3119" s="2"/>
      <c r="BJ3119" s="2"/>
      <c r="BK3119" s="2"/>
      <c r="BL3119" s="2"/>
      <c r="BM3119" s="2"/>
      <c r="BN3119" s="2"/>
      <c r="BO3119" s="2"/>
      <c r="BP3119" s="2"/>
      <c r="BQ3119" s="2"/>
      <c r="BR3119" s="2"/>
      <c r="BS3119" s="2"/>
    </row>
    <row r="3120" spans="47:71" ht="12.75">
      <c r="AU3120" s="2"/>
      <c r="AV3120" s="2"/>
      <c r="AW3120" s="2"/>
      <c r="AX3120" s="2"/>
      <c r="AY3120" s="2"/>
      <c r="AZ3120" s="2"/>
      <c r="BA3120" s="2"/>
      <c r="BB3120" s="2"/>
      <c r="BC3120" s="2"/>
      <c r="BD3120" s="2"/>
      <c r="BE3120" s="2"/>
      <c r="BF3120" s="2"/>
      <c r="BG3120" s="2"/>
      <c r="BH3120" s="2"/>
      <c r="BI3120" s="2"/>
      <c r="BJ3120" s="2"/>
      <c r="BK3120" s="2"/>
      <c r="BL3120" s="2"/>
      <c r="BM3120" s="2"/>
      <c r="BN3120" s="2"/>
      <c r="BO3120" s="2"/>
      <c r="BP3120" s="2"/>
      <c r="BQ3120" s="2"/>
      <c r="BR3120" s="2"/>
      <c r="BS3120" s="2"/>
    </row>
    <row r="3121" spans="47:71" ht="12.75">
      <c r="AU3121" s="2"/>
      <c r="AV3121" s="2"/>
      <c r="AW3121" s="2"/>
      <c r="AX3121" s="2"/>
      <c r="AY3121" s="2"/>
      <c r="AZ3121" s="2"/>
      <c r="BA3121" s="2"/>
      <c r="BB3121" s="2"/>
      <c r="BC3121" s="2"/>
      <c r="BD3121" s="2"/>
      <c r="BE3121" s="2"/>
      <c r="BF3121" s="2"/>
      <c r="BG3121" s="2"/>
      <c r="BH3121" s="2"/>
      <c r="BI3121" s="2"/>
      <c r="BJ3121" s="2"/>
      <c r="BK3121" s="2"/>
      <c r="BL3121" s="2"/>
      <c r="BM3121" s="2"/>
      <c r="BN3121" s="2"/>
      <c r="BO3121" s="2"/>
      <c r="BP3121" s="2"/>
      <c r="BQ3121" s="2"/>
      <c r="BR3121" s="2"/>
      <c r="BS3121" s="2"/>
    </row>
    <row r="3122" spans="47:71" ht="12.75">
      <c r="AU3122" s="2"/>
      <c r="AV3122" s="2"/>
      <c r="AW3122" s="2"/>
      <c r="AX3122" s="2"/>
      <c r="AY3122" s="2"/>
      <c r="AZ3122" s="2"/>
      <c r="BA3122" s="2"/>
      <c r="BB3122" s="2"/>
      <c r="BC3122" s="2"/>
      <c r="BD3122" s="2"/>
      <c r="BE3122" s="2"/>
      <c r="BF3122" s="2"/>
      <c r="BG3122" s="2"/>
      <c r="BH3122" s="2"/>
      <c r="BI3122" s="2"/>
      <c r="BJ3122" s="2"/>
      <c r="BK3122" s="2"/>
      <c r="BL3122" s="2"/>
      <c r="BM3122" s="2"/>
      <c r="BN3122" s="2"/>
      <c r="BO3122" s="2"/>
      <c r="BP3122" s="2"/>
      <c r="BQ3122" s="2"/>
      <c r="BR3122" s="2"/>
      <c r="BS3122" s="2"/>
    </row>
    <row r="3123" spans="47:71" ht="12.75">
      <c r="AU3123" s="2"/>
      <c r="AV3123" s="2"/>
      <c r="AW3123" s="2"/>
      <c r="AX3123" s="2"/>
      <c r="AY3123" s="2"/>
      <c r="AZ3123" s="2"/>
      <c r="BA3123" s="2"/>
      <c r="BB3123" s="2"/>
      <c r="BC3123" s="2"/>
      <c r="BD3123" s="2"/>
      <c r="BE3123" s="2"/>
      <c r="BF3123" s="2"/>
      <c r="BG3123" s="2"/>
      <c r="BH3123" s="2"/>
      <c r="BI3123" s="2"/>
      <c r="BJ3123" s="2"/>
      <c r="BK3123" s="2"/>
      <c r="BL3123" s="2"/>
      <c r="BM3123" s="2"/>
      <c r="BN3123" s="2"/>
      <c r="BO3123" s="2"/>
      <c r="BP3123" s="2"/>
      <c r="BQ3123" s="2"/>
      <c r="BR3123" s="2"/>
      <c r="BS3123" s="2"/>
    </row>
    <row r="3124" spans="47:71" ht="12.75">
      <c r="AU3124" s="2"/>
      <c r="AV3124" s="2"/>
      <c r="AW3124" s="2"/>
      <c r="AX3124" s="2"/>
      <c r="AY3124" s="2"/>
      <c r="AZ3124" s="2"/>
      <c r="BA3124" s="2"/>
      <c r="BB3124" s="2"/>
      <c r="BC3124" s="2"/>
      <c r="BD3124" s="2"/>
      <c r="BE3124" s="2"/>
      <c r="BF3124" s="2"/>
      <c r="BG3124" s="2"/>
      <c r="BH3124" s="2"/>
      <c r="BI3124" s="2"/>
      <c r="BJ3124" s="2"/>
      <c r="BK3124" s="2"/>
      <c r="BL3124" s="2"/>
      <c r="BM3124" s="2"/>
      <c r="BN3124" s="2"/>
      <c r="BO3124" s="2"/>
      <c r="BP3124" s="2"/>
      <c r="BQ3124" s="2"/>
      <c r="BR3124" s="2"/>
      <c r="BS3124" s="2"/>
    </row>
    <row r="3125" spans="47:71" ht="12.75">
      <c r="AU3125" s="2"/>
      <c r="AV3125" s="2"/>
      <c r="AW3125" s="2"/>
      <c r="AX3125" s="2"/>
      <c r="AY3125" s="2"/>
      <c r="AZ3125" s="2"/>
      <c r="BA3125" s="2"/>
      <c r="BB3125" s="2"/>
      <c r="BC3125" s="2"/>
      <c r="BD3125" s="2"/>
      <c r="BE3125" s="2"/>
      <c r="BF3125" s="2"/>
      <c r="BG3125" s="2"/>
      <c r="BH3125" s="2"/>
      <c r="BI3125" s="2"/>
      <c r="BJ3125" s="2"/>
      <c r="BK3125" s="2"/>
      <c r="BL3125" s="2"/>
      <c r="BM3125" s="2"/>
      <c r="BN3125" s="2"/>
      <c r="BO3125" s="2"/>
      <c r="BP3125" s="2"/>
      <c r="BQ3125" s="2"/>
      <c r="BR3125" s="2"/>
      <c r="BS3125" s="2"/>
    </row>
    <row r="3126" spans="47:71" ht="12.75">
      <c r="AU3126" s="2"/>
      <c r="AV3126" s="2"/>
      <c r="AW3126" s="2"/>
      <c r="AX3126" s="2"/>
      <c r="AY3126" s="2"/>
      <c r="AZ3126" s="2"/>
      <c r="BA3126" s="2"/>
      <c r="BB3126" s="2"/>
      <c r="BC3126" s="2"/>
      <c r="BD3126" s="2"/>
      <c r="BE3126" s="2"/>
      <c r="BF3126" s="2"/>
      <c r="BG3126" s="2"/>
      <c r="BH3126" s="2"/>
      <c r="BI3126" s="2"/>
      <c r="BJ3126" s="2"/>
      <c r="BK3126" s="2"/>
      <c r="BL3126" s="2"/>
      <c r="BM3126" s="2"/>
      <c r="BN3126" s="2"/>
      <c r="BO3126" s="2"/>
      <c r="BP3126" s="2"/>
      <c r="BQ3126" s="2"/>
      <c r="BR3126" s="2"/>
      <c r="BS3126" s="2"/>
    </row>
    <row r="3127" spans="47:71" ht="12.75">
      <c r="AU3127" s="2"/>
      <c r="AV3127" s="2"/>
      <c r="AW3127" s="2"/>
      <c r="AX3127" s="2"/>
      <c r="AY3127" s="2"/>
      <c r="AZ3127" s="2"/>
      <c r="BA3127" s="2"/>
      <c r="BB3127" s="2"/>
      <c r="BC3127" s="2"/>
      <c r="BD3127" s="2"/>
      <c r="BE3127" s="2"/>
      <c r="BF3127" s="2"/>
      <c r="BG3127" s="2"/>
      <c r="BH3127" s="2"/>
      <c r="BI3127" s="2"/>
      <c r="BJ3127" s="2"/>
      <c r="BK3127" s="2"/>
      <c r="BL3127" s="2"/>
      <c r="BM3127" s="2"/>
      <c r="BN3127" s="2"/>
      <c r="BO3127" s="2"/>
      <c r="BP3127" s="2"/>
      <c r="BQ3127" s="2"/>
      <c r="BR3127" s="2"/>
      <c r="BS3127" s="2"/>
    </row>
    <row r="3128" spans="47:71" ht="12.75">
      <c r="AU3128" s="2"/>
      <c r="AV3128" s="2"/>
      <c r="AW3128" s="2"/>
      <c r="AX3128" s="2"/>
      <c r="AY3128" s="2"/>
      <c r="AZ3128" s="2"/>
      <c r="BA3128" s="2"/>
      <c r="BB3128" s="2"/>
      <c r="BC3128" s="2"/>
      <c r="BD3128" s="2"/>
      <c r="BE3128" s="2"/>
      <c r="BF3128" s="2"/>
      <c r="BG3128" s="2"/>
      <c r="BH3128" s="2"/>
      <c r="BI3128" s="2"/>
      <c r="BJ3128" s="2"/>
      <c r="BK3128" s="2"/>
      <c r="BL3128" s="2"/>
      <c r="BM3128" s="2"/>
      <c r="BN3128" s="2"/>
      <c r="BO3128" s="2"/>
      <c r="BP3128" s="2"/>
      <c r="BQ3128" s="2"/>
      <c r="BR3128" s="2"/>
      <c r="BS3128" s="2"/>
    </row>
    <row r="3129" spans="47:71" ht="12.75">
      <c r="AU3129" s="2"/>
      <c r="AV3129" s="2"/>
      <c r="AW3129" s="2"/>
      <c r="AX3129" s="2"/>
      <c r="AY3129" s="2"/>
      <c r="AZ3129" s="2"/>
      <c r="BA3129" s="2"/>
      <c r="BB3129" s="2"/>
      <c r="BC3129" s="2"/>
      <c r="BD3129" s="2"/>
      <c r="BE3129" s="2"/>
      <c r="BF3129" s="2"/>
      <c r="BG3129" s="2"/>
      <c r="BH3129" s="2"/>
      <c r="BI3129" s="2"/>
      <c r="BJ3129" s="2"/>
      <c r="BK3129" s="2"/>
      <c r="BL3129" s="2"/>
      <c r="BM3129" s="2"/>
      <c r="BN3129" s="2"/>
      <c r="BO3129" s="2"/>
      <c r="BP3129" s="2"/>
      <c r="BQ3129" s="2"/>
      <c r="BR3129" s="2"/>
      <c r="BS3129" s="2"/>
    </row>
    <row r="3130" spans="47:71" ht="12.75">
      <c r="AU3130" s="2"/>
      <c r="AV3130" s="2"/>
      <c r="AW3130" s="2"/>
      <c r="AX3130" s="2"/>
      <c r="AY3130" s="2"/>
      <c r="AZ3130" s="2"/>
      <c r="BA3130" s="2"/>
      <c r="BB3130" s="2"/>
      <c r="BC3130" s="2"/>
      <c r="BD3130" s="2"/>
      <c r="BE3130" s="2"/>
      <c r="BF3130" s="2"/>
      <c r="BG3130" s="2"/>
      <c r="BH3130" s="2"/>
      <c r="BI3130" s="2"/>
      <c r="BJ3130" s="2"/>
      <c r="BK3130" s="2"/>
      <c r="BL3130" s="2"/>
      <c r="BM3130" s="2"/>
      <c r="BN3130" s="2"/>
      <c r="BO3130" s="2"/>
      <c r="BP3130" s="2"/>
      <c r="BQ3130" s="2"/>
      <c r="BR3130" s="2"/>
      <c r="BS3130" s="2"/>
    </row>
    <row r="3131" spans="47:71" ht="12.75">
      <c r="AU3131" s="2"/>
      <c r="AV3131" s="2"/>
      <c r="AW3131" s="2"/>
      <c r="AX3131" s="2"/>
      <c r="AY3131" s="2"/>
      <c r="AZ3131" s="2"/>
      <c r="BA3131" s="2"/>
      <c r="BB3131" s="2"/>
      <c r="BC3131" s="2"/>
      <c r="BD3131" s="2"/>
      <c r="BE3131" s="2"/>
      <c r="BF3131" s="2"/>
      <c r="BG3131" s="2"/>
      <c r="BH3131" s="2"/>
      <c r="BI3131" s="2"/>
      <c r="BJ3131" s="2"/>
      <c r="BK3131" s="2"/>
      <c r="BL3131" s="2"/>
      <c r="BM3131" s="2"/>
      <c r="BN3131" s="2"/>
      <c r="BO3131" s="2"/>
      <c r="BP3131" s="2"/>
      <c r="BQ3131" s="2"/>
      <c r="BR3131" s="2"/>
      <c r="BS3131" s="2"/>
    </row>
    <row r="3132" spans="47:71" ht="12.75">
      <c r="AU3132" s="2"/>
      <c r="AV3132" s="2"/>
      <c r="AW3132" s="2"/>
      <c r="AX3132" s="2"/>
      <c r="AY3132" s="2"/>
      <c r="AZ3132" s="2"/>
      <c r="BA3132" s="2"/>
      <c r="BB3132" s="2"/>
      <c r="BC3132" s="2"/>
      <c r="BD3132" s="2"/>
      <c r="BE3132" s="2"/>
      <c r="BF3132" s="2"/>
      <c r="BG3132" s="2"/>
      <c r="BH3132" s="2"/>
      <c r="BI3132" s="2"/>
      <c r="BJ3132" s="2"/>
      <c r="BK3132" s="2"/>
      <c r="BL3132" s="2"/>
      <c r="BM3132" s="2"/>
      <c r="BN3132" s="2"/>
      <c r="BO3132" s="2"/>
      <c r="BP3132" s="2"/>
      <c r="BQ3132" s="2"/>
      <c r="BR3132" s="2"/>
      <c r="BS3132" s="2"/>
    </row>
    <row r="3133" spans="47:71" ht="12.75">
      <c r="AU3133" s="2"/>
      <c r="AV3133" s="2"/>
      <c r="AW3133" s="2"/>
      <c r="AX3133" s="2"/>
      <c r="AY3133" s="2"/>
      <c r="AZ3133" s="2"/>
      <c r="BA3133" s="2"/>
      <c r="BB3133" s="2"/>
      <c r="BC3133" s="2"/>
      <c r="BD3133" s="2"/>
      <c r="BE3133" s="2"/>
      <c r="BF3133" s="2"/>
      <c r="BG3133" s="2"/>
      <c r="BH3133" s="2"/>
      <c r="BI3133" s="2"/>
      <c r="BJ3133" s="2"/>
      <c r="BK3133" s="2"/>
      <c r="BL3133" s="2"/>
      <c r="BM3133" s="2"/>
      <c r="BN3133" s="2"/>
      <c r="BO3133" s="2"/>
      <c r="BP3133" s="2"/>
      <c r="BQ3133" s="2"/>
      <c r="BR3133" s="2"/>
      <c r="BS3133" s="2"/>
    </row>
    <row r="3134" spans="47:71" ht="12.75">
      <c r="AU3134" s="2"/>
      <c r="AV3134" s="2"/>
      <c r="AW3134" s="2"/>
      <c r="AX3134" s="2"/>
      <c r="AY3134" s="2"/>
      <c r="AZ3134" s="2"/>
      <c r="BA3134" s="2"/>
      <c r="BB3134" s="2"/>
      <c r="BC3134" s="2"/>
      <c r="BD3134" s="2"/>
      <c r="BE3134" s="2"/>
      <c r="BF3134" s="2"/>
      <c r="BG3134" s="2"/>
      <c r="BH3134" s="2"/>
      <c r="BI3134" s="2"/>
      <c r="BJ3134" s="2"/>
      <c r="BK3134" s="2"/>
      <c r="BL3134" s="2"/>
      <c r="BM3134" s="2"/>
      <c r="BN3134" s="2"/>
      <c r="BO3134" s="2"/>
      <c r="BP3134" s="2"/>
      <c r="BQ3134" s="2"/>
      <c r="BR3134" s="2"/>
      <c r="BS3134" s="2"/>
    </row>
    <row r="3135" spans="47:71" ht="12.75">
      <c r="AU3135" s="2"/>
      <c r="AV3135" s="2"/>
      <c r="AW3135" s="2"/>
      <c r="AX3135" s="2"/>
      <c r="AY3135" s="2"/>
      <c r="AZ3135" s="2"/>
      <c r="BA3135" s="2"/>
      <c r="BB3135" s="2"/>
      <c r="BC3135" s="2"/>
      <c r="BD3135" s="2"/>
      <c r="BE3135" s="2"/>
      <c r="BF3135" s="2"/>
      <c r="BG3135" s="2"/>
      <c r="BH3135" s="2"/>
      <c r="BI3135" s="2"/>
      <c r="BJ3135" s="2"/>
      <c r="BK3135" s="2"/>
      <c r="BL3135" s="2"/>
      <c r="BM3135" s="2"/>
      <c r="BN3135" s="2"/>
      <c r="BO3135" s="2"/>
      <c r="BP3135" s="2"/>
      <c r="BQ3135" s="2"/>
      <c r="BR3135" s="2"/>
      <c r="BS3135" s="2"/>
    </row>
    <row r="3136" spans="47:71" ht="12.75">
      <c r="AU3136" s="2"/>
      <c r="AV3136" s="2"/>
      <c r="AW3136" s="2"/>
      <c r="AX3136" s="2"/>
      <c r="AY3136" s="2"/>
      <c r="AZ3136" s="2"/>
      <c r="BA3136" s="2"/>
      <c r="BB3136" s="2"/>
      <c r="BC3136" s="2"/>
      <c r="BD3136" s="2"/>
      <c r="BE3136" s="2"/>
      <c r="BF3136" s="2"/>
      <c r="BG3136" s="2"/>
      <c r="BH3136" s="2"/>
      <c r="BI3136" s="2"/>
      <c r="BJ3136" s="2"/>
      <c r="BK3136" s="2"/>
      <c r="BL3136" s="2"/>
      <c r="BM3136" s="2"/>
      <c r="BN3136" s="2"/>
      <c r="BO3136" s="2"/>
      <c r="BP3136" s="2"/>
      <c r="BQ3136" s="2"/>
      <c r="BR3136" s="2"/>
      <c r="BS3136" s="2"/>
    </row>
    <row r="3137" spans="47:71" ht="12.75">
      <c r="AU3137" s="2"/>
      <c r="AV3137" s="2"/>
      <c r="AW3137" s="2"/>
      <c r="AX3137" s="2"/>
      <c r="AY3137" s="2"/>
      <c r="AZ3137" s="2"/>
      <c r="BA3137" s="2"/>
      <c r="BB3137" s="2"/>
      <c r="BC3137" s="2"/>
      <c r="BD3137" s="2"/>
      <c r="BE3137" s="2"/>
      <c r="BF3137" s="2"/>
      <c r="BG3137" s="2"/>
      <c r="BH3137" s="2"/>
      <c r="BI3137" s="2"/>
      <c r="BJ3137" s="2"/>
      <c r="BK3137" s="2"/>
      <c r="BL3137" s="2"/>
      <c r="BM3137" s="2"/>
      <c r="BN3137" s="2"/>
      <c r="BO3137" s="2"/>
      <c r="BP3137" s="2"/>
      <c r="BQ3137" s="2"/>
      <c r="BR3137" s="2"/>
      <c r="BS3137" s="2"/>
    </row>
    <row r="3138" spans="47:71" ht="12.75">
      <c r="AU3138" s="2"/>
      <c r="AV3138" s="2"/>
      <c r="AW3138" s="2"/>
      <c r="AX3138" s="2"/>
      <c r="AY3138" s="2"/>
      <c r="AZ3138" s="2"/>
      <c r="BA3138" s="2"/>
      <c r="BB3138" s="2"/>
      <c r="BC3138" s="2"/>
      <c r="BD3138" s="2"/>
      <c r="BE3138" s="2"/>
      <c r="BF3138" s="2"/>
      <c r="BG3138" s="2"/>
      <c r="BH3138" s="2"/>
      <c r="BI3138" s="2"/>
      <c r="BJ3138" s="2"/>
      <c r="BK3138" s="2"/>
      <c r="BL3138" s="2"/>
      <c r="BM3138" s="2"/>
      <c r="BN3138" s="2"/>
      <c r="BO3138" s="2"/>
      <c r="BP3138" s="2"/>
      <c r="BQ3138" s="2"/>
      <c r="BR3138" s="2"/>
      <c r="BS3138" s="2"/>
    </row>
    <row r="3139" spans="47:71" ht="12.75">
      <c r="AU3139" s="2"/>
      <c r="AV3139" s="2"/>
      <c r="AW3139" s="2"/>
      <c r="AX3139" s="2"/>
      <c r="AY3139" s="2"/>
      <c r="AZ3139" s="2"/>
      <c r="BA3139" s="2"/>
      <c r="BB3139" s="2"/>
      <c r="BC3139" s="2"/>
      <c r="BD3139" s="2"/>
      <c r="BE3139" s="2"/>
      <c r="BF3139" s="2"/>
      <c r="BG3139" s="2"/>
      <c r="BH3139" s="2"/>
      <c r="BI3139" s="2"/>
      <c r="BJ3139" s="2"/>
      <c r="BK3139" s="2"/>
      <c r="BL3139" s="2"/>
      <c r="BM3139" s="2"/>
      <c r="BN3139" s="2"/>
      <c r="BO3139" s="2"/>
      <c r="BP3139" s="2"/>
      <c r="BQ3139" s="2"/>
      <c r="BR3139" s="2"/>
      <c r="BS3139" s="2"/>
    </row>
    <row r="3140" spans="47:71" ht="12.75">
      <c r="AU3140" s="2"/>
      <c r="AV3140" s="2"/>
      <c r="AW3140" s="2"/>
      <c r="AX3140" s="2"/>
      <c r="AY3140" s="2"/>
      <c r="AZ3140" s="2"/>
      <c r="BA3140" s="2"/>
      <c r="BB3140" s="2"/>
      <c r="BC3140" s="2"/>
      <c r="BD3140" s="2"/>
      <c r="BE3140" s="2"/>
      <c r="BF3140" s="2"/>
      <c r="BG3140" s="2"/>
      <c r="BH3140" s="2"/>
      <c r="BI3140" s="2"/>
      <c r="BJ3140" s="2"/>
      <c r="BK3140" s="2"/>
      <c r="BL3140" s="2"/>
      <c r="BM3140" s="2"/>
      <c r="BN3140" s="2"/>
      <c r="BO3140" s="2"/>
      <c r="BP3140" s="2"/>
      <c r="BQ3140" s="2"/>
      <c r="BR3140" s="2"/>
      <c r="BS3140" s="2"/>
    </row>
    <row r="3141" spans="47:71" ht="12.75">
      <c r="AU3141" s="2"/>
      <c r="AV3141" s="2"/>
      <c r="AW3141" s="2"/>
      <c r="AX3141" s="2"/>
      <c r="AY3141" s="2"/>
      <c r="AZ3141" s="2"/>
      <c r="BA3141" s="2"/>
      <c r="BB3141" s="2"/>
      <c r="BC3141" s="2"/>
      <c r="BD3141" s="2"/>
      <c r="BE3141" s="2"/>
      <c r="BF3141" s="2"/>
      <c r="BG3141" s="2"/>
      <c r="BH3141" s="2"/>
      <c r="BI3141" s="2"/>
      <c r="BJ3141" s="2"/>
      <c r="BK3141" s="2"/>
      <c r="BL3141" s="2"/>
      <c r="BM3141" s="2"/>
      <c r="BN3141" s="2"/>
      <c r="BO3141" s="2"/>
      <c r="BP3141" s="2"/>
      <c r="BQ3141" s="2"/>
      <c r="BR3141" s="2"/>
      <c r="BS3141" s="2"/>
    </row>
    <row r="3142" spans="47:71" ht="12.75">
      <c r="AU3142" s="2"/>
      <c r="AV3142" s="2"/>
      <c r="AW3142" s="2"/>
      <c r="AX3142" s="2"/>
      <c r="AY3142" s="2"/>
      <c r="AZ3142" s="2"/>
      <c r="BA3142" s="2"/>
      <c r="BB3142" s="2"/>
      <c r="BC3142" s="2"/>
      <c r="BD3142" s="2"/>
      <c r="BE3142" s="2"/>
      <c r="BF3142" s="2"/>
      <c r="BG3142" s="2"/>
      <c r="BH3142" s="2"/>
      <c r="BI3142" s="2"/>
      <c r="BJ3142" s="2"/>
      <c r="BK3142" s="2"/>
      <c r="BL3142" s="2"/>
      <c r="BM3142" s="2"/>
      <c r="BN3142" s="2"/>
      <c r="BO3142" s="2"/>
      <c r="BP3142" s="2"/>
      <c r="BQ3142" s="2"/>
      <c r="BR3142" s="2"/>
      <c r="BS3142" s="2"/>
    </row>
    <row r="3143" spans="47:71" ht="12.75">
      <c r="AU3143" s="2"/>
      <c r="AV3143" s="2"/>
      <c r="AW3143" s="2"/>
      <c r="AX3143" s="2"/>
      <c r="AY3143" s="2"/>
      <c r="AZ3143" s="2"/>
      <c r="BA3143" s="2"/>
      <c r="BB3143" s="2"/>
      <c r="BC3143" s="2"/>
      <c r="BD3143" s="2"/>
      <c r="BE3143" s="2"/>
      <c r="BF3143" s="2"/>
      <c r="BG3143" s="2"/>
      <c r="BH3143" s="2"/>
      <c r="BI3143" s="2"/>
      <c r="BJ3143" s="2"/>
      <c r="BK3143" s="2"/>
      <c r="BL3143" s="2"/>
      <c r="BM3143" s="2"/>
      <c r="BN3143" s="2"/>
      <c r="BO3143" s="2"/>
      <c r="BP3143" s="2"/>
      <c r="BQ3143" s="2"/>
      <c r="BR3143" s="2"/>
      <c r="BS3143" s="2"/>
    </row>
    <row r="3144" spans="47:71" ht="12.75">
      <c r="AU3144" s="2"/>
      <c r="AV3144" s="2"/>
      <c r="AW3144" s="2"/>
      <c r="AX3144" s="2"/>
      <c r="AY3144" s="2"/>
      <c r="AZ3144" s="2"/>
      <c r="BA3144" s="2"/>
      <c r="BB3144" s="2"/>
      <c r="BC3144" s="2"/>
      <c r="BD3144" s="2"/>
      <c r="BE3144" s="2"/>
      <c r="BF3144" s="2"/>
      <c r="BG3144" s="2"/>
      <c r="BH3144" s="2"/>
      <c r="BI3144" s="2"/>
      <c r="BJ3144" s="2"/>
      <c r="BK3144" s="2"/>
      <c r="BL3144" s="2"/>
      <c r="BM3144" s="2"/>
      <c r="BN3144" s="2"/>
      <c r="BO3144" s="2"/>
      <c r="BP3144" s="2"/>
      <c r="BQ3144" s="2"/>
      <c r="BR3144" s="2"/>
      <c r="BS3144" s="2"/>
    </row>
    <row r="3145" spans="47:71" ht="12.75">
      <c r="AU3145" s="2"/>
      <c r="AV3145" s="2"/>
      <c r="AW3145" s="2"/>
      <c r="AX3145" s="2"/>
      <c r="AY3145" s="2"/>
      <c r="AZ3145" s="2"/>
      <c r="BA3145" s="2"/>
      <c r="BB3145" s="2"/>
      <c r="BC3145" s="2"/>
      <c r="BD3145" s="2"/>
      <c r="BE3145" s="2"/>
      <c r="BF3145" s="2"/>
      <c r="BG3145" s="2"/>
      <c r="BH3145" s="2"/>
      <c r="BI3145" s="2"/>
      <c r="BJ3145" s="2"/>
      <c r="BK3145" s="2"/>
      <c r="BL3145" s="2"/>
      <c r="BM3145" s="2"/>
      <c r="BN3145" s="2"/>
      <c r="BO3145" s="2"/>
      <c r="BP3145" s="2"/>
      <c r="BQ3145" s="2"/>
      <c r="BR3145" s="2"/>
      <c r="BS3145" s="2"/>
    </row>
    <row r="3146" spans="47:71" ht="12.75">
      <c r="AU3146" s="2"/>
      <c r="AV3146" s="2"/>
      <c r="AW3146" s="2"/>
      <c r="AX3146" s="2"/>
      <c r="AY3146" s="2"/>
      <c r="AZ3146" s="2"/>
      <c r="BA3146" s="2"/>
      <c r="BB3146" s="2"/>
      <c r="BC3146" s="2"/>
      <c r="BD3146" s="2"/>
      <c r="BE3146" s="2"/>
      <c r="BF3146" s="2"/>
      <c r="BG3146" s="2"/>
      <c r="BH3146" s="2"/>
      <c r="BI3146" s="2"/>
      <c r="BJ3146" s="2"/>
      <c r="BK3146" s="2"/>
      <c r="BL3146" s="2"/>
      <c r="BM3146" s="2"/>
      <c r="BN3146" s="2"/>
      <c r="BO3146" s="2"/>
      <c r="BP3146" s="2"/>
      <c r="BQ3146" s="2"/>
      <c r="BR3146" s="2"/>
      <c r="BS3146" s="2"/>
    </row>
    <row r="3147" spans="47:71" ht="12.75">
      <c r="AU3147" s="2"/>
      <c r="AV3147" s="2"/>
      <c r="AW3147" s="2"/>
      <c r="AX3147" s="2"/>
      <c r="AY3147" s="2"/>
      <c r="AZ3147" s="2"/>
      <c r="BA3147" s="2"/>
      <c r="BB3147" s="2"/>
      <c r="BC3147" s="2"/>
      <c r="BD3147" s="2"/>
      <c r="BE3147" s="2"/>
      <c r="BF3147" s="2"/>
      <c r="BG3147" s="2"/>
      <c r="BH3147" s="2"/>
      <c r="BI3147" s="2"/>
      <c r="BJ3147" s="2"/>
      <c r="BK3147" s="2"/>
      <c r="BL3147" s="2"/>
      <c r="BM3147" s="2"/>
      <c r="BN3147" s="2"/>
      <c r="BO3147" s="2"/>
      <c r="BP3147" s="2"/>
      <c r="BQ3147" s="2"/>
      <c r="BR3147" s="2"/>
      <c r="BS3147" s="2"/>
    </row>
    <row r="3148" spans="47:71" ht="12.75">
      <c r="AU3148" s="2"/>
      <c r="AV3148" s="2"/>
      <c r="AW3148" s="2"/>
      <c r="AX3148" s="2"/>
      <c r="AY3148" s="2"/>
      <c r="AZ3148" s="2"/>
      <c r="BA3148" s="2"/>
      <c r="BB3148" s="2"/>
      <c r="BC3148" s="2"/>
      <c r="BD3148" s="2"/>
      <c r="BE3148" s="2"/>
      <c r="BF3148" s="2"/>
      <c r="BG3148" s="2"/>
      <c r="BH3148" s="2"/>
      <c r="BI3148" s="2"/>
      <c r="BJ3148" s="2"/>
      <c r="BK3148" s="2"/>
      <c r="BL3148" s="2"/>
      <c r="BM3148" s="2"/>
      <c r="BN3148" s="2"/>
      <c r="BO3148" s="2"/>
      <c r="BP3148" s="2"/>
      <c r="BQ3148" s="2"/>
      <c r="BR3148" s="2"/>
      <c r="BS3148" s="2"/>
    </row>
    <row r="3149" spans="47:71" ht="12.75">
      <c r="AU3149" s="2"/>
      <c r="AV3149" s="2"/>
      <c r="AW3149" s="2"/>
      <c r="AX3149" s="2"/>
      <c r="AY3149" s="2"/>
      <c r="AZ3149" s="2"/>
      <c r="BA3149" s="2"/>
      <c r="BB3149" s="2"/>
      <c r="BC3149" s="2"/>
      <c r="BD3149" s="2"/>
      <c r="BE3149" s="2"/>
      <c r="BF3149" s="2"/>
      <c r="BG3149" s="2"/>
      <c r="BH3149" s="2"/>
      <c r="BI3149" s="2"/>
      <c r="BJ3149" s="2"/>
      <c r="BK3149" s="2"/>
      <c r="BL3149" s="2"/>
      <c r="BM3149" s="2"/>
      <c r="BN3149" s="2"/>
      <c r="BO3149" s="2"/>
      <c r="BP3149" s="2"/>
      <c r="BQ3149" s="2"/>
      <c r="BR3149" s="2"/>
      <c r="BS3149" s="2"/>
    </row>
    <row r="3150" spans="47:71" ht="12.75">
      <c r="AU3150" s="2"/>
      <c r="AV3150" s="2"/>
      <c r="AW3150" s="2"/>
      <c r="AX3150" s="2"/>
      <c r="AY3150" s="2"/>
      <c r="AZ3150" s="2"/>
      <c r="BA3150" s="2"/>
      <c r="BB3150" s="2"/>
      <c r="BC3150" s="2"/>
      <c r="BD3150" s="2"/>
      <c r="BE3150" s="2"/>
      <c r="BF3150" s="2"/>
      <c r="BG3150" s="2"/>
      <c r="BH3150" s="2"/>
      <c r="BI3150" s="2"/>
      <c r="BJ3150" s="2"/>
      <c r="BK3150" s="2"/>
      <c r="BL3150" s="2"/>
      <c r="BM3150" s="2"/>
      <c r="BN3150" s="2"/>
      <c r="BO3150" s="2"/>
      <c r="BP3150" s="2"/>
      <c r="BQ3150" s="2"/>
      <c r="BR3150" s="2"/>
      <c r="BS3150" s="2"/>
    </row>
    <row r="3151" spans="47:71" ht="12.75">
      <c r="AU3151" s="2"/>
      <c r="AV3151" s="2"/>
      <c r="AW3151" s="2"/>
      <c r="AX3151" s="2"/>
      <c r="AY3151" s="2"/>
      <c r="AZ3151" s="2"/>
      <c r="BA3151" s="2"/>
      <c r="BB3151" s="2"/>
      <c r="BC3151" s="2"/>
      <c r="BD3151" s="2"/>
      <c r="BE3151" s="2"/>
      <c r="BF3151" s="2"/>
      <c r="BG3151" s="2"/>
      <c r="BH3151" s="2"/>
      <c r="BI3151" s="2"/>
      <c r="BJ3151" s="2"/>
      <c r="BK3151" s="2"/>
      <c r="BL3151" s="2"/>
      <c r="BM3151" s="2"/>
      <c r="BN3151" s="2"/>
      <c r="BO3151" s="2"/>
      <c r="BP3151" s="2"/>
      <c r="BQ3151" s="2"/>
      <c r="BR3151" s="2"/>
      <c r="BS3151" s="2"/>
    </row>
    <row r="3152" spans="47:71" ht="12.75">
      <c r="AU3152" s="2"/>
      <c r="AV3152" s="2"/>
      <c r="AW3152" s="2"/>
      <c r="AX3152" s="2"/>
      <c r="AY3152" s="2"/>
      <c r="AZ3152" s="2"/>
      <c r="BA3152" s="2"/>
      <c r="BB3152" s="2"/>
      <c r="BC3152" s="2"/>
      <c r="BD3152" s="2"/>
      <c r="BE3152" s="2"/>
      <c r="BF3152" s="2"/>
      <c r="BG3152" s="2"/>
      <c r="BH3152" s="2"/>
      <c r="BI3152" s="2"/>
      <c r="BJ3152" s="2"/>
      <c r="BK3152" s="2"/>
      <c r="BL3152" s="2"/>
      <c r="BM3152" s="2"/>
      <c r="BN3152" s="2"/>
      <c r="BO3152" s="2"/>
      <c r="BP3152" s="2"/>
      <c r="BQ3152" s="2"/>
      <c r="BR3152" s="2"/>
      <c r="BS3152" s="2"/>
    </row>
    <row r="3153" spans="47:71" ht="12.75">
      <c r="AU3153" s="2"/>
      <c r="AV3153" s="2"/>
      <c r="AW3153" s="2"/>
      <c r="AX3153" s="2"/>
      <c r="AY3153" s="2"/>
      <c r="AZ3153" s="2"/>
      <c r="BA3153" s="2"/>
      <c r="BB3153" s="2"/>
      <c r="BC3153" s="2"/>
      <c r="BD3153" s="2"/>
      <c r="BE3153" s="2"/>
      <c r="BF3153" s="2"/>
      <c r="BG3153" s="2"/>
      <c r="BH3153" s="2"/>
      <c r="BI3153" s="2"/>
      <c r="BJ3153" s="2"/>
      <c r="BK3153" s="2"/>
      <c r="BL3153" s="2"/>
      <c r="BM3153" s="2"/>
      <c r="BN3153" s="2"/>
      <c r="BO3153" s="2"/>
      <c r="BP3153" s="2"/>
      <c r="BQ3153" s="2"/>
      <c r="BR3153" s="2"/>
      <c r="BS3153" s="2"/>
    </row>
    <row r="3154" spans="47:71" ht="12.75">
      <c r="AU3154" s="2"/>
      <c r="AV3154" s="2"/>
      <c r="AW3154" s="2"/>
      <c r="AX3154" s="2"/>
      <c r="AY3154" s="2"/>
      <c r="AZ3154" s="2"/>
      <c r="BA3154" s="2"/>
      <c r="BB3154" s="2"/>
      <c r="BC3154" s="2"/>
      <c r="BD3154" s="2"/>
      <c r="BE3154" s="2"/>
      <c r="BF3154" s="2"/>
      <c r="BG3154" s="2"/>
      <c r="BH3154" s="2"/>
      <c r="BI3154" s="2"/>
      <c r="BJ3154" s="2"/>
      <c r="BK3154" s="2"/>
      <c r="BL3154" s="2"/>
      <c r="BM3154" s="2"/>
      <c r="BN3154" s="2"/>
      <c r="BO3154" s="2"/>
      <c r="BP3154" s="2"/>
      <c r="BQ3154" s="2"/>
      <c r="BR3154" s="2"/>
      <c r="BS3154" s="2"/>
    </row>
    <row r="3155" spans="47:71" ht="12.75">
      <c r="AU3155" s="2"/>
      <c r="AV3155" s="2"/>
      <c r="AW3155" s="2"/>
      <c r="AX3155" s="2"/>
      <c r="AY3155" s="2"/>
      <c r="AZ3155" s="2"/>
      <c r="BA3155" s="2"/>
      <c r="BB3155" s="2"/>
      <c r="BC3155" s="2"/>
      <c r="BD3155" s="2"/>
      <c r="BE3155" s="2"/>
      <c r="BF3155" s="2"/>
      <c r="BG3155" s="2"/>
      <c r="BH3155" s="2"/>
      <c r="BI3155" s="2"/>
      <c r="BJ3155" s="2"/>
      <c r="BK3155" s="2"/>
      <c r="BL3155" s="2"/>
      <c r="BM3155" s="2"/>
      <c r="BN3155" s="2"/>
      <c r="BO3155" s="2"/>
      <c r="BP3155" s="2"/>
      <c r="BQ3155" s="2"/>
      <c r="BR3155" s="2"/>
      <c r="BS3155" s="2"/>
    </row>
    <row r="3156" spans="47:71" ht="12.75">
      <c r="AU3156" s="2"/>
      <c r="AV3156" s="2"/>
      <c r="AW3156" s="2"/>
      <c r="AX3156" s="2"/>
      <c r="AY3156" s="2"/>
      <c r="AZ3156" s="2"/>
      <c r="BA3156" s="2"/>
      <c r="BB3156" s="2"/>
      <c r="BC3156" s="2"/>
      <c r="BD3156" s="2"/>
      <c r="BE3156" s="2"/>
      <c r="BF3156" s="2"/>
      <c r="BG3156" s="2"/>
      <c r="BH3156" s="2"/>
      <c r="BI3156" s="2"/>
      <c r="BJ3156" s="2"/>
      <c r="BK3156" s="2"/>
      <c r="BL3156" s="2"/>
      <c r="BM3156" s="2"/>
      <c r="BN3156" s="2"/>
      <c r="BO3156" s="2"/>
      <c r="BP3156" s="2"/>
      <c r="BQ3156" s="2"/>
      <c r="BR3156" s="2"/>
      <c r="BS3156" s="2"/>
    </row>
    <row r="3157" spans="47:71" ht="12.75">
      <c r="AU3157" s="2"/>
      <c r="AV3157" s="2"/>
      <c r="AW3157" s="2"/>
      <c r="AX3157" s="2"/>
      <c r="AY3157" s="2"/>
      <c r="AZ3157" s="2"/>
      <c r="BA3157" s="2"/>
      <c r="BB3157" s="2"/>
      <c r="BC3157" s="2"/>
      <c r="BD3157" s="2"/>
      <c r="BE3157" s="2"/>
      <c r="BF3157" s="2"/>
      <c r="BG3157" s="2"/>
      <c r="BH3157" s="2"/>
      <c r="BI3157" s="2"/>
      <c r="BJ3157" s="2"/>
      <c r="BK3157" s="2"/>
      <c r="BL3157" s="2"/>
      <c r="BM3157" s="2"/>
      <c r="BN3157" s="2"/>
      <c r="BO3157" s="2"/>
      <c r="BP3157" s="2"/>
      <c r="BQ3157" s="2"/>
      <c r="BR3157" s="2"/>
      <c r="BS3157" s="2"/>
    </row>
    <row r="3158" spans="47:71" ht="12.75">
      <c r="AU3158" s="2"/>
      <c r="AV3158" s="2"/>
      <c r="AW3158" s="2"/>
      <c r="AX3158" s="2"/>
      <c r="AY3158" s="2"/>
      <c r="AZ3158" s="2"/>
      <c r="BA3158" s="2"/>
      <c r="BB3158" s="2"/>
      <c r="BC3158" s="2"/>
      <c r="BD3158" s="2"/>
      <c r="BE3158" s="2"/>
      <c r="BF3158" s="2"/>
      <c r="BG3158" s="2"/>
      <c r="BH3158" s="2"/>
      <c r="BI3158" s="2"/>
      <c r="BJ3158" s="2"/>
      <c r="BK3158" s="2"/>
      <c r="BL3158" s="2"/>
      <c r="BM3158" s="2"/>
      <c r="BN3158" s="2"/>
      <c r="BO3158" s="2"/>
      <c r="BP3158" s="2"/>
      <c r="BQ3158" s="2"/>
      <c r="BR3158" s="2"/>
      <c r="BS3158" s="2"/>
    </row>
    <row r="3159" spans="47:71" ht="12.75">
      <c r="AU3159" s="2"/>
      <c r="AV3159" s="2"/>
      <c r="AW3159" s="2"/>
      <c r="AX3159" s="2"/>
      <c r="AY3159" s="2"/>
      <c r="AZ3159" s="2"/>
      <c r="BA3159" s="2"/>
      <c r="BB3159" s="2"/>
      <c r="BC3159" s="2"/>
      <c r="BD3159" s="2"/>
      <c r="BE3159" s="2"/>
      <c r="BF3159" s="2"/>
      <c r="BG3159" s="2"/>
      <c r="BH3159" s="2"/>
      <c r="BI3159" s="2"/>
      <c r="BJ3159" s="2"/>
      <c r="BK3159" s="2"/>
      <c r="BL3159" s="2"/>
      <c r="BM3159" s="2"/>
      <c r="BN3159" s="2"/>
      <c r="BO3159" s="2"/>
      <c r="BP3159" s="2"/>
      <c r="BQ3159" s="2"/>
      <c r="BR3159" s="2"/>
      <c r="BS3159" s="2"/>
    </row>
    <row r="3160" spans="47:71" ht="12.75">
      <c r="AU3160" s="2"/>
      <c r="AV3160" s="2"/>
      <c r="AW3160" s="2"/>
      <c r="AX3160" s="2"/>
      <c r="AY3160" s="2"/>
      <c r="AZ3160" s="2"/>
      <c r="BA3160" s="2"/>
      <c r="BB3160" s="2"/>
      <c r="BC3160" s="2"/>
      <c r="BD3160" s="2"/>
      <c r="BE3160" s="2"/>
      <c r="BF3160" s="2"/>
      <c r="BG3160" s="2"/>
      <c r="BH3160" s="2"/>
      <c r="BI3160" s="2"/>
      <c r="BJ3160" s="2"/>
      <c r="BK3160" s="2"/>
      <c r="BL3160" s="2"/>
      <c r="BM3160" s="2"/>
      <c r="BN3160" s="2"/>
      <c r="BO3160" s="2"/>
      <c r="BP3160" s="2"/>
      <c r="BQ3160" s="2"/>
      <c r="BR3160" s="2"/>
      <c r="BS3160" s="2"/>
    </row>
    <row r="3161" spans="47:71" ht="12.75">
      <c r="AU3161" s="2"/>
      <c r="AV3161" s="2"/>
      <c r="AW3161" s="2"/>
      <c r="AX3161" s="2"/>
      <c r="AY3161" s="2"/>
      <c r="AZ3161" s="2"/>
      <c r="BA3161" s="2"/>
      <c r="BB3161" s="2"/>
      <c r="BC3161" s="2"/>
      <c r="BD3161" s="2"/>
      <c r="BE3161" s="2"/>
      <c r="BF3161" s="2"/>
      <c r="BG3161" s="2"/>
      <c r="BH3161" s="2"/>
      <c r="BI3161" s="2"/>
      <c r="BJ3161" s="2"/>
      <c r="BK3161" s="2"/>
      <c r="BL3161" s="2"/>
      <c r="BM3161" s="2"/>
      <c r="BN3161" s="2"/>
      <c r="BO3161" s="2"/>
      <c r="BP3161" s="2"/>
      <c r="BQ3161" s="2"/>
      <c r="BR3161" s="2"/>
      <c r="BS3161" s="2"/>
    </row>
    <row r="3162" spans="47:71" ht="12.75">
      <c r="AU3162" s="2"/>
      <c r="AV3162" s="2"/>
      <c r="AW3162" s="2"/>
      <c r="AX3162" s="2"/>
      <c r="AY3162" s="2"/>
      <c r="AZ3162" s="2"/>
      <c r="BA3162" s="2"/>
      <c r="BB3162" s="2"/>
      <c r="BC3162" s="2"/>
      <c r="BD3162" s="2"/>
      <c r="BE3162" s="2"/>
      <c r="BF3162" s="2"/>
      <c r="BG3162" s="2"/>
      <c r="BH3162" s="2"/>
      <c r="BI3162" s="2"/>
      <c r="BJ3162" s="2"/>
      <c r="BK3162" s="2"/>
      <c r="BL3162" s="2"/>
      <c r="BM3162" s="2"/>
      <c r="BN3162" s="2"/>
      <c r="BO3162" s="2"/>
      <c r="BP3162" s="2"/>
      <c r="BQ3162" s="2"/>
      <c r="BR3162" s="2"/>
      <c r="BS3162" s="2"/>
    </row>
    <row r="3163" spans="47:71" ht="12.75">
      <c r="AU3163" s="2"/>
      <c r="AV3163" s="2"/>
      <c r="AW3163" s="2"/>
      <c r="AX3163" s="2"/>
      <c r="AY3163" s="2"/>
      <c r="AZ3163" s="2"/>
      <c r="BA3163" s="2"/>
      <c r="BB3163" s="2"/>
      <c r="BC3163" s="2"/>
      <c r="BD3163" s="2"/>
      <c r="BE3163" s="2"/>
      <c r="BF3163" s="2"/>
      <c r="BG3163" s="2"/>
      <c r="BH3163" s="2"/>
      <c r="BI3163" s="2"/>
      <c r="BJ3163" s="2"/>
      <c r="BK3163" s="2"/>
      <c r="BL3163" s="2"/>
      <c r="BM3163" s="2"/>
      <c r="BN3163" s="2"/>
      <c r="BO3163" s="2"/>
      <c r="BP3163" s="2"/>
      <c r="BQ3163" s="2"/>
      <c r="BR3163" s="2"/>
      <c r="BS3163" s="2"/>
    </row>
    <row r="3164" spans="47:71" ht="12.75">
      <c r="AU3164" s="2"/>
      <c r="AV3164" s="2"/>
      <c r="AW3164" s="2"/>
      <c r="AX3164" s="2"/>
      <c r="AY3164" s="2"/>
      <c r="AZ3164" s="2"/>
      <c r="BA3164" s="2"/>
      <c r="BB3164" s="2"/>
      <c r="BC3164" s="2"/>
      <c r="BD3164" s="2"/>
      <c r="BE3164" s="2"/>
      <c r="BF3164" s="2"/>
      <c r="BG3164" s="2"/>
      <c r="BH3164" s="2"/>
      <c r="BI3164" s="2"/>
      <c r="BJ3164" s="2"/>
      <c r="BK3164" s="2"/>
      <c r="BL3164" s="2"/>
      <c r="BM3164" s="2"/>
      <c r="BN3164" s="2"/>
      <c r="BO3164" s="2"/>
      <c r="BP3164" s="2"/>
      <c r="BQ3164" s="2"/>
      <c r="BR3164" s="2"/>
      <c r="BS3164" s="2"/>
    </row>
    <row r="3165" spans="47:71" ht="12.75">
      <c r="AU3165" s="2"/>
      <c r="AV3165" s="2"/>
      <c r="AW3165" s="2"/>
      <c r="AX3165" s="2"/>
      <c r="AY3165" s="2"/>
      <c r="AZ3165" s="2"/>
      <c r="BA3165" s="2"/>
      <c r="BB3165" s="2"/>
      <c r="BC3165" s="2"/>
      <c r="BD3165" s="2"/>
      <c r="BE3165" s="2"/>
      <c r="BF3165" s="2"/>
      <c r="BG3165" s="2"/>
      <c r="BH3165" s="2"/>
      <c r="BI3165" s="2"/>
      <c r="BJ3165" s="2"/>
      <c r="BK3165" s="2"/>
      <c r="BL3165" s="2"/>
      <c r="BM3165" s="2"/>
      <c r="BN3165" s="2"/>
      <c r="BO3165" s="2"/>
      <c r="BP3165" s="2"/>
      <c r="BQ3165" s="2"/>
      <c r="BR3165" s="2"/>
      <c r="BS3165" s="2"/>
    </row>
    <row r="3166" spans="47:71" ht="12.75">
      <c r="AU3166" s="2"/>
      <c r="AV3166" s="2"/>
      <c r="AW3166" s="2"/>
      <c r="AX3166" s="2"/>
      <c r="AY3166" s="2"/>
      <c r="AZ3166" s="2"/>
      <c r="BA3166" s="2"/>
      <c r="BB3166" s="2"/>
      <c r="BC3166" s="2"/>
      <c r="BD3166" s="2"/>
      <c r="BE3166" s="2"/>
      <c r="BF3166" s="2"/>
      <c r="BG3166" s="2"/>
      <c r="BH3166" s="2"/>
      <c r="BI3166" s="2"/>
      <c r="BJ3166" s="2"/>
      <c r="BK3166" s="2"/>
      <c r="BL3166" s="2"/>
      <c r="BM3166" s="2"/>
      <c r="BN3166" s="2"/>
      <c r="BO3166" s="2"/>
      <c r="BP3166" s="2"/>
      <c r="BQ3166" s="2"/>
      <c r="BR3166" s="2"/>
      <c r="BS3166" s="2"/>
    </row>
    <row r="3167" spans="47:71" ht="12.75">
      <c r="AU3167" s="2"/>
      <c r="AV3167" s="2"/>
      <c r="AW3167" s="2"/>
      <c r="AX3167" s="2"/>
      <c r="AY3167" s="2"/>
      <c r="AZ3167" s="2"/>
      <c r="BA3167" s="2"/>
      <c r="BB3167" s="2"/>
      <c r="BC3167" s="2"/>
      <c r="BD3167" s="2"/>
      <c r="BE3167" s="2"/>
      <c r="BF3167" s="2"/>
      <c r="BG3167" s="2"/>
      <c r="BH3167" s="2"/>
      <c r="BI3167" s="2"/>
      <c r="BJ3167" s="2"/>
      <c r="BK3167" s="2"/>
      <c r="BL3167" s="2"/>
      <c r="BM3167" s="2"/>
      <c r="BN3167" s="2"/>
      <c r="BO3167" s="2"/>
      <c r="BP3167" s="2"/>
      <c r="BQ3167" s="2"/>
      <c r="BR3167" s="2"/>
      <c r="BS3167" s="2"/>
    </row>
    <row r="3168" spans="47:71" ht="12.75">
      <c r="AU3168" s="2"/>
      <c r="AV3168" s="2"/>
      <c r="AW3168" s="2"/>
      <c r="AX3168" s="2"/>
      <c r="AY3168" s="2"/>
      <c r="AZ3168" s="2"/>
      <c r="BA3168" s="2"/>
      <c r="BB3168" s="2"/>
      <c r="BC3168" s="2"/>
      <c r="BD3168" s="2"/>
      <c r="BE3168" s="2"/>
      <c r="BF3168" s="2"/>
      <c r="BG3168" s="2"/>
      <c r="BH3168" s="2"/>
      <c r="BI3168" s="2"/>
      <c r="BJ3168" s="2"/>
      <c r="BK3168" s="2"/>
      <c r="BL3168" s="2"/>
      <c r="BM3168" s="2"/>
      <c r="BN3168" s="2"/>
      <c r="BO3168" s="2"/>
      <c r="BP3168" s="2"/>
      <c r="BQ3168" s="2"/>
      <c r="BR3168" s="2"/>
      <c r="BS3168" s="2"/>
    </row>
    <row r="3169" spans="47:71" ht="12.75">
      <c r="AU3169" s="2"/>
      <c r="AV3169" s="2"/>
      <c r="AW3169" s="2"/>
      <c r="AX3169" s="2"/>
      <c r="AY3169" s="2"/>
      <c r="AZ3169" s="2"/>
      <c r="BA3169" s="2"/>
      <c r="BB3169" s="2"/>
      <c r="BC3169" s="2"/>
      <c r="BD3169" s="2"/>
      <c r="BE3169" s="2"/>
      <c r="BF3169" s="2"/>
      <c r="BG3169" s="2"/>
      <c r="BH3169" s="2"/>
      <c r="BI3169" s="2"/>
      <c r="BJ3169" s="2"/>
      <c r="BK3169" s="2"/>
      <c r="BL3169" s="2"/>
      <c r="BM3169" s="2"/>
      <c r="BN3169" s="2"/>
      <c r="BO3169" s="2"/>
      <c r="BP3169" s="2"/>
      <c r="BQ3169" s="2"/>
      <c r="BR3169" s="2"/>
      <c r="BS3169" s="2"/>
    </row>
    <row r="3170" spans="47:71" ht="12.75">
      <c r="AU3170" s="2"/>
      <c r="AV3170" s="2"/>
      <c r="AW3170" s="2"/>
      <c r="AX3170" s="2"/>
      <c r="AY3170" s="2"/>
      <c r="AZ3170" s="2"/>
      <c r="BA3170" s="2"/>
      <c r="BB3170" s="2"/>
      <c r="BC3170" s="2"/>
      <c r="BD3170" s="2"/>
      <c r="BE3170" s="2"/>
      <c r="BF3170" s="2"/>
      <c r="BG3170" s="2"/>
      <c r="BH3170" s="2"/>
      <c r="BI3170" s="2"/>
      <c r="BJ3170" s="2"/>
      <c r="BK3170" s="2"/>
      <c r="BL3170" s="2"/>
      <c r="BM3170" s="2"/>
      <c r="BN3170" s="2"/>
      <c r="BO3170" s="2"/>
      <c r="BP3170" s="2"/>
      <c r="BQ3170" s="2"/>
      <c r="BR3170" s="2"/>
      <c r="BS3170" s="2"/>
    </row>
    <row r="3171" spans="47:71" ht="12.75">
      <c r="AU3171" s="2"/>
      <c r="AV3171" s="2"/>
      <c r="AW3171" s="2"/>
      <c r="AX3171" s="2"/>
      <c r="AY3171" s="2"/>
      <c r="AZ3171" s="2"/>
      <c r="BA3171" s="2"/>
      <c r="BB3171" s="2"/>
      <c r="BC3171" s="2"/>
      <c r="BD3171" s="2"/>
      <c r="BE3171" s="2"/>
      <c r="BF3171" s="2"/>
      <c r="BG3171" s="2"/>
      <c r="BH3171" s="2"/>
      <c r="BI3171" s="2"/>
      <c r="BJ3171" s="2"/>
      <c r="BK3171" s="2"/>
      <c r="BL3171" s="2"/>
      <c r="BM3171" s="2"/>
      <c r="BN3171" s="2"/>
      <c r="BO3171" s="2"/>
      <c r="BP3171" s="2"/>
      <c r="BQ3171" s="2"/>
      <c r="BR3171" s="2"/>
      <c r="BS3171" s="2"/>
    </row>
    <row r="3172" spans="47:71" ht="12.75">
      <c r="AU3172" s="2"/>
      <c r="AV3172" s="2"/>
      <c r="AW3172" s="2"/>
      <c r="AX3172" s="2"/>
      <c r="AY3172" s="2"/>
      <c r="AZ3172" s="2"/>
      <c r="BA3172" s="2"/>
      <c r="BB3172" s="2"/>
      <c r="BC3172" s="2"/>
      <c r="BD3172" s="2"/>
      <c r="BE3172" s="2"/>
      <c r="BF3172" s="2"/>
      <c r="BG3172" s="2"/>
      <c r="BH3172" s="2"/>
      <c r="BI3172" s="2"/>
      <c r="BJ3172" s="2"/>
      <c r="BK3172" s="2"/>
      <c r="BL3172" s="2"/>
      <c r="BM3172" s="2"/>
      <c r="BN3172" s="2"/>
      <c r="BO3172" s="2"/>
      <c r="BP3172" s="2"/>
      <c r="BQ3172" s="2"/>
      <c r="BR3172" s="2"/>
      <c r="BS3172" s="2"/>
    </row>
    <row r="3173" spans="47:71" ht="12.75">
      <c r="AU3173" s="2"/>
      <c r="AV3173" s="2"/>
      <c r="AW3173" s="2"/>
      <c r="AX3173" s="2"/>
      <c r="AY3173" s="2"/>
      <c r="AZ3173" s="2"/>
      <c r="BA3173" s="2"/>
      <c r="BB3173" s="2"/>
      <c r="BC3173" s="2"/>
      <c r="BD3173" s="2"/>
      <c r="BE3173" s="2"/>
      <c r="BF3173" s="2"/>
      <c r="BG3173" s="2"/>
      <c r="BH3173" s="2"/>
      <c r="BI3173" s="2"/>
      <c r="BJ3173" s="2"/>
      <c r="BK3173" s="2"/>
      <c r="BL3173" s="2"/>
      <c r="BM3173" s="2"/>
      <c r="BN3173" s="2"/>
      <c r="BO3173" s="2"/>
      <c r="BP3173" s="2"/>
      <c r="BQ3173" s="2"/>
      <c r="BR3173" s="2"/>
      <c r="BS3173" s="2"/>
    </row>
    <row r="3174" spans="47:71" ht="12.75">
      <c r="AU3174" s="2"/>
      <c r="AV3174" s="2"/>
      <c r="AW3174" s="2"/>
      <c r="AX3174" s="2"/>
      <c r="AY3174" s="2"/>
      <c r="AZ3174" s="2"/>
      <c r="BA3174" s="2"/>
      <c r="BB3174" s="2"/>
      <c r="BC3174" s="2"/>
      <c r="BD3174" s="2"/>
      <c r="BE3174" s="2"/>
      <c r="BF3174" s="2"/>
      <c r="BG3174" s="2"/>
      <c r="BH3174" s="2"/>
      <c r="BI3174" s="2"/>
      <c r="BJ3174" s="2"/>
      <c r="BK3174" s="2"/>
      <c r="BL3174" s="2"/>
      <c r="BM3174" s="2"/>
      <c r="BN3174" s="2"/>
      <c r="BO3174" s="2"/>
      <c r="BP3174" s="2"/>
      <c r="BQ3174" s="2"/>
      <c r="BR3174" s="2"/>
      <c r="BS3174" s="2"/>
    </row>
    <row r="3175" spans="47:71" ht="12.75">
      <c r="AU3175" s="2"/>
      <c r="AV3175" s="2"/>
      <c r="AW3175" s="2"/>
      <c r="AX3175" s="2"/>
      <c r="AY3175" s="2"/>
      <c r="AZ3175" s="2"/>
      <c r="BA3175" s="2"/>
      <c r="BB3175" s="2"/>
      <c r="BC3175" s="2"/>
      <c r="BD3175" s="2"/>
      <c r="BE3175" s="2"/>
      <c r="BF3175" s="2"/>
      <c r="BG3175" s="2"/>
      <c r="BH3175" s="2"/>
      <c r="BI3175" s="2"/>
      <c r="BJ3175" s="2"/>
      <c r="BK3175" s="2"/>
      <c r="BL3175" s="2"/>
      <c r="BM3175" s="2"/>
      <c r="BN3175" s="2"/>
      <c r="BO3175" s="2"/>
      <c r="BP3175" s="2"/>
      <c r="BQ3175" s="2"/>
      <c r="BR3175" s="2"/>
      <c r="BS3175" s="2"/>
    </row>
    <row r="3176" spans="47:71" ht="12.75">
      <c r="AU3176" s="2"/>
      <c r="AV3176" s="2"/>
      <c r="AW3176" s="2"/>
      <c r="AX3176" s="2"/>
      <c r="AY3176" s="2"/>
      <c r="AZ3176" s="2"/>
      <c r="BA3176" s="2"/>
      <c r="BB3176" s="2"/>
      <c r="BC3176" s="2"/>
      <c r="BD3176" s="2"/>
      <c r="BE3176" s="2"/>
      <c r="BF3176" s="2"/>
      <c r="BG3176" s="2"/>
      <c r="BH3176" s="2"/>
      <c r="BI3176" s="2"/>
      <c r="BJ3176" s="2"/>
      <c r="BK3176" s="2"/>
      <c r="BL3176" s="2"/>
      <c r="BM3176" s="2"/>
      <c r="BN3176" s="2"/>
      <c r="BO3176" s="2"/>
      <c r="BP3176" s="2"/>
      <c r="BQ3176" s="2"/>
      <c r="BR3176" s="2"/>
      <c r="BS3176" s="2"/>
    </row>
    <row r="3177" spans="47:71" ht="12.75">
      <c r="AU3177" s="2"/>
      <c r="AV3177" s="2"/>
      <c r="AW3177" s="2"/>
      <c r="AX3177" s="2"/>
      <c r="AY3177" s="2"/>
      <c r="AZ3177" s="2"/>
      <c r="BA3177" s="2"/>
      <c r="BB3177" s="2"/>
      <c r="BC3177" s="2"/>
      <c r="BD3177" s="2"/>
      <c r="BE3177" s="2"/>
      <c r="BF3177" s="2"/>
      <c r="BG3177" s="2"/>
      <c r="BH3177" s="2"/>
      <c r="BI3177" s="2"/>
      <c r="BJ3177" s="2"/>
      <c r="BK3177" s="2"/>
      <c r="BL3177" s="2"/>
      <c r="BM3177" s="2"/>
      <c r="BN3177" s="2"/>
      <c r="BO3177" s="2"/>
      <c r="BP3177" s="2"/>
      <c r="BQ3177" s="2"/>
      <c r="BR3177" s="2"/>
      <c r="BS3177" s="2"/>
    </row>
    <row r="3178" spans="47:71" ht="12.75">
      <c r="AU3178" s="2"/>
      <c r="AV3178" s="2"/>
      <c r="AW3178" s="2"/>
      <c r="AX3178" s="2"/>
      <c r="AY3178" s="2"/>
      <c r="AZ3178" s="2"/>
      <c r="BA3178" s="2"/>
      <c r="BB3178" s="2"/>
      <c r="BC3178" s="2"/>
      <c r="BD3178" s="2"/>
      <c r="BE3178" s="2"/>
      <c r="BF3178" s="2"/>
      <c r="BG3178" s="2"/>
      <c r="BH3178" s="2"/>
      <c r="BI3178" s="2"/>
      <c r="BJ3178" s="2"/>
      <c r="BK3178" s="2"/>
      <c r="BL3178" s="2"/>
      <c r="BM3178" s="2"/>
      <c r="BN3178" s="2"/>
      <c r="BO3178" s="2"/>
      <c r="BP3178" s="2"/>
      <c r="BQ3178" s="2"/>
      <c r="BR3178" s="2"/>
      <c r="BS3178" s="2"/>
    </row>
    <row r="3179" spans="47:71" ht="12.75">
      <c r="AU3179" s="2"/>
      <c r="AV3179" s="2"/>
      <c r="AW3179" s="2"/>
      <c r="AX3179" s="2"/>
      <c r="AY3179" s="2"/>
      <c r="AZ3179" s="2"/>
      <c r="BA3179" s="2"/>
      <c r="BB3179" s="2"/>
      <c r="BC3179" s="2"/>
      <c r="BD3179" s="2"/>
      <c r="BE3179" s="2"/>
      <c r="BF3179" s="2"/>
      <c r="BG3179" s="2"/>
      <c r="BH3179" s="2"/>
      <c r="BI3179" s="2"/>
      <c r="BJ3179" s="2"/>
      <c r="BK3179" s="2"/>
      <c r="BL3179" s="2"/>
      <c r="BM3179" s="2"/>
      <c r="BN3179" s="2"/>
      <c r="BO3179" s="2"/>
      <c r="BP3179" s="2"/>
      <c r="BQ3179" s="2"/>
      <c r="BR3179" s="2"/>
      <c r="BS3179" s="2"/>
    </row>
    <row r="3180" spans="47:71" ht="12.75">
      <c r="AU3180" s="2"/>
      <c r="AV3180" s="2"/>
      <c r="AW3180" s="2"/>
      <c r="AX3180" s="2"/>
      <c r="AY3180" s="2"/>
      <c r="AZ3180" s="2"/>
      <c r="BA3180" s="2"/>
      <c r="BB3180" s="2"/>
      <c r="BC3180" s="2"/>
      <c r="BD3180" s="2"/>
      <c r="BE3180" s="2"/>
      <c r="BF3180" s="2"/>
      <c r="BG3180" s="2"/>
      <c r="BH3180" s="2"/>
      <c r="BI3180" s="2"/>
      <c r="BJ3180" s="2"/>
      <c r="BK3180" s="2"/>
      <c r="BL3180" s="2"/>
      <c r="BM3180" s="2"/>
      <c r="BN3180" s="2"/>
      <c r="BO3180" s="2"/>
      <c r="BP3180" s="2"/>
      <c r="BQ3180" s="2"/>
      <c r="BR3180" s="2"/>
      <c r="BS3180" s="2"/>
    </row>
    <row r="3181" spans="47:71" ht="12.75">
      <c r="AU3181" s="2"/>
      <c r="AV3181" s="2"/>
      <c r="AW3181" s="2"/>
      <c r="AX3181" s="2"/>
      <c r="AY3181" s="2"/>
      <c r="AZ3181" s="2"/>
      <c r="BA3181" s="2"/>
      <c r="BB3181" s="2"/>
      <c r="BC3181" s="2"/>
      <c r="BD3181" s="2"/>
      <c r="BE3181" s="2"/>
      <c r="BF3181" s="2"/>
      <c r="BG3181" s="2"/>
      <c r="BH3181" s="2"/>
      <c r="BI3181" s="2"/>
      <c r="BJ3181" s="2"/>
      <c r="BK3181" s="2"/>
      <c r="BL3181" s="2"/>
      <c r="BM3181" s="2"/>
      <c r="BN3181" s="2"/>
      <c r="BO3181" s="2"/>
      <c r="BP3181" s="2"/>
      <c r="BQ3181" s="2"/>
      <c r="BR3181" s="2"/>
      <c r="BS3181" s="2"/>
    </row>
    <row r="3182" spans="47:71" ht="12.75">
      <c r="AU3182" s="2"/>
      <c r="AV3182" s="2"/>
      <c r="AW3182" s="2"/>
      <c r="AX3182" s="2"/>
      <c r="AY3182" s="2"/>
      <c r="AZ3182" s="2"/>
      <c r="BA3182" s="2"/>
      <c r="BB3182" s="2"/>
      <c r="BC3182" s="2"/>
      <c r="BD3182" s="2"/>
      <c r="BE3182" s="2"/>
      <c r="BF3182" s="2"/>
      <c r="BG3182" s="2"/>
      <c r="BH3182" s="2"/>
      <c r="BI3182" s="2"/>
      <c r="BJ3182" s="2"/>
      <c r="BK3182" s="2"/>
      <c r="BL3182" s="2"/>
      <c r="BM3182" s="2"/>
      <c r="BN3182" s="2"/>
      <c r="BO3182" s="2"/>
      <c r="BP3182" s="2"/>
      <c r="BQ3182" s="2"/>
      <c r="BR3182" s="2"/>
      <c r="BS3182" s="2"/>
    </row>
    <row r="3183" spans="47:71" ht="12.75">
      <c r="AU3183" s="2"/>
      <c r="AV3183" s="2"/>
      <c r="AW3183" s="2"/>
      <c r="AX3183" s="2"/>
      <c r="AY3183" s="2"/>
      <c r="AZ3183" s="2"/>
      <c r="BA3183" s="2"/>
      <c r="BB3183" s="2"/>
      <c r="BC3183" s="2"/>
      <c r="BD3183" s="2"/>
      <c r="BE3183" s="2"/>
      <c r="BF3183" s="2"/>
      <c r="BG3183" s="2"/>
      <c r="BH3183" s="2"/>
      <c r="BI3183" s="2"/>
      <c r="BJ3183" s="2"/>
      <c r="BK3183" s="2"/>
      <c r="BL3183" s="2"/>
      <c r="BM3183" s="2"/>
      <c r="BN3183" s="2"/>
      <c r="BO3183" s="2"/>
      <c r="BP3183" s="2"/>
      <c r="BQ3183" s="2"/>
      <c r="BR3183" s="2"/>
      <c r="BS3183" s="2"/>
    </row>
    <row r="3184" spans="47:71" ht="12.75">
      <c r="AU3184" s="2"/>
      <c r="AV3184" s="2"/>
      <c r="AW3184" s="2"/>
      <c r="AX3184" s="2"/>
      <c r="AY3184" s="2"/>
      <c r="AZ3184" s="2"/>
      <c r="BA3184" s="2"/>
      <c r="BB3184" s="2"/>
      <c r="BC3184" s="2"/>
      <c r="BD3184" s="2"/>
      <c r="BE3184" s="2"/>
      <c r="BF3184" s="2"/>
      <c r="BG3184" s="2"/>
      <c r="BH3184" s="2"/>
      <c r="BI3184" s="2"/>
      <c r="BJ3184" s="2"/>
      <c r="BK3184" s="2"/>
      <c r="BL3184" s="2"/>
      <c r="BM3184" s="2"/>
      <c r="BN3184" s="2"/>
      <c r="BO3184" s="2"/>
      <c r="BP3184" s="2"/>
      <c r="BQ3184" s="2"/>
      <c r="BR3184" s="2"/>
      <c r="BS3184" s="2"/>
    </row>
    <row r="3185" spans="47:71" ht="12.75">
      <c r="AU3185" s="2"/>
      <c r="AV3185" s="2"/>
      <c r="AW3185" s="2"/>
      <c r="AX3185" s="2"/>
      <c r="AY3185" s="2"/>
      <c r="AZ3185" s="2"/>
      <c r="BA3185" s="2"/>
      <c r="BB3185" s="2"/>
      <c r="BC3185" s="2"/>
      <c r="BD3185" s="2"/>
      <c r="BE3185" s="2"/>
      <c r="BF3185" s="2"/>
      <c r="BG3185" s="2"/>
      <c r="BH3185" s="2"/>
      <c r="BI3185" s="2"/>
      <c r="BJ3185" s="2"/>
      <c r="BK3185" s="2"/>
      <c r="BL3185" s="2"/>
      <c r="BM3185" s="2"/>
      <c r="BN3185" s="2"/>
      <c r="BO3185" s="2"/>
      <c r="BP3185" s="2"/>
      <c r="BQ3185" s="2"/>
      <c r="BR3185" s="2"/>
      <c r="BS3185" s="2"/>
    </row>
    <row r="3186" spans="47:71" ht="12.75">
      <c r="AU3186" s="2"/>
      <c r="AV3186" s="2"/>
      <c r="AW3186" s="2"/>
      <c r="AX3186" s="2"/>
      <c r="AY3186" s="2"/>
      <c r="AZ3186" s="2"/>
      <c r="BA3186" s="2"/>
      <c r="BB3186" s="2"/>
      <c r="BC3186" s="2"/>
      <c r="BD3186" s="2"/>
      <c r="BE3186" s="2"/>
      <c r="BF3186" s="2"/>
      <c r="BG3186" s="2"/>
      <c r="BH3186" s="2"/>
      <c r="BI3186" s="2"/>
      <c r="BJ3186" s="2"/>
      <c r="BK3186" s="2"/>
      <c r="BL3186" s="2"/>
      <c r="BM3186" s="2"/>
      <c r="BN3186" s="2"/>
      <c r="BO3186" s="2"/>
      <c r="BP3186" s="2"/>
      <c r="BQ3186" s="2"/>
      <c r="BR3186" s="2"/>
      <c r="BS3186" s="2"/>
    </row>
    <row r="3187" spans="47:71" ht="12.75">
      <c r="AU3187" s="2"/>
      <c r="AV3187" s="2"/>
      <c r="AW3187" s="2"/>
      <c r="AX3187" s="2"/>
      <c r="AY3187" s="2"/>
      <c r="AZ3187" s="2"/>
      <c r="BA3187" s="2"/>
      <c r="BB3187" s="2"/>
      <c r="BC3187" s="2"/>
      <c r="BD3187" s="2"/>
      <c r="BE3187" s="2"/>
      <c r="BF3187" s="2"/>
      <c r="BG3187" s="2"/>
      <c r="BH3187" s="2"/>
      <c r="BI3187" s="2"/>
      <c r="BJ3187" s="2"/>
      <c r="BK3187" s="2"/>
      <c r="BL3187" s="2"/>
      <c r="BM3187" s="2"/>
      <c r="BN3187" s="2"/>
      <c r="BO3187" s="2"/>
      <c r="BP3187" s="2"/>
      <c r="BQ3187" s="2"/>
      <c r="BR3187" s="2"/>
      <c r="BS3187" s="2"/>
    </row>
    <row r="3188" spans="47:71" ht="12.75">
      <c r="AU3188" s="2"/>
      <c r="AV3188" s="2"/>
      <c r="AW3188" s="2"/>
      <c r="AX3188" s="2"/>
      <c r="AY3188" s="2"/>
      <c r="AZ3188" s="2"/>
      <c r="BA3188" s="2"/>
      <c r="BB3188" s="2"/>
      <c r="BC3188" s="2"/>
      <c r="BD3188" s="2"/>
      <c r="BE3188" s="2"/>
      <c r="BF3188" s="2"/>
      <c r="BG3188" s="2"/>
      <c r="BH3188" s="2"/>
      <c r="BI3188" s="2"/>
      <c r="BJ3188" s="2"/>
      <c r="BK3188" s="2"/>
      <c r="BL3188" s="2"/>
      <c r="BM3188" s="2"/>
      <c r="BN3188" s="2"/>
      <c r="BO3188" s="2"/>
      <c r="BP3188" s="2"/>
      <c r="BQ3188" s="2"/>
      <c r="BR3188" s="2"/>
      <c r="BS3188" s="2"/>
    </row>
    <row r="3189" spans="47:71" ht="12.75">
      <c r="AU3189" s="2"/>
      <c r="AV3189" s="2"/>
      <c r="AW3189" s="2"/>
      <c r="AX3189" s="2"/>
      <c r="AY3189" s="2"/>
      <c r="AZ3189" s="2"/>
      <c r="BA3189" s="2"/>
      <c r="BB3189" s="2"/>
      <c r="BC3189" s="2"/>
      <c r="BD3189" s="2"/>
      <c r="BE3189" s="2"/>
      <c r="BF3189" s="2"/>
      <c r="BG3189" s="2"/>
      <c r="BH3189" s="2"/>
      <c r="BI3189" s="2"/>
      <c r="BJ3189" s="2"/>
      <c r="BK3189" s="2"/>
      <c r="BL3189" s="2"/>
      <c r="BM3189" s="2"/>
      <c r="BN3189" s="2"/>
      <c r="BO3189" s="2"/>
      <c r="BP3189" s="2"/>
      <c r="BQ3189" s="2"/>
      <c r="BR3189" s="2"/>
      <c r="BS3189" s="2"/>
    </row>
    <row r="3190" spans="47:71" ht="12.75">
      <c r="AU3190" s="2"/>
      <c r="AV3190" s="2"/>
      <c r="AW3190" s="2"/>
      <c r="AX3190" s="2"/>
      <c r="AY3190" s="2"/>
      <c r="AZ3190" s="2"/>
      <c r="BA3190" s="2"/>
      <c r="BB3190" s="2"/>
      <c r="BC3190" s="2"/>
      <c r="BD3190" s="2"/>
      <c r="BE3190" s="2"/>
      <c r="BF3190" s="2"/>
      <c r="BG3190" s="2"/>
      <c r="BH3190" s="2"/>
      <c r="BI3190" s="2"/>
      <c r="BJ3190" s="2"/>
      <c r="BK3190" s="2"/>
      <c r="BL3190" s="2"/>
      <c r="BM3190" s="2"/>
      <c r="BN3190" s="2"/>
      <c r="BO3190" s="2"/>
      <c r="BP3190" s="2"/>
      <c r="BQ3190" s="2"/>
      <c r="BR3190" s="2"/>
      <c r="BS3190" s="2"/>
    </row>
    <row r="3191" spans="47:71" ht="12.75">
      <c r="AU3191" s="2"/>
      <c r="AV3191" s="2"/>
      <c r="AW3191" s="2"/>
      <c r="AX3191" s="2"/>
      <c r="AY3191" s="2"/>
      <c r="AZ3191" s="2"/>
      <c r="BA3191" s="2"/>
      <c r="BB3191" s="2"/>
      <c r="BC3191" s="2"/>
      <c r="BD3191" s="2"/>
      <c r="BE3191" s="2"/>
      <c r="BF3191" s="2"/>
      <c r="BG3191" s="2"/>
      <c r="BH3191" s="2"/>
      <c r="BI3191" s="2"/>
      <c r="BJ3191" s="2"/>
      <c r="BK3191" s="2"/>
      <c r="BL3191" s="2"/>
      <c r="BM3191" s="2"/>
      <c r="BN3191" s="2"/>
      <c r="BO3191" s="2"/>
      <c r="BP3191" s="2"/>
      <c r="BQ3191" s="2"/>
      <c r="BR3191" s="2"/>
      <c r="BS3191" s="2"/>
    </row>
    <row r="3192" spans="47:71" ht="12.75">
      <c r="AU3192" s="2"/>
      <c r="AV3192" s="2"/>
      <c r="AW3192" s="2"/>
      <c r="AX3192" s="2"/>
      <c r="AY3192" s="2"/>
      <c r="AZ3192" s="2"/>
      <c r="BA3192" s="2"/>
      <c r="BB3192" s="2"/>
      <c r="BC3192" s="2"/>
      <c r="BD3192" s="2"/>
      <c r="BE3192" s="2"/>
      <c r="BF3192" s="2"/>
      <c r="BG3192" s="2"/>
      <c r="BH3192" s="2"/>
      <c r="BI3192" s="2"/>
      <c r="BJ3192" s="2"/>
      <c r="BK3192" s="2"/>
      <c r="BL3192" s="2"/>
      <c r="BM3192" s="2"/>
      <c r="BN3192" s="2"/>
      <c r="BO3192" s="2"/>
      <c r="BP3192" s="2"/>
      <c r="BQ3192" s="2"/>
      <c r="BR3192" s="2"/>
      <c r="BS3192" s="2"/>
    </row>
    <row r="3193" spans="47:71" ht="12.75">
      <c r="AU3193" s="2"/>
      <c r="AV3193" s="2"/>
      <c r="AW3193" s="2"/>
      <c r="AX3193" s="2"/>
      <c r="AY3193" s="2"/>
      <c r="AZ3193" s="2"/>
      <c r="BA3193" s="2"/>
      <c r="BB3193" s="2"/>
      <c r="BC3193" s="2"/>
      <c r="BD3193" s="2"/>
      <c r="BE3193" s="2"/>
      <c r="BF3193" s="2"/>
      <c r="BG3193" s="2"/>
      <c r="BH3193" s="2"/>
      <c r="BI3193" s="2"/>
      <c r="BJ3193" s="2"/>
      <c r="BK3193" s="2"/>
      <c r="BL3193" s="2"/>
      <c r="BM3193" s="2"/>
      <c r="BN3193" s="2"/>
      <c r="BO3193" s="2"/>
      <c r="BP3193" s="2"/>
      <c r="BQ3193" s="2"/>
      <c r="BR3193" s="2"/>
      <c r="BS3193" s="2"/>
    </row>
    <row r="3194" spans="47:71" ht="12.75">
      <c r="AU3194" s="2"/>
      <c r="AV3194" s="2"/>
      <c r="AW3194" s="2"/>
      <c r="AX3194" s="2"/>
      <c r="AY3194" s="2"/>
      <c r="AZ3194" s="2"/>
      <c r="BA3194" s="2"/>
      <c r="BB3194" s="2"/>
      <c r="BC3194" s="2"/>
      <c r="BD3194" s="2"/>
      <c r="BE3194" s="2"/>
      <c r="BF3194" s="2"/>
      <c r="BG3194" s="2"/>
      <c r="BH3194" s="2"/>
      <c r="BI3194" s="2"/>
      <c r="BJ3194" s="2"/>
      <c r="BK3194" s="2"/>
      <c r="BL3194" s="2"/>
      <c r="BM3194" s="2"/>
      <c r="BN3194" s="2"/>
      <c r="BO3194" s="2"/>
      <c r="BP3194" s="2"/>
      <c r="BQ3194" s="2"/>
      <c r="BR3194" s="2"/>
      <c r="BS3194" s="2"/>
    </row>
    <row r="3195" spans="47:71" ht="12.75">
      <c r="AU3195" s="2"/>
      <c r="AV3195" s="2"/>
      <c r="AW3195" s="2"/>
      <c r="AX3195" s="2"/>
      <c r="AY3195" s="2"/>
      <c r="AZ3195" s="2"/>
      <c r="BA3195" s="2"/>
      <c r="BB3195" s="2"/>
      <c r="BC3195" s="2"/>
      <c r="BD3195" s="2"/>
      <c r="BE3195" s="2"/>
      <c r="BF3195" s="2"/>
      <c r="BG3195" s="2"/>
      <c r="BH3195" s="2"/>
      <c r="BI3195" s="2"/>
      <c r="BJ3195" s="2"/>
      <c r="BK3195" s="2"/>
      <c r="BL3195" s="2"/>
      <c r="BM3195" s="2"/>
      <c r="BN3195" s="2"/>
      <c r="BO3195" s="2"/>
      <c r="BP3195" s="2"/>
      <c r="BQ3195" s="2"/>
      <c r="BR3195" s="2"/>
      <c r="BS3195" s="2"/>
    </row>
    <row r="3196" spans="47:71" ht="12.75">
      <c r="AU3196" s="2"/>
      <c r="AV3196" s="2"/>
      <c r="AW3196" s="2"/>
      <c r="AX3196" s="2"/>
      <c r="AY3196" s="2"/>
      <c r="AZ3196" s="2"/>
      <c r="BA3196" s="2"/>
      <c r="BB3196" s="2"/>
      <c r="BC3196" s="2"/>
      <c r="BD3196" s="2"/>
      <c r="BE3196" s="2"/>
      <c r="BF3196" s="2"/>
      <c r="BG3196" s="2"/>
      <c r="BH3196" s="2"/>
      <c r="BI3196" s="2"/>
      <c r="BJ3196" s="2"/>
      <c r="BK3196" s="2"/>
      <c r="BL3196" s="2"/>
      <c r="BM3196" s="2"/>
      <c r="BN3196" s="2"/>
      <c r="BO3196" s="2"/>
      <c r="BP3196" s="2"/>
      <c r="BQ3196" s="2"/>
      <c r="BR3196" s="2"/>
      <c r="BS3196" s="2"/>
    </row>
    <row r="3197" spans="47:71" ht="12.75">
      <c r="AU3197" s="2"/>
      <c r="AV3197" s="2"/>
      <c r="AW3197" s="2"/>
      <c r="AX3197" s="2"/>
      <c r="AY3197" s="2"/>
      <c r="AZ3197" s="2"/>
      <c r="BA3197" s="2"/>
      <c r="BB3197" s="2"/>
      <c r="BC3197" s="2"/>
      <c r="BD3197" s="2"/>
      <c r="BE3197" s="2"/>
      <c r="BF3197" s="2"/>
      <c r="BG3197" s="2"/>
      <c r="BH3197" s="2"/>
      <c r="BI3197" s="2"/>
      <c r="BJ3197" s="2"/>
      <c r="BK3197" s="2"/>
      <c r="BL3197" s="2"/>
      <c r="BM3197" s="2"/>
      <c r="BN3197" s="2"/>
      <c r="BO3197" s="2"/>
      <c r="BP3197" s="2"/>
      <c r="BQ3197" s="2"/>
      <c r="BR3197" s="2"/>
      <c r="BS3197" s="2"/>
    </row>
    <row r="3198" spans="47:71" ht="12.75">
      <c r="AU3198" s="2"/>
      <c r="AV3198" s="2"/>
      <c r="AW3198" s="2"/>
      <c r="AX3198" s="2"/>
      <c r="AY3198" s="2"/>
      <c r="AZ3198" s="2"/>
      <c r="BA3198" s="2"/>
      <c r="BB3198" s="2"/>
      <c r="BC3198" s="2"/>
      <c r="BD3198" s="2"/>
      <c r="BE3198" s="2"/>
      <c r="BF3198" s="2"/>
      <c r="BG3198" s="2"/>
      <c r="BH3198" s="2"/>
      <c r="BI3198" s="2"/>
      <c r="BJ3198" s="2"/>
      <c r="BK3198" s="2"/>
      <c r="BL3198" s="2"/>
      <c r="BM3198" s="2"/>
      <c r="BN3198" s="2"/>
      <c r="BO3198" s="2"/>
      <c r="BP3198" s="2"/>
      <c r="BQ3198" s="2"/>
      <c r="BR3198" s="2"/>
      <c r="BS3198" s="2"/>
    </row>
    <row r="3199" spans="47:71" ht="12.75">
      <c r="AU3199" s="2"/>
      <c r="AV3199" s="2"/>
      <c r="AW3199" s="2"/>
      <c r="AX3199" s="2"/>
      <c r="AY3199" s="2"/>
      <c r="AZ3199" s="2"/>
      <c r="BA3199" s="2"/>
      <c r="BB3199" s="2"/>
      <c r="BC3199" s="2"/>
      <c r="BD3199" s="2"/>
      <c r="BE3199" s="2"/>
      <c r="BF3199" s="2"/>
      <c r="BG3199" s="2"/>
      <c r="BH3199" s="2"/>
      <c r="BI3199" s="2"/>
      <c r="BJ3199" s="2"/>
      <c r="BK3199" s="2"/>
      <c r="BL3199" s="2"/>
      <c r="BM3199" s="2"/>
      <c r="BN3199" s="2"/>
      <c r="BO3199" s="2"/>
      <c r="BP3199" s="2"/>
      <c r="BQ3199" s="2"/>
      <c r="BR3199" s="2"/>
      <c r="BS3199" s="2"/>
    </row>
    <row r="3200" spans="47:71" ht="12.75">
      <c r="AU3200" s="2"/>
      <c r="AV3200" s="2"/>
      <c r="AW3200" s="2"/>
      <c r="AX3200" s="2"/>
      <c r="AY3200" s="2"/>
      <c r="AZ3200" s="2"/>
      <c r="BA3200" s="2"/>
      <c r="BB3200" s="2"/>
      <c r="BC3200" s="2"/>
      <c r="BD3200" s="2"/>
      <c r="BE3200" s="2"/>
      <c r="BF3200" s="2"/>
      <c r="BG3200" s="2"/>
      <c r="BH3200" s="2"/>
      <c r="BI3200" s="2"/>
      <c r="BJ3200" s="2"/>
      <c r="BK3200" s="2"/>
      <c r="BL3200" s="2"/>
      <c r="BM3200" s="2"/>
      <c r="BN3200" s="2"/>
      <c r="BO3200" s="2"/>
      <c r="BP3200" s="2"/>
      <c r="BQ3200" s="2"/>
      <c r="BR3200" s="2"/>
      <c r="BS3200" s="2"/>
    </row>
    <row r="3201" spans="47:71" ht="12.75">
      <c r="AU3201" s="2"/>
      <c r="AV3201" s="2"/>
      <c r="AW3201" s="2"/>
      <c r="AX3201" s="2"/>
      <c r="AY3201" s="2"/>
      <c r="AZ3201" s="2"/>
      <c r="BA3201" s="2"/>
      <c r="BB3201" s="2"/>
      <c r="BC3201" s="2"/>
      <c r="BD3201" s="2"/>
      <c r="BE3201" s="2"/>
      <c r="BF3201" s="2"/>
      <c r="BG3201" s="2"/>
      <c r="BH3201" s="2"/>
      <c r="BI3201" s="2"/>
      <c r="BJ3201" s="2"/>
      <c r="BK3201" s="2"/>
      <c r="BL3201" s="2"/>
      <c r="BM3201" s="2"/>
      <c r="BN3201" s="2"/>
      <c r="BO3201" s="2"/>
      <c r="BP3201" s="2"/>
      <c r="BQ3201" s="2"/>
      <c r="BR3201" s="2"/>
      <c r="BS3201" s="2"/>
    </row>
    <row r="3202" spans="47:71" ht="12.75">
      <c r="AU3202" s="2"/>
      <c r="AV3202" s="2"/>
      <c r="AW3202" s="2"/>
      <c r="AX3202" s="2"/>
      <c r="AY3202" s="2"/>
      <c r="AZ3202" s="2"/>
      <c r="BA3202" s="2"/>
      <c r="BB3202" s="2"/>
      <c r="BC3202" s="2"/>
      <c r="BD3202" s="2"/>
      <c r="BE3202" s="2"/>
      <c r="BF3202" s="2"/>
      <c r="BG3202" s="2"/>
      <c r="BH3202" s="2"/>
      <c r="BI3202" s="2"/>
      <c r="BJ3202" s="2"/>
      <c r="BK3202" s="2"/>
      <c r="BL3202" s="2"/>
      <c r="BM3202" s="2"/>
      <c r="BN3202" s="2"/>
      <c r="BO3202" s="2"/>
      <c r="BP3202" s="2"/>
      <c r="BQ3202" s="2"/>
      <c r="BR3202" s="2"/>
      <c r="BS3202" s="2"/>
    </row>
    <row r="3203" spans="47:71" ht="12.75">
      <c r="AU3203" s="2"/>
      <c r="AV3203" s="2"/>
      <c r="AW3203" s="2"/>
      <c r="AX3203" s="2"/>
      <c r="AY3203" s="2"/>
      <c r="AZ3203" s="2"/>
      <c r="BA3203" s="2"/>
      <c r="BB3203" s="2"/>
      <c r="BC3203" s="2"/>
      <c r="BD3203" s="2"/>
      <c r="BE3203" s="2"/>
      <c r="BF3203" s="2"/>
      <c r="BG3203" s="2"/>
      <c r="BH3203" s="2"/>
      <c r="BI3203" s="2"/>
      <c r="BJ3203" s="2"/>
      <c r="BK3203" s="2"/>
      <c r="BL3203" s="2"/>
      <c r="BM3203" s="2"/>
      <c r="BN3203" s="2"/>
      <c r="BO3203" s="2"/>
      <c r="BP3203" s="2"/>
      <c r="BQ3203" s="2"/>
      <c r="BR3203" s="2"/>
      <c r="BS3203" s="2"/>
    </row>
    <row r="3204" spans="47:71" ht="12.75">
      <c r="AU3204" s="2"/>
      <c r="AV3204" s="2"/>
      <c r="AW3204" s="2"/>
      <c r="AX3204" s="2"/>
      <c r="AY3204" s="2"/>
      <c r="AZ3204" s="2"/>
      <c r="BA3204" s="2"/>
      <c r="BB3204" s="2"/>
      <c r="BC3204" s="2"/>
      <c r="BD3204" s="2"/>
      <c r="BE3204" s="2"/>
      <c r="BF3204" s="2"/>
      <c r="BG3204" s="2"/>
      <c r="BH3204" s="2"/>
      <c r="BI3204" s="2"/>
      <c r="BJ3204" s="2"/>
      <c r="BK3204" s="2"/>
      <c r="BL3204" s="2"/>
      <c r="BM3204" s="2"/>
      <c r="BN3204" s="2"/>
      <c r="BO3204" s="2"/>
      <c r="BP3204" s="2"/>
      <c r="BQ3204" s="2"/>
      <c r="BR3204" s="2"/>
      <c r="BS3204" s="2"/>
    </row>
    <row r="3205" spans="47:71" ht="12.75">
      <c r="AU3205" s="2"/>
      <c r="AV3205" s="2"/>
      <c r="AW3205" s="2"/>
      <c r="AX3205" s="2"/>
      <c r="AY3205" s="2"/>
      <c r="AZ3205" s="2"/>
      <c r="BA3205" s="2"/>
      <c r="BB3205" s="2"/>
      <c r="BC3205" s="2"/>
      <c r="BD3205" s="2"/>
      <c r="BE3205" s="2"/>
      <c r="BF3205" s="2"/>
      <c r="BG3205" s="2"/>
      <c r="BH3205" s="2"/>
      <c r="BI3205" s="2"/>
      <c r="BJ3205" s="2"/>
      <c r="BK3205" s="2"/>
      <c r="BL3205" s="2"/>
      <c r="BM3205" s="2"/>
      <c r="BN3205" s="2"/>
      <c r="BO3205" s="2"/>
      <c r="BP3205" s="2"/>
      <c r="BQ3205" s="2"/>
      <c r="BR3205" s="2"/>
      <c r="BS3205" s="2"/>
    </row>
    <row r="3206" spans="47:71" ht="12.75">
      <c r="AU3206" s="2"/>
      <c r="AV3206" s="2"/>
      <c r="AW3206" s="2"/>
      <c r="AX3206" s="2"/>
      <c r="AY3206" s="2"/>
      <c r="AZ3206" s="2"/>
      <c r="BA3206" s="2"/>
      <c r="BB3206" s="2"/>
      <c r="BC3206" s="2"/>
      <c r="BD3206" s="2"/>
      <c r="BE3206" s="2"/>
      <c r="BF3206" s="2"/>
      <c r="BG3206" s="2"/>
      <c r="BH3206" s="2"/>
      <c r="BI3206" s="2"/>
      <c r="BJ3206" s="2"/>
      <c r="BK3206" s="2"/>
      <c r="BL3206" s="2"/>
      <c r="BM3206" s="2"/>
      <c r="BN3206" s="2"/>
      <c r="BO3206" s="2"/>
      <c r="BP3206" s="2"/>
      <c r="BQ3206" s="2"/>
      <c r="BR3206" s="2"/>
      <c r="BS3206" s="2"/>
    </row>
    <row r="3207" spans="47:71" ht="12.75">
      <c r="AU3207" s="2"/>
      <c r="AV3207" s="2"/>
      <c r="AW3207" s="2"/>
      <c r="AX3207" s="2"/>
      <c r="AY3207" s="2"/>
      <c r="AZ3207" s="2"/>
      <c r="BA3207" s="2"/>
      <c r="BB3207" s="2"/>
      <c r="BC3207" s="2"/>
      <c r="BD3207" s="2"/>
      <c r="BE3207" s="2"/>
      <c r="BF3207" s="2"/>
      <c r="BG3207" s="2"/>
      <c r="BH3207" s="2"/>
      <c r="BI3207" s="2"/>
      <c r="BJ3207" s="2"/>
      <c r="BK3207" s="2"/>
      <c r="BL3207" s="2"/>
      <c r="BM3207" s="2"/>
      <c r="BN3207" s="2"/>
      <c r="BO3207" s="2"/>
      <c r="BP3207" s="2"/>
      <c r="BQ3207" s="2"/>
      <c r="BR3207" s="2"/>
      <c r="BS3207" s="2"/>
    </row>
    <row r="3208" spans="47:71" ht="12.75">
      <c r="AU3208" s="2"/>
      <c r="AV3208" s="2"/>
      <c r="AW3208" s="2"/>
      <c r="AX3208" s="2"/>
      <c r="AY3208" s="2"/>
      <c r="AZ3208" s="2"/>
      <c r="BA3208" s="2"/>
      <c r="BB3208" s="2"/>
      <c r="BC3208" s="2"/>
      <c r="BD3208" s="2"/>
      <c r="BE3208" s="2"/>
      <c r="BF3208" s="2"/>
      <c r="BG3208" s="2"/>
      <c r="BH3208" s="2"/>
      <c r="BI3208" s="2"/>
      <c r="BJ3208" s="2"/>
      <c r="BK3208" s="2"/>
      <c r="BL3208" s="2"/>
      <c r="BM3208" s="2"/>
      <c r="BN3208" s="2"/>
      <c r="BO3208" s="2"/>
      <c r="BP3208" s="2"/>
      <c r="BQ3208" s="2"/>
      <c r="BR3208" s="2"/>
      <c r="BS3208" s="2"/>
    </row>
    <row r="3209" spans="47:71" ht="12.75">
      <c r="AU3209" s="2"/>
      <c r="AV3209" s="2"/>
      <c r="AW3209" s="2"/>
      <c r="AX3209" s="2"/>
      <c r="AY3209" s="2"/>
      <c r="AZ3209" s="2"/>
      <c r="BA3209" s="2"/>
      <c r="BB3209" s="2"/>
      <c r="BC3209" s="2"/>
      <c r="BD3209" s="2"/>
      <c r="BE3209" s="2"/>
      <c r="BF3209" s="2"/>
      <c r="BG3209" s="2"/>
      <c r="BH3209" s="2"/>
      <c r="BI3209" s="2"/>
      <c r="BJ3209" s="2"/>
      <c r="BK3209" s="2"/>
      <c r="BL3209" s="2"/>
      <c r="BM3209" s="2"/>
      <c r="BN3209" s="2"/>
      <c r="BO3209" s="2"/>
      <c r="BP3209" s="2"/>
      <c r="BQ3209" s="2"/>
      <c r="BR3209" s="2"/>
      <c r="BS3209" s="2"/>
    </row>
    <row r="3210" spans="47:71" ht="12.75">
      <c r="AU3210" s="2"/>
      <c r="AV3210" s="2"/>
      <c r="AW3210" s="2"/>
      <c r="AX3210" s="2"/>
      <c r="AY3210" s="2"/>
      <c r="AZ3210" s="2"/>
      <c r="BA3210" s="2"/>
      <c r="BB3210" s="2"/>
      <c r="BC3210" s="2"/>
      <c r="BD3210" s="2"/>
      <c r="BE3210" s="2"/>
      <c r="BF3210" s="2"/>
      <c r="BG3210" s="2"/>
      <c r="BH3210" s="2"/>
      <c r="BI3210" s="2"/>
      <c r="BJ3210" s="2"/>
      <c r="BK3210" s="2"/>
      <c r="BL3210" s="2"/>
      <c r="BM3210" s="2"/>
      <c r="BN3210" s="2"/>
      <c r="BO3210" s="2"/>
      <c r="BP3210" s="2"/>
      <c r="BQ3210" s="2"/>
      <c r="BR3210" s="2"/>
      <c r="BS3210" s="2"/>
    </row>
    <row r="3211" spans="47:71" ht="12.75">
      <c r="AU3211" s="2"/>
      <c r="AV3211" s="2"/>
      <c r="AW3211" s="2"/>
      <c r="AX3211" s="2"/>
      <c r="AY3211" s="2"/>
      <c r="AZ3211" s="2"/>
      <c r="BA3211" s="2"/>
      <c r="BB3211" s="2"/>
      <c r="BC3211" s="2"/>
      <c r="BD3211" s="2"/>
      <c r="BE3211" s="2"/>
      <c r="BF3211" s="2"/>
      <c r="BG3211" s="2"/>
      <c r="BH3211" s="2"/>
      <c r="BI3211" s="2"/>
      <c r="BJ3211" s="2"/>
      <c r="BK3211" s="2"/>
      <c r="BL3211" s="2"/>
      <c r="BM3211" s="2"/>
      <c r="BN3211" s="2"/>
      <c r="BO3211" s="2"/>
      <c r="BP3211" s="2"/>
      <c r="BQ3211" s="2"/>
      <c r="BR3211" s="2"/>
      <c r="BS3211" s="2"/>
    </row>
    <row r="3212" spans="47:71" ht="12.75">
      <c r="AU3212" s="2"/>
      <c r="AV3212" s="2"/>
      <c r="AW3212" s="2"/>
      <c r="AX3212" s="2"/>
      <c r="AY3212" s="2"/>
      <c r="AZ3212" s="2"/>
      <c r="BA3212" s="2"/>
      <c r="BB3212" s="2"/>
      <c r="BC3212" s="2"/>
      <c r="BD3212" s="2"/>
      <c r="BE3212" s="2"/>
      <c r="BF3212" s="2"/>
      <c r="BG3212" s="2"/>
      <c r="BH3212" s="2"/>
      <c r="BI3212" s="2"/>
      <c r="BJ3212" s="2"/>
      <c r="BK3212" s="2"/>
      <c r="BL3212" s="2"/>
      <c r="BM3212" s="2"/>
      <c r="BN3212" s="2"/>
      <c r="BO3212" s="2"/>
      <c r="BP3212" s="2"/>
      <c r="BQ3212" s="2"/>
      <c r="BR3212" s="2"/>
      <c r="BS3212" s="2"/>
    </row>
    <row r="3213" spans="47:71" ht="12.75">
      <c r="AU3213" s="2"/>
      <c r="AV3213" s="2"/>
      <c r="AW3213" s="2"/>
      <c r="AX3213" s="2"/>
      <c r="AY3213" s="2"/>
      <c r="AZ3213" s="2"/>
      <c r="BA3213" s="2"/>
      <c r="BB3213" s="2"/>
      <c r="BC3213" s="2"/>
      <c r="BD3213" s="2"/>
      <c r="BE3213" s="2"/>
      <c r="BF3213" s="2"/>
      <c r="BG3213" s="2"/>
      <c r="BH3213" s="2"/>
      <c r="BI3213" s="2"/>
      <c r="BJ3213" s="2"/>
      <c r="BK3213" s="2"/>
      <c r="BL3213" s="2"/>
      <c r="BM3213" s="2"/>
      <c r="BN3213" s="2"/>
      <c r="BO3213" s="2"/>
      <c r="BP3213" s="2"/>
      <c r="BQ3213" s="2"/>
      <c r="BR3213" s="2"/>
      <c r="BS3213" s="2"/>
    </row>
    <row r="3214" spans="47:71" ht="12.75">
      <c r="AU3214" s="2"/>
      <c r="AV3214" s="2"/>
      <c r="AW3214" s="2"/>
      <c r="AX3214" s="2"/>
      <c r="AY3214" s="2"/>
      <c r="AZ3214" s="2"/>
      <c r="BA3214" s="2"/>
      <c r="BB3214" s="2"/>
      <c r="BC3214" s="2"/>
      <c r="BD3214" s="2"/>
      <c r="BE3214" s="2"/>
      <c r="BF3214" s="2"/>
      <c r="BG3214" s="2"/>
      <c r="BH3214" s="2"/>
      <c r="BI3214" s="2"/>
      <c r="BJ3214" s="2"/>
      <c r="BK3214" s="2"/>
      <c r="BL3214" s="2"/>
      <c r="BM3214" s="2"/>
      <c r="BN3214" s="2"/>
      <c r="BO3214" s="2"/>
      <c r="BP3214" s="2"/>
      <c r="BQ3214" s="2"/>
      <c r="BR3214" s="2"/>
      <c r="BS3214" s="2"/>
    </row>
    <row r="3215" spans="47:71" ht="12.75">
      <c r="AU3215" s="2"/>
      <c r="AV3215" s="2"/>
      <c r="AW3215" s="2"/>
      <c r="AX3215" s="2"/>
      <c r="AY3215" s="2"/>
      <c r="AZ3215" s="2"/>
      <c r="BA3215" s="2"/>
      <c r="BB3215" s="2"/>
      <c r="BC3215" s="2"/>
      <c r="BD3215" s="2"/>
      <c r="BE3215" s="2"/>
      <c r="BF3215" s="2"/>
      <c r="BG3215" s="2"/>
      <c r="BH3215" s="2"/>
      <c r="BI3215" s="2"/>
      <c r="BJ3215" s="2"/>
      <c r="BK3215" s="2"/>
      <c r="BL3215" s="2"/>
      <c r="BM3215" s="2"/>
      <c r="BN3215" s="2"/>
      <c r="BO3215" s="2"/>
      <c r="BP3215" s="2"/>
      <c r="BQ3215" s="2"/>
      <c r="BR3215" s="2"/>
      <c r="BS3215" s="2"/>
    </row>
    <row r="3216" spans="47:71" ht="12.75">
      <c r="AU3216" s="2"/>
      <c r="AV3216" s="2"/>
      <c r="AW3216" s="2"/>
      <c r="AX3216" s="2"/>
      <c r="AY3216" s="2"/>
      <c r="AZ3216" s="2"/>
      <c r="BA3216" s="2"/>
      <c r="BB3216" s="2"/>
      <c r="BC3216" s="2"/>
      <c r="BD3216" s="2"/>
      <c r="BE3216" s="2"/>
      <c r="BF3216" s="2"/>
      <c r="BG3216" s="2"/>
      <c r="BH3216" s="2"/>
      <c r="BI3216" s="2"/>
      <c r="BJ3216" s="2"/>
      <c r="BK3216" s="2"/>
      <c r="BL3216" s="2"/>
      <c r="BM3216" s="2"/>
      <c r="BN3216" s="2"/>
      <c r="BO3216" s="2"/>
      <c r="BP3216" s="2"/>
      <c r="BQ3216" s="2"/>
      <c r="BR3216" s="2"/>
      <c r="BS3216" s="2"/>
    </row>
    <row r="3217" spans="47:71" ht="12.75">
      <c r="AU3217" s="2"/>
      <c r="AV3217" s="2"/>
      <c r="AW3217" s="2"/>
      <c r="AX3217" s="2"/>
      <c r="AY3217" s="2"/>
      <c r="AZ3217" s="2"/>
      <c r="BA3217" s="2"/>
      <c r="BB3217" s="2"/>
      <c r="BC3217" s="2"/>
      <c r="BD3217" s="2"/>
      <c r="BE3217" s="2"/>
      <c r="BF3217" s="2"/>
      <c r="BG3217" s="2"/>
      <c r="BH3217" s="2"/>
      <c r="BI3217" s="2"/>
      <c r="BJ3217" s="2"/>
      <c r="BK3217" s="2"/>
      <c r="BL3217" s="2"/>
      <c r="BM3217" s="2"/>
      <c r="BN3217" s="2"/>
      <c r="BO3217" s="2"/>
      <c r="BP3217" s="2"/>
      <c r="BQ3217" s="2"/>
      <c r="BR3217" s="2"/>
      <c r="BS3217" s="2"/>
    </row>
    <row r="3218" spans="47:71" ht="12.75">
      <c r="AU3218" s="2"/>
      <c r="AV3218" s="2"/>
      <c r="AW3218" s="2"/>
      <c r="AX3218" s="2"/>
      <c r="AY3218" s="2"/>
      <c r="AZ3218" s="2"/>
      <c r="BA3218" s="2"/>
      <c r="BB3218" s="2"/>
      <c r="BC3218" s="2"/>
      <c r="BD3218" s="2"/>
      <c r="BE3218" s="2"/>
      <c r="BF3218" s="2"/>
      <c r="BG3218" s="2"/>
      <c r="BH3218" s="2"/>
      <c r="BI3218" s="2"/>
      <c r="BJ3218" s="2"/>
      <c r="BK3218" s="2"/>
      <c r="BL3218" s="2"/>
      <c r="BM3218" s="2"/>
      <c r="BN3218" s="2"/>
      <c r="BO3218" s="2"/>
      <c r="BP3218" s="2"/>
      <c r="BQ3218" s="2"/>
      <c r="BR3218" s="2"/>
      <c r="BS3218" s="2"/>
    </row>
    <row r="3219" spans="47:71" ht="12.75">
      <c r="AU3219" s="2"/>
      <c r="AV3219" s="2"/>
      <c r="AW3219" s="2"/>
      <c r="AX3219" s="2"/>
      <c r="AY3219" s="2"/>
      <c r="AZ3219" s="2"/>
      <c r="BA3219" s="2"/>
      <c r="BB3219" s="2"/>
      <c r="BC3219" s="2"/>
      <c r="BD3219" s="2"/>
      <c r="BE3219" s="2"/>
      <c r="BF3219" s="2"/>
      <c r="BG3219" s="2"/>
      <c r="BH3219" s="2"/>
      <c r="BI3219" s="2"/>
      <c r="BJ3219" s="2"/>
      <c r="BK3219" s="2"/>
      <c r="BL3219" s="2"/>
      <c r="BM3219" s="2"/>
      <c r="BN3219" s="2"/>
      <c r="BO3219" s="2"/>
      <c r="BP3219" s="2"/>
      <c r="BQ3219" s="2"/>
      <c r="BR3219" s="2"/>
      <c r="BS3219" s="2"/>
    </row>
    <row r="3220" spans="47:71" ht="12.75">
      <c r="AU3220" s="2"/>
      <c r="AV3220" s="2"/>
      <c r="AW3220" s="2"/>
      <c r="AX3220" s="2"/>
      <c r="AY3220" s="2"/>
      <c r="AZ3220" s="2"/>
      <c r="BA3220" s="2"/>
      <c r="BB3220" s="2"/>
      <c r="BC3220" s="2"/>
      <c r="BD3220" s="2"/>
      <c r="BE3220" s="2"/>
      <c r="BF3220" s="2"/>
      <c r="BG3220" s="2"/>
      <c r="BH3220" s="2"/>
      <c r="BI3220" s="2"/>
      <c r="BJ3220" s="2"/>
      <c r="BK3220" s="2"/>
      <c r="BL3220" s="2"/>
      <c r="BM3220" s="2"/>
      <c r="BN3220" s="2"/>
      <c r="BO3220" s="2"/>
      <c r="BP3220" s="2"/>
      <c r="BQ3220" s="2"/>
      <c r="BR3220" s="2"/>
      <c r="BS3220" s="2"/>
    </row>
    <row r="3221" spans="47:71" ht="12.75">
      <c r="AU3221" s="2"/>
      <c r="AV3221" s="2"/>
      <c r="AW3221" s="2"/>
      <c r="AX3221" s="2"/>
      <c r="AY3221" s="2"/>
      <c r="AZ3221" s="2"/>
      <c r="BA3221" s="2"/>
      <c r="BB3221" s="2"/>
      <c r="BC3221" s="2"/>
      <c r="BD3221" s="2"/>
      <c r="BE3221" s="2"/>
      <c r="BF3221" s="2"/>
      <c r="BG3221" s="2"/>
      <c r="BH3221" s="2"/>
      <c r="BI3221" s="2"/>
      <c r="BJ3221" s="2"/>
      <c r="BK3221" s="2"/>
      <c r="BL3221" s="2"/>
      <c r="BM3221" s="2"/>
      <c r="BN3221" s="2"/>
      <c r="BO3221" s="2"/>
      <c r="BP3221" s="2"/>
      <c r="BQ3221" s="2"/>
      <c r="BR3221" s="2"/>
      <c r="BS3221" s="2"/>
    </row>
    <row r="3222" spans="47:71" ht="12.75">
      <c r="AU3222" s="2"/>
      <c r="AV3222" s="2"/>
      <c r="AW3222" s="2"/>
      <c r="AX3222" s="2"/>
      <c r="AY3222" s="2"/>
      <c r="AZ3222" s="2"/>
      <c r="BA3222" s="2"/>
      <c r="BB3222" s="2"/>
      <c r="BC3222" s="2"/>
      <c r="BD3222" s="2"/>
      <c r="BE3222" s="2"/>
      <c r="BF3222" s="2"/>
      <c r="BG3222" s="2"/>
      <c r="BH3222" s="2"/>
      <c r="BI3222" s="2"/>
      <c r="BJ3222" s="2"/>
      <c r="BK3222" s="2"/>
      <c r="BL3222" s="2"/>
      <c r="BM3222" s="2"/>
      <c r="BN3222" s="2"/>
      <c r="BO3222" s="2"/>
      <c r="BP3222" s="2"/>
      <c r="BQ3222" s="2"/>
      <c r="BR3222" s="2"/>
      <c r="BS3222" s="2"/>
    </row>
    <row r="3223" spans="47:71" ht="12.75">
      <c r="AU3223" s="2"/>
      <c r="AV3223" s="2"/>
      <c r="AW3223" s="2"/>
      <c r="AX3223" s="2"/>
      <c r="AY3223" s="2"/>
      <c r="AZ3223" s="2"/>
      <c r="BA3223" s="2"/>
      <c r="BB3223" s="2"/>
      <c r="BC3223" s="2"/>
      <c r="BD3223" s="2"/>
      <c r="BE3223" s="2"/>
      <c r="BF3223" s="2"/>
      <c r="BG3223" s="2"/>
      <c r="BH3223" s="2"/>
      <c r="BI3223" s="2"/>
      <c r="BJ3223" s="2"/>
      <c r="BK3223" s="2"/>
      <c r="BL3223" s="2"/>
      <c r="BM3223" s="2"/>
      <c r="BN3223" s="2"/>
      <c r="BO3223" s="2"/>
      <c r="BP3223" s="2"/>
      <c r="BQ3223" s="2"/>
      <c r="BR3223" s="2"/>
      <c r="BS3223" s="2"/>
    </row>
    <row r="3224" spans="47:71" ht="12.75">
      <c r="AU3224" s="2"/>
      <c r="AV3224" s="2"/>
      <c r="AW3224" s="2"/>
      <c r="AX3224" s="2"/>
      <c r="AY3224" s="2"/>
      <c r="AZ3224" s="2"/>
      <c r="BA3224" s="2"/>
      <c r="BB3224" s="2"/>
      <c r="BC3224" s="2"/>
      <c r="BD3224" s="2"/>
      <c r="BE3224" s="2"/>
      <c r="BF3224" s="2"/>
      <c r="BG3224" s="2"/>
      <c r="BH3224" s="2"/>
      <c r="BI3224" s="2"/>
      <c r="BJ3224" s="2"/>
      <c r="BK3224" s="2"/>
      <c r="BL3224" s="2"/>
      <c r="BM3224" s="2"/>
      <c r="BN3224" s="2"/>
      <c r="BO3224" s="2"/>
      <c r="BP3224" s="2"/>
      <c r="BQ3224" s="2"/>
      <c r="BR3224" s="2"/>
      <c r="BS3224" s="2"/>
    </row>
    <row r="3225" spans="47:71" ht="12.75">
      <c r="AU3225" s="2"/>
      <c r="AV3225" s="2"/>
      <c r="AW3225" s="2"/>
      <c r="AX3225" s="2"/>
      <c r="AY3225" s="2"/>
      <c r="AZ3225" s="2"/>
      <c r="BA3225" s="2"/>
      <c r="BB3225" s="2"/>
      <c r="BC3225" s="2"/>
      <c r="BD3225" s="2"/>
      <c r="BE3225" s="2"/>
      <c r="BF3225" s="2"/>
      <c r="BG3225" s="2"/>
      <c r="BH3225" s="2"/>
      <c r="BI3225" s="2"/>
      <c r="BJ3225" s="2"/>
      <c r="BK3225" s="2"/>
      <c r="BL3225" s="2"/>
      <c r="BM3225" s="2"/>
      <c r="BN3225" s="2"/>
      <c r="BO3225" s="2"/>
      <c r="BP3225" s="2"/>
      <c r="BQ3225" s="2"/>
      <c r="BR3225" s="2"/>
      <c r="BS3225" s="2"/>
    </row>
    <row r="3226" spans="47:71" ht="12.75">
      <c r="AU3226" s="2"/>
      <c r="AV3226" s="2"/>
      <c r="AW3226" s="2"/>
      <c r="AX3226" s="2"/>
      <c r="AY3226" s="2"/>
      <c r="AZ3226" s="2"/>
      <c r="BA3226" s="2"/>
      <c r="BB3226" s="2"/>
      <c r="BC3226" s="2"/>
      <c r="BD3226" s="2"/>
      <c r="BE3226" s="2"/>
      <c r="BF3226" s="2"/>
      <c r="BG3226" s="2"/>
      <c r="BH3226" s="2"/>
      <c r="BI3226" s="2"/>
      <c r="BJ3226" s="2"/>
      <c r="BK3226" s="2"/>
      <c r="BL3226" s="2"/>
      <c r="BM3226" s="2"/>
      <c r="BN3226" s="2"/>
      <c r="BO3226" s="2"/>
      <c r="BP3226" s="2"/>
      <c r="BQ3226" s="2"/>
      <c r="BR3226" s="2"/>
      <c r="BS3226" s="2"/>
    </row>
    <row r="3227" spans="47:71" ht="12.75">
      <c r="AU3227" s="2"/>
      <c r="AV3227" s="2"/>
      <c r="AW3227" s="2"/>
      <c r="AX3227" s="2"/>
      <c r="AY3227" s="2"/>
      <c r="AZ3227" s="2"/>
      <c r="BA3227" s="2"/>
      <c r="BB3227" s="2"/>
      <c r="BC3227" s="2"/>
      <c r="BD3227" s="2"/>
      <c r="BE3227" s="2"/>
      <c r="BF3227" s="2"/>
      <c r="BG3227" s="2"/>
      <c r="BH3227" s="2"/>
      <c r="BI3227" s="2"/>
      <c r="BJ3227" s="2"/>
      <c r="BK3227" s="2"/>
      <c r="BL3227" s="2"/>
      <c r="BM3227" s="2"/>
      <c r="BN3227" s="2"/>
      <c r="BO3227" s="2"/>
      <c r="BP3227" s="2"/>
      <c r="BQ3227" s="2"/>
      <c r="BR3227" s="2"/>
      <c r="BS3227" s="2"/>
    </row>
    <row r="3228" spans="47:71" ht="12.75">
      <c r="AU3228" s="2"/>
      <c r="AV3228" s="2"/>
      <c r="AW3228" s="2"/>
      <c r="AX3228" s="2"/>
      <c r="AY3228" s="2"/>
      <c r="AZ3228" s="2"/>
      <c r="BA3228" s="2"/>
      <c r="BB3228" s="2"/>
      <c r="BC3228" s="2"/>
      <c r="BD3228" s="2"/>
      <c r="BE3228" s="2"/>
      <c r="BF3228" s="2"/>
      <c r="BG3228" s="2"/>
      <c r="BH3228" s="2"/>
      <c r="BI3228" s="2"/>
      <c r="BJ3228" s="2"/>
      <c r="BK3228" s="2"/>
      <c r="BL3228" s="2"/>
      <c r="BM3228" s="2"/>
      <c r="BN3228" s="2"/>
      <c r="BO3228" s="2"/>
      <c r="BP3228" s="2"/>
      <c r="BQ3228" s="2"/>
      <c r="BR3228" s="2"/>
      <c r="BS3228" s="2"/>
    </row>
    <row r="3229" spans="47:71" ht="12.75">
      <c r="AU3229" s="2"/>
      <c r="AV3229" s="2"/>
      <c r="AW3229" s="2"/>
      <c r="AX3229" s="2"/>
      <c r="AY3229" s="2"/>
      <c r="AZ3229" s="2"/>
      <c r="BA3229" s="2"/>
      <c r="BB3229" s="2"/>
      <c r="BC3229" s="2"/>
      <c r="BD3229" s="2"/>
      <c r="BE3229" s="2"/>
      <c r="BF3229" s="2"/>
      <c r="BG3229" s="2"/>
      <c r="BH3229" s="2"/>
      <c r="BI3229" s="2"/>
      <c r="BJ3229" s="2"/>
      <c r="BK3229" s="2"/>
      <c r="BL3229" s="2"/>
      <c r="BM3229" s="2"/>
      <c r="BN3229" s="2"/>
      <c r="BO3229" s="2"/>
      <c r="BP3229" s="2"/>
      <c r="BQ3229" s="2"/>
      <c r="BR3229" s="2"/>
      <c r="BS3229" s="2"/>
    </row>
    <row r="3230" spans="47:71" ht="12.75">
      <c r="AU3230" s="2"/>
      <c r="AV3230" s="2"/>
      <c r="AW3230" s="2"/>
      <c r="AX3230" s="2"/>
      <c r="AY3230" s="2"/>
      <c r="AZ3230" s="2"/>
      <c r="BA3230" s="2"/>
      <c r="BB3230" s="2"/>
      <c r="BC3230" s="2"/>
      <c r="BD3230" s="2"/>
      <c r="BE3230" s="2"/>
      <c r="BF3230" s="2"/>
      <c r="BG3230" s="2"/>
      <c r="BH3230" s="2"/>
      <c r="BI3230" s="2"/>
      <c r="BJ3230" s="2"/>
      <c r="BK3230" s="2"/>
      <c r="BL3230" s="2"/>
      <c r="BM3230" s="2"/>
      <c r="BN3230" s="2"/>
      <c r="BO3230" s="2"/>
      <c r="BP3230" s="2"/>
      <c r="BQ3230" s="2"/>
      <c r="BR3230" s="2"/>
      <c r="BS3230" s="2"/>
    </row>
    <row r="3231" spans="47:71" ht="12.75">
      <c r="AU3231" s="2"/>
      <c r="AV3231" s="2"/>
      <c r="AW3231" s="2"/>
      <c r="AX3231" s="2"/>
      <c r="AY3231" s="2"/>
      <c r="AZ3231" s="2"/>
      <c r="BA3231" s="2"/>
      <c r="BB3231" s="2"/>
      <c r="BC3231" s="2"/>
      <c r="BD3231" s="2"/>
      <c r="BE3231" s="2"/>
      <c r="BF3231" s="2"/>
      <c r="BG3231" s="2"/>
      <c r="BH3231" s="2"/>
      <c r="BI3231" s="2"/>
      <c r="BJ3231" s="2"/>
      <c r="BK3231" s="2"/>
      <c r="BL3231" s="2"/>
      <c r="BM3231" s="2"/>
      <c r="BN3231" s="2"/>
      <c r="BO3231" s="2"/>
      <c r="BP3231" s="2"/>
      <c r="BQ3231" s="2"/>
      <c r="BR3231" s="2"/>
      <c r="BS3231" s="2"/>
    </row>
    <row r="3232" spans="47:71" ht="12.75">
      <c r="AU3232" s="2"/>
      <c r="AV3232" s="2"/>
      <c r="AW3232" s="2"/>
      <c r="AX3232" s="2"/>
      <c r="AY3232" s="2"/>
      <c r="AZ3232" s="2"/>
      <c r="BA3232" s="2"/>
      <c r="BB3232" s="2"/>
      <c r="BC3232" s="2"/>
      <c r="BD3232" s="2"/>
      <c r="BE3232" s="2"/>
      <c r="BF3232" s="2"/>
      <c r="BG3232" s="2"/>
      <c r="BH3232" s="2"/>
      <c r="BI3232" s="2"/>
      <c r="BJ3232" s="2"/>
      <c r="BK3232" s="2"/>
      <c r="BL3232" s="2"/>
      <c r="BM3232" s="2"/>
      <c r="BN3232" s="2"/>
      <c r="BO3232" s="2"/>
      <c r="BP3232" s="2"/>
      <c r="BQ3232" s="2"/>
      <c r="BR3232" s="2"/>
      <c r="BS3232" s="2"/>
    </row>
    <row r="3233" spans="47:71" ht="12.75">
      <c r="AU3233" s="2"/>
      <c r="AV3233" s="2"/>
      <c r="AW3233" s="2"/>
      <c r="AX3233" s="2"/>
      <c r="AY3233" s="2"/>
      <c r="AZ3233" s="2"/>
      <c r="BA3233" s="2"/>
      <c r="BB3233" s="2"/>
      <c r="BC3233" s="2"/>
      <c r="BD3233" s="2"/>
      <c r="BE3233" s="2"/>
      <c r="BF3233" s="2"/>
      <c r="BG3233" s="2"/>
      <c r="BH3233" s="2"/>
      <c r="BI3233" s="2"/>
      <c r="BJ3233" s="2"/>
      <c r="BK3233" s="2"/>
      <c r="BL3233" s="2"/>
      <c r="BM3233" s="2"/>
      <c r="BN3233" s="2"/>
      <c r="BO3233" s="2"/>
      <c r="BP3233" s="2"/>
      <c r="BQ3233" s="2"/>
      <c r="BR3233" s="2"/>
      <c r="BS3233" s="2"/>
    </row>
    <row r="3234" spans="47:71" ht="12.75">
      <c r="AU3234" s="2"/>
      <c r="AV3234" s="2"/>
      <c r="AW3234" s="2"/>
      <c r="AX3234" s="2"/>
      <c r="AY3234" s="2"/>
      <c r="AZ3234" s="2"/>
      <c r="BA3234" s="2"/>
      <c r="BB3234" s="2"/>
      <c r="BC3234" s="2"/>
      <c r="BD3234" s="2"/>
      <c r="BE3234" s="2"/>
      <c r="BF3234" s="2"/>
      <c r="BG3234" s="2"/>
      <c r="BH3234" s="2"/>
      <c r="BI3234" s="2"/>
      <c r="BJ3234" s="2"/>
      <c r="BK3234" s="2"/>
      <c r="BL3234" s="2"/>
      <c r="BM3234" s="2"/>
      <c r="BN3234" s="2"/>
      <c r="BO3234" s="2"/>
      <c r="BP3234" s="2"/>
      <c r="BQ3234" s="2"/>
      <c r="BR3234" s="2"/>
      <c r="BS3234" s="2"/>
    </row>
    <row r="3235" spans="47:71" ht="12.75">
      <c r="AU3235" s="2"/>
      <c r="AV3235" s="2"/>
      <c r="AW3235" s="2"/>
      <c r="AX3235" s="2"/>
      <c r="AY3235" s="2"/>
      <c r="AZ3235" s="2"/>
      <c r="BA3235" s="2"/>
      <c r="BB3235" s="2"/>
      <c r="BC3235" s="2"/>
      <c r="BD3235" s="2"/>
      <c r="BE3235" s="2"/>
      <c r="BF3235" s="2"/>
      <c r="BG3235" s="2"/>
      <c r="BH3235" s="2"/>
      <c r="BI3235" s="2"/>
      <c r="BJ3235" s="2"/>
      <c r="BK3235" s="2"/>
      <c r="BL3235" s="2"/>
      <c r="BM3235" s="2"/>
      <c r="BN3235" s="2"/>
      <c r="BO3235" s="2"/>
      <c r="BP3235" s="2"/>
      <c r="BQ3235" s="2"/>
      <c r="BR3235" s="2"/>
      <c r="BS3235" s="2"/>
    </row>
    <row r="3236" spans="47:71" ht="12.75">
      <c r="AU3236" s="2"/>
      <c r="AV3236" s="2"/>
      <c r="AW3236" s="2"/>
      <c r="AX3236" s="2"/>
      <c r="AY3236" s="2"/>
      <c r="AZ3236" s="2"/>
      <c r="BA3236" s="2"/>
      <c r="BB3236" s="2"/>
      <c r="BC3236" s="2"/>
      <c r="BD3236" s="2"/>
      <c r="BE3236" s="2"/>
      <c r="BF3236" s="2"/>
      <c r="BG3236" s="2"/>
      <c r="BH3236" s="2"/>
      <c r="BI3236" s="2"/>
      <c r="BJ3236" s="2"/>
      <c r="BK3236" s="2"/>
      <c r="BL3236" s="2"/>
      <c r="BM3236" s="2"/>
      <c r="BN3236" s="2"/>
      <c r="BO3236" s="2"/>
      <c r="BP3236" s="2"/>
      <c r="BQ3236" s="2"/>
      <c r="BR3236" s="2"/>
      <c r="BS3236" s="2"/>
    </row>
    <row r="3237" spans="47:71" ht="12.75">
      <c r="AU3237" s="2"/>
      <c r="AV3237" s="2"/>
      <c r="AW3237" s="2"/>
      <c r="AX3237" s="2"/>
      <c r="AY3237" s="2"/>
      <c r="AZ3237" s="2"/>
      <c r="BA3237" s="2"/>
      <c r="BB3237" s="2"/>
      <c r="BC3237" s="2"/>
      <c r="BD3237" s="2"/>
      <c r="BE3237" s="2"/>
      <c r="BF3237" s="2"/>
      <c r="BG3237" s="2"/>
      <c r="BH3237" s="2"/>
      <c r="BI3237" s="2"/>
      <c r="BJ3237" s="2"/>
      <c r="BK3237" s="2"/>
      <c r="BL3237" s="2"/>
      <c r="BM3237" s="2"/>
      <c r="BN3237" s="2"/>
      <c r="BO3237" s="2"/>
      <c r="BP3237" s="2"/>
      <c r="BQ3237" s="2"/>
      <c r="BR3237" s="2"/>
      <c r="BS3237" s="2"/>
    </row>
    <row r="3238" spans="47:71" ht="12.75">
      <c r="AU3238" s="2"/>
      <c r="AV3238" s="2"/>
      <c r="AW3238" s="2"/>
      <c r="AX3238" s="2"/>
      <c r="AY3238" s="2"/>
      <c r="AZ3238" s="2"/>
      <c r="BA3238" s="2"/>
      <c r="BB3238" s="2"/>
      <c r="BC3238" s="2"/>
      <c r="BD3238" s="2"/>
      <c r="BE3238" s="2"/>
      <c r="BF3238" s="2"/>
      <c r="BG3238" s="2"/>
      <c r="BH3238" s="2"/>
      <c r="BI3238" s="2"/>
      <c r="BJ3238" s="2"/>
      <c r="BK3238" s="2"/>
      <c r="BL3238" s="2"/>
      <c r="BM3238" s="2"/>
      <c r="BN3238" s="2"/>
      <c r="BO3238" s="2"/>
      <c r="BP3238" s="2"/>
      <c r="BQ3238" s="2"/>
      <c r="BR3238" s="2"/>
      <c r="BS3238" s="2"/>
    </row>
    <row r="3239" spans="47:71" ht="12.75">
      <c r="AU3239" s="2"/>
      <c r="AV3239" s="2"/>
      <c r="AW3239" s="2"/>
      <c r="AX3239" s="2"/>
      <c r="AY3239" s="2"/>
      <c r="AZ3239" s="2"/>
      <c r="BA3239" s="2"/>
      <c r="BB3239" s="2"/>
      <c r="BC3239" s="2"/>
      <c r="BD3239" s="2"/>
      <c r="BE3239" s="2"/>
      <c r="BF3239" s="2"/>
      <c r="BG3239" s="2"/>
      <c r="BH3239" s="2"/>
      <c r="BI3239" s="2"/>
      <c r="BJ3239" s="2"/>
      <c r="BK3239" s="2"/>
      <c r="BL3239" s="2"/>
      <c r="BM3239" s="2"/>
      <c r="BN3239" s="2"/>
      <c r="BO3239" s="2"/>
      <c r="BP3239" s="2"/>
      <c r="BQ3239" s="2"/>
      <c r="BR3239" s="2"/>
      <c r="BS3239" s="2"/>
    </row>
    <row r="3240" spans="47:71" ht="12.75">
      <c r="AU3240" s="2"/>
      <c r="AV3240" s="2"/>
      <c r="AW3240" s="2"/>
      <c r="AX3240" s="2"/>
      <c r="AY3240" s="2"/>
      <c r="AZ3240" s="2"/>
      <c r="BA3240" s="2"/>
      <c r="BB3240" s="2"/>
      <c r="BC3240" s="2"/>
      <c r="BD3240" s="2"/>
      <c r="BE3240" s="2"/>
      <c r="BF3240" s="2"/>
      <c r="BG3240" s="2"/>
      <c r="BH3240" s="2"/>
      <c r="BI3240" s="2"/>
      <c r="BJ3240" s="2"/>
      <c r="BK3240" s="2"/>
      <c r="BL3240" s="2"/>
      <c r="BM3240" s="2"/>
      <c r="BN3240" s="2"/>
      <c r="BO3240" s="2"/>
      <c r="BP3240" s="2"/>
      <c r="BQ3240" s="2"/>
      <c r="BR3240" s="2"/>
      <c r="BS3240" s="2"/>
    </row>
    <row r="3241" spans="47:71" ht="12.75">
      <c r="AU3241" s="2"/>
      <c r="AV3241" s="2"/>
      <c r="AW3241" s="2"/>
      <c r="AX3241" s="2"/>
      <c r="AY3241" s="2"/>
      <c r="AZ3241" s="2"/>
      <c r="BA3241" s="2"/>
      <c r="BB3241" s="2"/>
      <c r="BC3241" s="2"/>
      <c r="BD3241" s="2"/>
      <c r="BE3241" s="2"/>
      <c r="BF3241" s="2"/>
      <c r="BG3241" s="2"/>
      <c r="BH3241" s="2"/>
      <c r="BI3241" s="2"/>
      <c r="BJ3241" s="2"/>
      <c r="BK3241" s="2"/>
      <c r="BL3241" s="2"/>
      <c r="BM3241" s="2"/>
      <c r="BN3241" s="2"/>
      <c r="BO3241" s="2"/>
      <c r="BP3241" s="2"/>
      <c r="BQ3241" s="2"/>
      <c r="BR3241" s="2"/>
      <c r="BS3241" s="2"/>
    </row>
    <row r="3242" spans="47:71" ht="12.75">
      <c r="AU3242" s="2"/>
      <c r="AV3242" s="2"/>
      <c r="AW3242" s="2"/>
      <c r="AX3242" s="2"/>
      <c r="AY3242" s="2"/>
      <c r="AZ3242" s="2"/>
      <c r="BA3242" s="2"/>
      <c r="BB3242" s="2"/>
      <c r="BC3242" s="2"/>
      <c r="BD3242" s="2"/>
      <c r="BE3242" s="2"/>
      <c r="BF3242" s="2"/>
      <c r="BG3242" s="2"/>
      <c r="BH3242" s="2"/>
      <c r="BI3242" s="2"/>
      <c r="BJ3242" s="2"/>
      <c r="BK3242" s="2"/>
      <c r="BL3242" s="2"/>
      <c r="BM3242" s="2"/>
      <c r="BN3242" s="2"/>
      <c r="BO3242" s="2"/>
      <c r="BP3242" s="2"/>
      <c r="BQ3242" s="2"/>
      <c r="BR3242" s="2"/>
      <c r="BS3242" s="2"/>
    </row>
    <row r="3243" spans="47:71" ht="12.75">
      <c r="AU3243" s="2"/>
      <c r="AV3243" s="2"/>
      <c r="AW3243" s="2"/>
      <c r="AX3243" s="2"/>
      <c r="AY3243" s="2"/>
      <c r="AZ3243" s="2"/>
      <c r="BA3243" s="2"/>
      <c r="BB3243" s="2"/>
      <c r="BC3243" s="2"/>
      <c r="BD3243" s="2"/>
      <c r="BE3243" s="2"/>
      <c r="BF3243" s="2"/>
      <c r="BG3243" s="2"/>
      <c r="BH3243" s="2"/>
      <c r="BI3243" s="2"/>
      <c r="BJ3243" s="2"/>
      <c r="BK3243" s="2"/>
      <c r="BL3243" s="2"/>
      <c r="BM3243" s="2"/>
      <c r="BN3243" s="2"/>
      <c r="BO3243" s="2"/>
      <c r="BP3243" s="2"/>
      <c r="BQ3243" s="2"/>
      <c r="BR3243" s="2"/>
      <c r="BS3243" s="2"/>
    </row>
    <row r="3244" spans="47:71" ht="12.75">
      <c r="AU3244" s="2"/>
      <c r="AV3244" s="2"/>
      <c r="AW3244" s="2"/>
      <c r="AX3244" s="2"/>
      <c r="AY3244" s="2"/>
      <c r="AZ3244" s="2"/>
      <c r="BA3244" s="2"/>
      <c r="BB3244" s="2"/>
      <c r="BC3244" s="2"/>
      <c r="BD3244" s="2"/>
      <c r="BE3244" s="2"/>
      <c r="BF3244" s="2"/>
      <c r="BG3244" s="2"/>
      <c r="BH3244" s="2"/>
      <c r="BI3244" s="2"/>
      <c r="BJ3244" s="2"/>
      <c r="BK3244" s="2"/>
      <c r="BL3244" s="2"/>
      <c r="BM3244" s="2"/>
      <c r="BN3244" s="2"/>
      <c r="BO3244" s="2"/>
      <c r="BP3244" s="2"/>
      <c r="BQ3244" s="2"/>
      <c r="BR3244" s="2"/>
      <c r="BS3244" s="2"/>
    </row>
    <row r="3245" spans="47:71" ht="12.75">
      <c r="AU3245" s="2"/>
      <c r="AV3245" s="2"/>
      <c r="AW3245" s="2"/>
      <c r="AX3245" s="2"/>
      <c r="AY3245" s="2"/>
      <c r="AZ3245" s="2"/>
      <c r="BA3245" s="2"/>
      <c r="BB3245" s="2"/>
      <c r="BC3245" s="2"/>
      <c r="BD3245" s="2"/>
      <c r="BE3245" s="2"/>
      <c r="BF3245" s="2"/>
      <c r="BG3245" s="2"/>
      <c r="BH3245" s="2"/>
      <c r="BI3245" s="2"/>
      <c r="BJ3245" s="2"/>
      <c r="BK3245" s="2"/>
      <c r="BL3245" s="2"/>
      <c r="BM3245" s="2"/>
      <c r="BN3245" s="2"/>
      <c r="BO3245" s="2"/>
      <c r="BP3245" s="2"/>
      <c r="BQ3245" s="2"/>
      <c r="BR3245" s="2"/>
      <c r="BS3245" s="2"/>
    </row>
    <row r="3246" spans="47:71" ht="12.75">
      <c r="AU3246" s="2"/>
      <c r="AV3246" s="2"/>
      <c r="AW3246" s="2"/>
      <c r="AX3246" s="2"/>
      <c r="AY3246" s="2"/>
      <c r="AZ3246" s="2"/>
      <c r="BA3246" s="2"/>
      <c r="BB3246" s="2"/>
      <c r="BC3246" s="2"/>
      <c r="BD3246" s="2"/>
      <c r="BE3246" s="2"/>
      <c r="BF3246" s="2"/>
      <c r="BG3246" s="2"/>
      <c r="BH3246" s="2"/>
      <c r="BI3246" s="2"/>
      <c r="BJ3246" s="2"/>
      <c r="BK3246" s="2"/>
      <c r="BL3246" s="2"/>
      <c r="BM3246" s="2"/>
      <c r="BN3246" s="2"/>
      <c r="BO3246" s="2"/>
      <c r="BP3246" s="2"/>
      <c r="BQ3246" s="2"/>
      <c r="BR3246" s="2"/>
      <c r="BS3246" s="2"/>
    </row>
    <row r="3247" spans="47:71" ht="12.75">
      <c r="AU3247" s="2"/>
      <c r="AV3247" s="2"/>
      <c r="AW3247" s="2"/>
      <c r="AX3247" s="2"/>
      <c r="AY3247" s="2"/>
      <c r="AZ3247" s="2"/>
      <c r="BA3247" s="2"/>
      <c r="BB3247" s="2"/>
      <c r="BC3247" s="2"/>
      <c r="BD3247" s="2"/>
      <c r="BE3247" s="2"/>
      <c r="BF3247" s="2"/>
      <c r="BG3247" s="2"/>
      <c r="BH3247" s="2"/>
      <c r="BI3247" s="2"/>
      <c r="BJ3247" s="2"/>
      <c r="BK3247" s="2"/>
      <c r="BL3247" s="2"/>
      <c r="BM3247" s="2"/>
      <c r="BN3247" s="2"/>
      <c r="BO3247" s="2"/>
      <c r="BP3247" s="2"/>
      <c r="BQ3247" s="2"/>
      <c r="BR3247" s="2"/>
      <c r="BS3247" s="2"/>
    </row>
    <row r="3248" spans="47:71" ht="12.75">
      <c r="AU3248" s="2"/>
      <c r="AV3248" s="2"/>
      <c r="AW3248" s="2"/>
      <c r="AX3248" s="2"/>
      <c r="AY3248" s="2"/>
      <c r="AZ3248" s="2"/>
      <c r="BA3248" s="2"/>
      <c r="BB3248" s="2"/>
      <c r="BC3248" s="2"/>
      <c r="BD3248" s="2"/>
      <c r="BE3248" s="2"/>
      <c r="BF3248" s="2"/>
      <c r="BG3248" s="2"/>
      <c r="BH3248" s="2"/>
      <c r="BI3248" s="2"/>
      <c r="BJ3248" s="2"/>
      <c r="BK3248" s="2"/>
      <c r="BL3248" s="2"/>
      <c r="BM3248" s="2"/>
      <c r="BN3248" s="2"/>
      <c r="BO3248" s="2"/>
      <c r="BP3248" s="2"/>
      <c r="BQ3248" s="2"/>
      <c r="BR3248" s="2"/>
      <c r="BS3248" s="2"/>
    </row>
    <row r="3249" spans="47:71" ht="12.75">
      <c r="AU3249" s="2"/>
      <c r="AV3249" s="2"/>
      <c r="AW3249" s="2"/>
      <c r="AX3249" s="2"/>
      <c r="AY3249" s="2"/>
      <c r="AZ3249" s="2"/>
      <c r="BA3249" s="2"/>
      <c r="BB3249" s="2"/>
      <c r="BC3249" s="2"/>
      <c r="BD3249" s="2"/>
      <c r="BE3249" s="2"/>
      <c r="BF3249" s="2"/>
      <c r="BG3249" s="2"/>
      <c r="BH3249" s="2"/>
      <c r="BI3249" s="2"/>
      <c r="BJ3249" s="2"/>
      <c r="BK3249" s="2"/>
      <c r="BL3249" s="2"/>
      <c r="BM3249" s="2"/>
      <c r="BN3249" s="2"/>
      <c r="BO3249" s="2"/>
      <c r="BP3249" s="2"/>
      <c r="BQ3249" s="2"/>
      <c r="BR3249" s="2"/>
      <c r="BS3249" s="2"/>
    </row>
    <row r="3250" spans="47:71" ht="12.75">
      <c r="AU3250" s="2"/>
      <c r="AV3250" s="2"/>
      <c r="AW3250" s="2"/>
      <c r="AX3250" s="2"/>
      <c r="AY3250" s="2"/>
      <c r="AZ3250" s="2"/>
      <c r="BA3250" s="2"/>
      <c r="BB3250" s="2"/>
      <c r="BC3250" s="2"/>
      <c r="BD3250" s="2"/>
      <c r="BE3250" s="2"/>
      <c r="BF3250" s="2"/>
      <c r="BG3250" s="2"/>
      <c r="BH3250" s="2"/>
      <c r="BI3250" s="2"/>
      <c r="BJ3250" s="2"/>
      <c r="BK3250" s="2"/>
      <c r="BL3250" s="2"/>
      <c r="BM3250" s="2"/>
      <c r="BN3250" s="2"/>
      <c r="BO3250" s="2"/>
      <c r="BP3250" s="2"/>
      <c r="BQ3250" s="2"/>
      <c r="BR3250" s="2"/>
      <c r="BS3250" s="2"/>
    </row>
    <row r="3251" spans="47:71" ht="12.75">
      <c r="AU3251" s="2"/>
      <c r="AV3251" s="2"/>
      <c r="AW3251" s="2"/>
      <c r="AX3251" s="2"/>
      <c r="AY3251" s="2"/>
      <c r="AZ3251" s="2"/>
      <c r="BA3251" s="2"/>
      <c r="BB3251" s="2"/>
      <c r="BC3251" s="2"/>
      <c r="BD3251" s="2"/>
      <c r="BE3251" s="2"/>
      <c r="BF3251" s="2"/>
      <c r="BG3251" s="2"/>
      <c r="BH3251" s="2"/>
      <c r="BI3251" s="2"/>
      <c r="BJ3251" s="2"/>
      <c r="BK3251" s="2"/>
      <c r="BL3251" s="2"/>
      <c r="BM3251" s="2"/>
      <c r="BN3251" s="2"/>
      <c r="BO3251" s="2"/>
      <c r="BP3251" s="2"/>
      <c r="BQ3251" s="2"/>
      <c r="BR3251" s="2"/>
      <c r="BS3251" s="2"/>
    </row>
    <row r="3252" spans="47:71" ht="12.75">
      <c r="AU3252" s="2"/>
      <c r="AV3252" s="2"/>
      <c r="AW3252" s="2"/>
      <c r="AX3252" s="2"/>
      <c r="AY3252" s="2"/>
      <c r="AZ3252" s="2"/>
      <c r="BA3252" s="2"/>
      <c r="BB3252" s="2"/>
      <c r="BC3252" s="2"/>
      <c r="BD3252" s="2"/>
      <c r="BE3252" s="2"/>
      <c r="BF3252" s="2"/>
      <c r="BG3252" s="2"/>
      <c r="BH3252" s="2"/>
      <c r="BI3252" s="2"/>
      <c r="BJ3252" s="2"/>
      <c r="BK3252" s="2"/>
      <c r="BL3252" s="2"/>
      <c r="BM3252" s="2"/>
      <c r="BN3252" s="2"/>
      <c r="BO3252" s="2"/>
      <c r="BP3252" s="2"/>
      <c r="BQ3252" s="2"/>
      <c r="BR3252" s="2"/>
      <c r="BS3252" s="2"/>
    </row>
    <row r="3253" spans="47:71" ht="12.75">
      <c r="AU3253" s="2"/>
      <c r="AV3253" s="2"/>
      <c r="AW3253" s="2"/>
      <c r="AX3253" s="2"/>
      <c r="AY3253" s="2"/>
      <c r="AZ3253" s="2"/>
      <c r="BA3253" s="2"/>
      <c r="BB3253" s="2"/>
      <c r="BC3253" s="2"/>
      <c r="BD3253" s="2"/>
      <c r="BE3253" s="2"/>
      <c r="BF3253" s="2"/>
      <c r="BG3253" s="2"/>
      <c r="BH3253" s="2"/>
      <c r="BI3253" s="2"/>
      <c r="BJ3253" s="2"/>
      <c r="BK3253" s="2"/>
      <c r="BL3253" s="2"/>
      <c r="BM3253" s="2"/>
      <c r="BN3253" s="2"/>
      <c r="BO3253" s="2"/>
      <c r="BP3253" s="2"/>
      <c r="BQ3253" s="2"/>
      <c r="BR3253" s="2"/>
      <c r="BS3253" s="2"/>
    </row>
    <row r="3254" spans="47:71" ht="12.75">
      <c r="AU3254" s="2"/>
      <c r="AV3254" s="2"/>
      <c r="AW3254" s="2"/>
      <c r="AX3254" s="2"/>
      <c r="AY3254" s="2"/>
      <c r="AZ3254" s="2"/>
      <c r="BA3254" s="2"/>
      <c r="BB3254" s="2"/>
      <c r="BC3254" s="2"/>
      <c r="BD3254" s="2"/>
      <c r="BE3254" s="2"/>
      <c r="BF3254" s="2"/>
      <c r="BG3254" s="2"/>
      <c r="BH3254" s="2"/>
      <c r="BI3254" s="2"/>
      <c r="BJ3254" s="2"/>
      <c r="BK3254" s="2"/>
      <c r="BL3254" s="2"/>
      <c r="BM3254" s="2"/>
      <c r="BN3254" s="2"/>
      <c r="BO3254" s="2"/>
      <c r="BP3254" s="2"/>
      <c r="BQ3254" s="2"/>
      <c r="BR3254" s="2"/>
      <c r="BS3254" s="2"/>
    </row>
    <row r="3255" spans="47:71" ht="12.75">
      <c r="AU3255" s="2"/>
      <c r="AV3255" s="2"/>
      <c r="AW3255" s="2"/>
      <c r="AX3255" s="2"/>
      <c r="AY3255" s="2"/>
      <c r="AZ3255" s="2"/>
      <c r="BA3255" s="2"/>
      <c r="BB3255" s="2"/>
      <c r="BC3255" s="2"/>
      <c r="BD3255" s="2"/>
      <c r="BE3255" s="2"/>
      <c r="BF3255" s="2"/>
      <c r="BG3255" s="2"/>
      <c r="BH3255" s="2"/>
      <c r="BI3255" s="2"/>
      <c r="BJ3255" s="2"/>
      <c r="BK3255" s="2"/>
      <c r="BL3255" s="2"/>
      <c r="BM3255" s="2"/>
      <c r="BN3255" s="2"/>
      <c r="BO3255" s="2"/>
      <c r="BP3255" s="2"/>
      <c r="BQ3255" s="2"/>
      <c r="BR3255" s="2"/>
      <c r="BS3255" s="2"/>
    </row>
    <row r="3256" spans="47:71" ht="12.75">
      <c r="AU3256" s="2"/>
      <c r="AV3256" s="2"/>
      <c r="AW3256" s="2"/>
      <c r="AX3256" s="2"/>
      <c r="AY3256" s="2"/>
      <c r="AZ3256" s="2"/>
      <c r="BA3256" s="2"/>
      <c r="BB3256" s="2"/>
      <c r="BC3256" s="2"/>
      <c r="BD3256" s="2"/>
      <c r="BE3256" s="2"/>
      <c r="BF3256" s="2"/>
      <c r="BG3256" s="2"/>
      <c r="BH3256" s="2"/>
      <c r="BI3256" s="2"/>
      <c r="BJ3256" s="2"/>
      <c r="BK3256" s="2"/>
      <c r="BL3256" s="2"/>
      <c r="BM3256" s="2"/>
      <c r="BN3256" s="2"/>
      <c r="BO3256" s="2"/>
      <c r="BP3256" s="2"/>
      <c r="BQ3256" s="2"/>
      <c r="BR3256" s="2"/>
      <c r="BS3256" s="2"/>
    </row>
    <row r="3257" spans="47:71" ht="12.75">
      <c r="AU3257" s="2"/>
      <c r="AV3257" s="2"/>
      <c r="AW3257" s="2"/>
      <c r="AX3257" s="2"/>
      <c r="AY3257" s="2"/>
      <c r="AZ3257" s="2"/>
      <c r="BA3257" s="2"/>
      <c r="BB3257" s="2"/>
      <c r="BC3257" s="2"/>
      <c r="BD3257" s="2"/>
      <c r="BE3257" s="2"/>
      <c r="BF3257" s="2"/>
      <c r="BG3257" s="2"/>
      <c r="BH3257" s="2"/>
      <c r="BI3257" s="2"/>
      <c r="BJ3257" s="2"/>
      <c r="BK3257" s="2"/>
      <c r="BL3257" s="2"/>
      <c r="BM3257" s="2"/>
      <c r="BN3257" s="2"/>
      <c r="BO3257" s="2"/>
      <c r="BP3257" s="2"/>
      <c r="BQ3257" s="2"/>
      <c r="BR3257" s="2"/>
      <c r="BS3257" s="2"/>
    </row>
    <row r="3258" spans="47:71" ht="12.75">
      <c r="AU3258" s="2"/>
      <c r="AV3258" s="2"/>
      <c r="AW3258" s="2"/>
      <c r="AX3258" s="2"/>
      <c r="AY3258" s="2"/>
      <c r="AZ3258" s="2"/>
      <c r="BA3258" s="2"/>
      <c r="BB3258" s="2"/>
      <c r="BC3258" s="2"/>
      <c r="BD3258" s="2"/>
      <c r="BE3258" s="2"/>
      <c r="BF3258" s="2"/>
      <c r="BG3258" s="2"/>
      <c r="BH3258" s="2"/>
      <c r="BI3258" s="2"/>
      <c r="BJ3258" s="2"/>
      <c r="BK3258" s="2"/>
      <c r="BL3258" s="2"/>
      <c r="BM3258" s="2"/>
      <c r="BN3258" s="2"/>
      <c r="BO3258" s="2"/>
      <c r="BP3258" s="2"/>
      <c r="BQ3258" s="2"/>
      <c r="BR3258" s="2"/>
      <c r="BS3258" s="2"/>
    </row>
    <row r="3259" spans="47:71" ht="12.75">
      <c r="AU3259" s="2"/>
      <c r="AV3259" s="2"/>
      <c r="AW3259" s="2"/>
      <c r="AX3259" s="2"/>
      <c r="AY3259" s="2"/>
      <c r="AZ3259" s="2"/>
      <c r="BA3259" s="2"/>
      <c r="BB3259" s="2"/>
      <c r="BC3259" s="2"/>
      <c r="BD3259" s="2"/>
      <c r="BE3259" s="2"/>
      <c r="BF3259" s="2"/>
      <c r="BG3259" s="2"/>
      <c r="BH3259" s="2"/>
      <c r="BI3259" s="2"/>
      <c r="BJ3259" s="2"/>
      <c r="BK3259" s="2"/>
      <c r="BL3259" s="2"/>
      <c r="BM3259" s="2"/>
      <c r="BN3259" s="2"/>
      <c r="BO3259" s="2"/>
      <c r="BP3259" s="2"/>
      <c r="BQ3259" s="2"/>
      <c r="BR3259" s="2"/>
      <c r="BS3259" s="2"/>
    </row>
    <row r="3260" spans="47:71" ht="12.75">
      <c r="AU3260" s="2"/>
      <c r="AV3260" s="2"/>
      <c r="AW3260" s="2"/>
      <c r="AX3260" s="2"/>
      <c r="AY3260" s="2"/>
      <c r="AZ3260" s="2"/>
      <c r="BA3260" s="2"/>
      <c r="BB3260" s="2"/>
      <c r="BC3260" s="2"/>
      <c r="BD3260" s="2"/>
      <c r="BE3260" s="2"/>
      <c r="BF3260" s="2"/>
      <c r="BG3260" s="2"/>
      <c r="BH3260" s="2"/>
      <c r="BI3260" s="2"/>
      <c r="BJ3260" s="2"/>
      <c r="BK3260" s="2"/>
      <c r="BL3260" s="2"/>
      <c r="BM3260" s="2"/>
      <c r="BN3260" s="2"/>
      <c r="BO3260" s="2"/>
      <c r="BP3260" s="2"/>
      <c r="BQ3260" s="2"/>
      <c r="BR3260" s="2"/>
      <c r="BS3260" s="2"/>
    </row>
    <row r="3261" spans="47:71" ht="12.75">
      <c r="AU3261" s="2"/>
      <c r="AV3261" s="2"/>
      <c r="AW3261" s="2"/>
      <c r="AX3261" s="2"/>
      <c r="AY3261" s="2"/>
      <c r="AZ3261" s="2"/>
      <c r="BA3261" s="2"/>
      <c r="BB3261" s="2"/>
      <c r="BC3261" s="2"/>
      <c r="BD3261" s="2"/>
      <c r="BE3261" s="2"/>
      <c r="BF3261" s="2"/>
      <c r="BG3261" s="2"/>
      <c r="BH3261" s="2"/>
      <c r="BI3261" s="2"/>
      <c r="BJ3261" s="2"/>
      <c r="BK3261" s="2"/>
      <c r="BL3261" s="2"/>
      <c r="BM3261" s="2"/>
      <c r="BN3261" s="2"/>
      <c r="BO3261" s="2"/>
      <c r="BP3261" s="2"/>
      <c r="BQ3261" s="2"/>
      <c r="BR3261" s="2"/>
      <c r="BS3261" s="2"/>
    </row>
    <row r="3262" spans="47:71" ht="12.75">
      <c r="AU3262" s="2"/>
      <c r="AV3262" s="2"/>
      <c r="AW3262" s="2"/>
      <c r="AX3262" s="2"/>
      <c r="AY3262" s="2"/>
      <c r="AZ3262" s="2"/>
      <c r="BA3262" s="2"/>
      <c r="BB3262" s="2"/>
      <c r="BC3262" s="2"/>
      <c r="BD3262" s="2"/>
      <c r="BE3262" s="2"/>
      <c r="BF3262" s="2"/>
      <c r="BG3262" s="2"/>
      <c r="BH3262" s="2"/>
      <c r="BI3262" s="2"/>
      <c r="BJ3262" s="2"/>
      <c r="BK3262" s="2"/>
      <c r="BL3262" s="2"/>
      <c r="BM3262" s="2"/>
      <c r="BN3262" s="2"/>
      <c r="BO3262" s="2"/>
      <c r="BP3262" s="2"/>
      <c r="BQ3262" s="2"/>
      <c r="BR3262" s="2"/>
      <c r="BS3262" s="2"/>
    </row>
    <row r="3263" spans="47:71" ht="12.75">
      <c r="AU3263" s="2"/>
      <c r="AV3263" s="2"/>
      <c r="AW3263" s="2"/>
      <c r="AX3263" s="2"/>
      <c r="AY3263" s="2"/>
      <c r="AZ3263" s="2"/>
      <c r="BA3263" s="2"/>
      <c r="BB3263" s="2"/>
      <c r="BC3263" s="2"/>
      <c r="BD3263" s="2"/>
      <c r="BE3263" s="2"/>
      <c r="BF3263" s="2"/>
      <c r="BG3263" s="2"/>
      <c r="BH3263" s="2"/>
      <c r="BI3263" s="2"/>
      <c r="BJ3263" s="2"/>
      <c r="BK3263" s="2"/>
      <c r="BL3263" s="2"/>
      <c r="BM3263" s="2"/>
      <c r="BN3263" s="2"/>
      <c r="BO3263" s="2"/>
      <c r="BP3263" s="2"/>
      <c r="BQ3263" s="2"/>
      <c r="BR3263" s="2"/>
      <c r="BS3263" s="2"/>
    </row>
    <row r="3264" spans="47:71" ht="12.75">
      <c r="AU3264" s="2"/>
      <c r="AV3264" s="2"/>
      <c r="AW3264" s="2"/>
      <c r="AX3264" s="2"/>
      <c r="AY3264" s="2"/>
      <c r="AZ3264" s="2"/>
      <c r="BA3264" s="2"/>
      <c r="BB3264" s="2"/>
      <c r="BC3264" s="2"/>
      <c r="BD3264" s="2"/>
      <c r="BE3264" s="2"/>
      <c r="BF3264" s="2"/>
      <c r="BG3264" s="2"/>
      <c r="BH3264" s="2"/>
      <c r="BI3264" s="2"/>
      <c r="BJ3264" s="2"/>
      <c r="BK3264" s="2"/>
      <c r="BL3264" s="2"/>
      <c r="BM3264" s="2"/>
      <c r="BN3264" s="2"/>
      <c r="BO3264" s="2"/>
      <c r="BP3264" s="2"/>
      <c r="BQ3264" s="2"/>
      <c r="BR3264" s="2"/>
      <c r="BS3264" s="2"/>
    </row>
    <row r="3265" spans="47:71" ht="12.75">
      <c r="AU3265" s="2"/>
      <c r="AV3265" s="2"/>
      <c r="AW3265" s="2"/>
      <c r="AX3265" s="2"/>
      <c r="AY3265" s="2"/>
      <c r="AZ3265" s="2"/>
      <c r="BA3265" s="2"/>
      <c r="BB3265" s="2"/>
      <c r="BC3265" s="2"/>
      <c r="BD3265" s="2"/>
      <c r="BE3265" s="2"/>
      <c r="BF3265" s="2"/>
      <c r="BG3265" s="2"/>
      <c r="BH3265" s="2"/>
      <c r="BI3265" s="2"/>
      <c r="BJ3265" s="2"/>
      <c r="BK3265" s="2"/>
      <c r="BL3265" s="2"/>
      <c r="BM3265" s="2"/>
      <c r="BN3265" s="2"/>
      <c r="BO3265" s="2"/>
      <c r="BP3265" s="2"/>
      <c r="BQ3265" s="2"/>
      <c r="BR3265" s="2"/>
      <c r="BS3265" s="2"/>
    </row>
    <row r="3266" spans="47:71" ht="12.75">
      <c r="AU3266" s="2"/>
      <c r="AV3266" s="2"/>
      <c r="AW3266" s="2"/>
      <c r="AX3266" s="2"/>
      <c r="AY3266" s="2"/>
      <c r="AZ3266" s="2"/>
      <c r="BA3266" s="2"/>
      <c r="BB3266" s="2"/>
      <c r="BC3266" s="2"/>
      <c r="BD3266" s="2"/>
      <c r="BE3266" s="2"/>
      <c r="BF3266" s="2"/>
      <c r="BG3266" s="2"/>
      <c r="BH3266" s="2"/>
      <c r="BI3266" s="2"/>
      <c r="BJ3266" s="2"/>
      <c r="BK3266" s="2"/>
      <c r="BL3266" s="2"/>
      <c r="BM3266" s="2"/>
      <c r="BN3266" s="2"/>
      <c r="BO3266" s="2"/>
      <c r="BP3266" s="2"/>
      <c r="BQ3266" s="2"/>
      <c r="BR3266" s="2"/>
      <c r="BS3266" s="2"/>
    </row>
    <row r="3267" spans="47:71" ht="12.75">
      <c r="AU3267" s="2"/>
      <c r="AV3267" s="2"/>
      <c r="AW3267" s="2"/>
      <c r="AX3267" s="2"/>
      <c r="AY3267" s="2"/>
      <c r="AZ3267" s="2"/>
      <c r="BA3267" s="2"/>
      <c r="BB3267" s="2"/>
      <c r="BC3267" s="2"/>
      <c r="BD3267" s="2"/>
      <c r="BE3267" s="2"/>
      <c r="BF3267" s="2"/>
      <c r="BG3267" s="2"/>
      <c r="BH3267" s="2"/>
      <c r="BI3267" s="2"/>
      <c r="BJ3267" s="2"/>
      <c r="BK3267" s="2"/>
      <c r="BL3267" s="2"/>
      <c r="BM3267" s="2"/>
      <c r="BN3267" s="2"/>
      <c r="BO3267" s="2"/>
      <c r="BP3267" s="2"/>
      <c r="BQ3267" s="2"/>
      <c r="BR3267" s="2"/>
      <c r="BS3267" s="2"/>
    </row>
    <row r="3268" spans="47:71" ht="12.75">
      <c r="AU3268" s="2"/>
      <c r="AV3268" s="2"/>
      <c r="AW3268" s="2"/>
      <c r="AX3268" s="2"/>
      <c r="AY3268" s="2"/>
      <c r="AZ3268" s="2"/>
      <c r="BA3268" s="2"/>
      <c r="BB3268" s="2"/>
      <c r="BC3268" s="2"/>
      <c r="BD3268" s="2"/>
      <c r="BE3268" s="2"/>
      <c r="BF3268" s="2"/>
      <c r="BG3268" s="2"/>
      <c r="BH3268" s="2"/>
      <c r="BI3268" s="2"/>
      <c r="BJ3268" s="2"/>
      <c r="BK3268" s="2"/>
      <c r="BL3268" s="2"/>
      <c r="BM3268" s="2"/>
      <c r="BN3268" s="2"/>
      <c r="BO3268" s="2"/>
      <c r="BP3268" s="2"/>
      <c r="BQ3268" s="2"/>
      <c r="BR3268" s="2"/>
      <c r="BS3268" s="2"/>
    </row>
    <row r="3269" spans="47:71" ht="12.75">
      <c r="AU3269" s="2"/>
      <c r="AV3269" s="2"/>
      <c r="AW3269" s="2"/>
      <c r="AX3269" s="2"/>
      <c r="AY3269" s="2"/>
      <c r="AZ3269" s="2"/>
      <c r="BA3269" s="2"/>
      <c r="BB3269" s="2"/>
      <c r="BC3269" s="2"/>
      <c r="BD3269" s="2"/>
      <c r="BE3269" s="2"/>
      <c r="BF3269" s="2"/>
      <c r="BG3269" s="2"/>
      <c r="BH3269" s="2"/>
      <c r="BI3269" s="2"/>
      <c r="BJ3269" s="2"/>
      <c r="BK3269" s="2"/>
      <c r="BL3269" s="2"/>
      <c r="BM3269" s="2"/>
      <c r="BN3269" s="2"/>
      <c r="BO3269" s="2"/>
      <c r="BP3269" s="2"/>
      <c r="BQ3269" s="2"/>
      <c r="BR3269" s="2"/>
      <c r="BS3269" s="2"/>
    </row>
    <row r="3270" spans="47:71" ht="12.75">
      <c r="AU3270" s="2"/>
      <c r="AV3270" s="2"/>
      <c r="AW3270" s="2"/>
      <c r="AX3270" s="2"/>
      <c r="AY3270" s="2"/>
      <c r="AZ3270" s="2"/>
      <c r="BA3270" s="2"/>
      <c r="BB3270" s="2"/>
      <c r="BC3270" s="2"/>
      <c r="BD3270" s="2"/>
      <c r="BE3270" s="2"/>
      <c r="BF3270" s="2"/>
      <c r="BG3270" s="2"/>
      <c r="BH3270" s="2"/>
      <c r="BI3270" s="2"/>
      <c r="BJ3270" s="2"/>
      <c r="BK3270" s="2"/>
      <c r="BL3270" s="2"/>
      <c r="BM3270" s="2"/>
      <c r="BN3270" s="2"/>
      <c r="BO3270" s="2"/>
      <c r="BP3270" s="2"/>
      <c r="BQ3270" s="2"/>
      <c r="BR3270" s="2"/>
      <c r="BS3270" s="2"/>
    </row>
    <row r="3271" spans="47:71" ht="12.75">
      <c r="AU3271" s="2"/>
      <c r="AV3271" s="2"/>
      <c r="AW3271" s="2"/>
      <c r="AX3271" s="2"/>
      <c r="AY3271" s="2"/>
      <c r="AZ3271" s="2"/>
      <c r="BA3271" s="2"/>
      <c r="BB3271" s="2"/>
      <c r="BC3271" s="2"/>
      <c r="BD3271" s="2"/>
      <c r="BE3271" s="2"/>
      <c r="BF3271" s="2"/>
      <c r="BG3271" s="2"/>
      <c r="BH3271" s="2"/>
      <c r="BI3271" s="2"/>
      <c r="BJ3271" s="2"/>
      <c r="BK3271" s="2"/>
      <c r="BL3271" s="2"/>
      <c r="BM3271" s="2"/>
      <c r="BN3271" s="2"/>
      <c r="BO3271" s="2"/>
      <c r="BP3271" s="2"/>
      <c r="BQ3271" s="2"/>
      <c r="BR3271" s="2"/>
      <c r="BS3271" s="2"/>
    </row>
    <row r="3272" spans="47:71" ht="12.75">
      <c r="AU3272" s="2"/>
      <c r="AV3272" s="2"/>
      <c r="AW3272" s="2"/>
      <c r="AX3272" s="2"/>
      <c r="AY3272" s="2"/>
      <c r="AZ3272" s="2"/>
      <c r="BA3272" s="2"/>
      <c r="BB3272" s="2"/>
      <c r="BC3272" s="2"/>
      <c r="BD3272" s="2"/>
      <c r="BE3272" s="2"/>
      <c r="BF3272" s="2"/>
      <c r="BG3272" s="2"/>
      <c r="BH3272" s="2"/>
      <c r="BI3272" s="2"/>
      <c r="BJ3272" s="2"/>
      <c r="BK3272" s="2"/>
      <c r="BL3272" s="2"/>
      <c r="BM3272" s="2"/>
      <c r="BN3272" s="2"/>
      <c r="BO3272" s="2"/>
      <c r="BP3272" s="2"/>
      <c r="BQ3272" s="2"/>
      <c r="BR3272" s="2"/>
      <c r="BS3272" s="2"/>
    </row>
    <row r="3273" spans="47:71" ht="12.75">
      <c r="AU3273" s="2"/>
      <c r="AV3273" s="2"/>
      <c r="AW3273" s="2"/>
      <c r="AX3273" s="2"/>
      <c r="AY3273" s="2"/>
      <c r="AZ3273" s="2"/>
      <c r="BA3273" s="2"/>
      <c r="BB3273" s="2"/>
      <c r="BC3273" s="2"/>
      <c r="BD3273" s="2"/>
      <c r="BE3273" s="2"/>
      <c r="BF3273" s="2"/>
      <c r="BG3273" s="2"/>
      <c r="BH3273" s="2"/>
      <c r="BI3273" s="2"/>
      <c r="BJ3273" s="2"/>
      <c r="BK3273" s="2"/>
      <c r="BL3273" s="2"/>
      <c r="BM3273" s="2"/>
      <c r="BN3273" s="2"/>
      <c r="BO3273" s="2"/>
      <c r="BP3273" s="2"/>
      <c r="BQ3273" s="2"/>
      <c r="BR3273" s="2"/>
      <c r="BS3273" s="2"/>
    </row>
    <row r="3274" spans="47:71" ht="12.75">
      <c r="AU3274" s="2"/>
      <c r="AV3274" s="2"/>
      <c r="AW3274" s="2"/>
      <c r="AX3274" s="2"/>
      <c r="AY3274" s="2"/>
      <c r="AZ3274" s="2"/>
      <c r="BA3274" s="2"/>
      <c r="BB3274" s="2"/>
      <c r="BC3274" s="2"/>
      <c r="BD3274" s="2"/>
      <c r="BE3274" s="2"/>
      <c r="BF3274" s="2"/>
      <c r="BG3274" s="2"/>
      <c r="BH3274" s="2"/>
      <c r="BI3274" s="2"/>
      <c r="BJ3274" s="2"/>
      <c r="BK3274" s="2"/>
      <c r="BL3274" s="2"/>
      <c r="BM3274" s="2"/>
      <c r="BN3274" s="2"/>
      <c r="BO3274" s="2"/>
      <c r="BP3274" s="2"/>
      <c r="BQ3274" s="2"/>
      <c r="BR3274" s="2"/>
      <c r="BS3274" s="2"/>
    </row>
    <row r="3275" spans="47:71" ht="12.75">
      <c r="AU3275" s="2"/>
      <c r="AV3275" s="2"/>
      <c r="AW3275" s="2"/>
      <c r="AX3275" s="2"/>
      <c r="AY3275" s="2"/>
      <c r="AZ3275" s="2"/>
      <c r="BA3275" s="2"/>
      <c r="BB3275" s="2"/>
      <c r="BC3275" s="2"/>
      <c r="BD3275" s="2"/>
      <c r="BE3275" s="2"/>
      <c r="BF3275" s="2"/>
      <c r="BG3275" s="2"/>
      <c r="BH3275" s="2"/>
      <c r="BI3275" s="2"/>
      <c r="BJ3275" s="2"/>
      <c r="BK3275" s="2"/>
      <c r="BL3275" s="2"/>
      <c r="BM3275" s="2"/>
      <c r="BN3275" s="2"/>
      <c r="BO3275" s="2"/>
      <c r="BP3275" s="2"/>
      <c r="BQ3275" s="2"/>
      <c r="BR3275" s="2"/>
      <c r="BS3275" s="2"/>
    </row>
    <row r="3276" spans="47:71" ht="12.75">
      <c r="AU3276" s="2"/>
      <c r="AV3276" s="2"/>
      <c r="AW3276" s="2"/>
      <c r="AX3276" s="2"/>
      <c r="AY3276" s="2"/>
      <c r="AZ3276" s="2"/>
      <c r="BA3276" s="2"/>
      <c r="BB3276" s="2"/>
      <c r="BC3276" s="2"/>
      <c r="BD3276" s="2"/>
      <c r="BE3276" s="2"/>
      <c r="BF3276" s="2"/>
      <c r="BG3276" s="2"/>
      <c r="BH3276" s="2"/>
      <c r="BI3276" s="2"/>
      <c r="BJ3276" s="2"/>
      <c r="BK3276" s="2"/>
      <c r="BL3276" s="2"/>
      <c r="BM3276" s="2"/>
      <c r="BN3276" s="2"/>
      <c r="BO3276" s="2"/>
      <c r="BP3276" s="2"/>
      <c r="BQ3276" s="2"/>
      <c r="BR3276" s="2"/>
      <c r="BS3276" s="2"/>
    </row>
    <row r="3277" spans="47:71" ht="12.75">
      <c r="AU3277" s="2"/>
      <c r="AV3277" s="2"/>
      <c r="AW3277" s="2"/>
      <c r="AX3277" s="2"/>
      <c r="AY3277" s="2"/>
      <c r="AZ3277" s="2"/>
      <c r="BA3277" s="2"/>
      <c r="BB3277" s="2"/>
      <c r="BC3277" s="2"/>
      <c r="BD3277" s="2"/>
      <c r="BE3277" s="2"/>
      <c r="BF3277" s="2"/>
      <c r="BG3277" s="2"/>
      <c r="BH3277" s="2"/>
      <c r="BI3277" s="2"/>
      <c r="BJ3277" s="2"/>
      <c r="BK3277" s="2"/>
      <c r="BL3277" s="2"/>
      <c r="BM3277" s="2"/>
      <c r="BN3277" s="2"/>
      <c r="BO3277" s="2"/>
      <c r="BP3277" s="2"/>
      <c r="BQ3277" s="2"/>
      <c r="BR3277" s="2"/>
      <c r="BS3277" s="2"/>
    </row>
    <row r="3278" spans="47:71" ht="12.75">
      <c r="AU3278" s="2"/>
      <c r="AV3278" s="2"/>
      <c r="AW3278" s="2"/>
      <c r="AX3278" s="2"/>
      <c r="AY3278" s="2"/>
      <c r="AZ3278" s="2"/>
      <c r="BA3278" s="2"/>
      <c r="BB3278" s="2"/>
      <c r="BC3278" s="2"/>
      <c r="BD3278" s="2"/>
      <c r="BE3278" s="2"/>
      <c r="BF3278" s="2"/>
      <c r="BG3278" s="2"/>
      <c r="BH3278" s="2"/>
      <c r="BI3278" s="2"/>
      <c r="BJ3278" s="2"/>
      <c r="BK3278" s="2"/>
      <c r="BL3278" s="2"/>
      <c r="BM3278" s="2"/>
      <c r="BN3278" s="2"/>
      <c r="BO3278" s="2"/>
      <c r="BP3278" s="2"/>
      <c r="BQ3278" s="2"/>
      <c r="BR3278" s="2"/>
      <c r="BS3278" s="2"/>
    </row>
    <row r="3279" spans="47:71" ht="12.75">
      <c r="AU3279" s="2"/>
      <c r="AV3279" s="2"/>
      <c r="AW3279" s="2"/>
      <c r="AX3279" s="2"/>
      <c r="AY3279" s="2"/>
      <c r="AZ3279" s="2"/>
      <c r="BA3279" s="2"/>
      <c r="BB3279" s="2"/>
      <c r="BC3279" s="2"/>
      <c r="BD3279" s="2"/>
      <c r="BE3279" s="2"/>
      <c r="BF3279" s="2"/>
      <c r="BG3279" s="2"/>
      <c r="BH3279" s="2"/>
      <c r="BI3279" s="2"/>
      <c r="BJ3279" s="2"/>
      <c r="BK3279" s="2"/>
      <c r="BL3279" s="2"/>
      <c r="BM3279" s="2"/>
      <c r="BN3279" s="2"/>
      <c r="BO3279" s="2"/>
      <c r="BP3279" s="2"/>
      <c r="BQ3279" s="2"/>
      <c r="BR3279" s="2"/>
      <c r="BS3279" s="2"/>
    </row>
    <row r="3280" spans="47:71" ht="12.75">
      <c r="AU3280" s="2"/>
      <c r="AV3280" s="2"/>
      <c r="AW3280" s="2"/>
      <c r="AX3280" s="2"/>
      <c r="AY3280" s="2"/>
      <c r="AZ3280" s="2"/>
      <c r="BA3280" s="2"/>
      <c r="BB3280" s="2"/>
      <c r="BC3280" s="2"/>
      <c r="BD3280" s="2"/>
      <c r="BE3280" s="2"/>
      <c r="BF3280" s="2"/>
      <c r="BG3280" s="2"/>
      <c r="BH3280" s="2"/>
      <c r="BI3280" s="2"/>
      <c r="BJ3280" s="2"/>
      <c r="BK3280" s="2"/>
      <c r="BL3280" s="2"/>
      <c r="BM3280" s="2"/>
      <c r="BN3280" s="2"/>
      <c r="BO3280" s="2"/>
      <c r="BP3280" s="2"/>
      <c r="BQ3280" s="2"/>
      <c r="BR3280" s="2"/>
      <c r="BS3280" s="2"/>
    </row>
    <row r="3281" spans="47:71" ht="12.75">
      <c r="AU3281" s="2"/>
      <c r="AV3281" s="2"/>
      <c r="AW3281" s="2"/>
      <c r="AX3281" s="2"/>
      <c r="AY3281" s="2"/>
      <c r="AZ3281" s="2"/>
      <c r="BA3281" s="2"/>
      <c r="BB3281" s="2"/>
      <c r="BC3281" s="2"/>
      <c r="BD3281" s="2"/>
      <c r="BE3281" s="2"/>
      <c r="BF3281" s="2"/>
      <c r="BG3281" s="2"/>
      <c r="BH3281" s="2"/>
      <c r="BI3281" s="2"/>
      <c r="BJ3281" s="2"/>
      <c r="BK3281" s="2"/>
      <c r="BL3281" s="2"/>
      <c r="BM3281" s="2"/>
      <c r="BN3281" s="2"/>
      <c r="BO3281" s="2"/>
      <c r="BP3281" s="2"/>
      <c r="BQ3281" s="2"/>
      <c r="BR3281" s="2"/>
      <c r="BS3281" s="2"/>
    </row>
    <row r="3282" spans="47:71" ht="12.75">
      <c r="AU3282" s="2"/>
      <c r="AV3282" s="2"/>
      <c r="AW3282" s="2"/>
      <c r="AX3282" s="2"/>
      <c r="AY3282" s="2"/>
      <c r="AZ3282" s="2"/>
      <c r="BA3282" s="2"/>
      <c r="BB3282" s="2"/>
      <c r="BC3282" s="2"/>
      <c r="BD3282" s="2"/>
      <c r="BE3282" s="2"/>
      <c r="BF3282" s="2"/>
      <c r="BG3282" s="2"/>
      <c r="BH3282" s="2"/>
      <c r="BI3282" s="2"/>
      <c r="BJ3282" s="2"/>
      <c r="BK3282" s="2"/>
      <c r="BL3282" s="2"/>
      <c r="BM3282" s="2"/>
      <c r="BN3282" s="2"/>
      <c r="BO3282" s="2"/>
      <c r="BP3282" s="2"/>
      <c r="BQ3282" s="2"/>
      <c r="BR3282" s="2"/>
      <c r="BS3282" s="2"/>
    </row>
    <row r="3283" spans="47:71" ht="12.75">
      <c r="AU3283" s="2"/>
      <c r="AV3283" s="2"/>
      <c r="AW3283" s="2"/>
      <c r="AX3283" s="2"/>
      <c r="AY3283" s="2"/>
      <c r="AZ3283" s="2"/>
      <c r="BA3283" s="2"/>
      <c r="BB3283" s="2"/>
      <c r="BC3283" s="2"/>
      <c r="BD3283" s="2"/>
      <c r="BE3283" s="2"/>
      <c r="BF3283" s="2"/>
      <c r="BG3283" s="2"/>
      <c r="BH3283" s="2"/>
      <c r="BI3283" s="2"/>
      <c r="BJ3283" s="2"/>
      <c r="BK3283" s="2"/>
      <c r="BL3283" s="2"/>
      <c r="BM3283" s="2"/>
      <c r="BN3283" s="2"/>
      <c r="BO3283" s="2"/>
      <c r="BP3283" s="2"/>
      <c r="BQ3283" s="2"/>
      <c r="BR3283" s="2"/>
      <c r="BS3283" s="2"/>
    </row>
    <row r="3284" spans="47:71" ht="12.75">
      <c r="AU3284" s="2"/>
      <c r="AV3284" s="2"/>
      <c r="AW3284" s="2"/>
      <c r="AX3284" s="2"/>
      <c r="AY3284" s="2"/>
      <c r="AZ3284" s="2"/>
      <c r="BA3284" s="2"/>
      <c r="BB3284" s="2"/>
      <c r="BC3284" s="2"/>
      <c r="BD3284" s="2"/>
      <c r="BE3284" s="2"/>
      <c r="BF3284" s="2"/>
      <c r="BG3284" s="2"/>
      <c r="BH3284" s="2"/>
      <c r="BI3284" s="2"/>
      <c r="BJ3284" s="2"/>
      <c r="BK3284" s="2"/>
      <c r="BL3284" s="2"/>
      <c r="BM3284" s="2"/>
      <c r="BN3284" s="2"/>
      <c r="BO3284" s="2"/>
      <c r="BP3284" s="2"/>
      <c r="BQ3284" s="2"/>
      <c r="BR3284" s="2"/>
      <c r="BS3284" s="2"/>
    </row>
    <row r="3285" spans="47:71" ht="12.75">
      <c r="AU3285" s="2"/>
      <c r="AV3285" s="2"/>
      <c r="AW3285" s="2"/>
      <c r="AX3285" s="2"/>
      <c r="AY3285" s="2"/>
      <c r="AZ3285" s="2"/>
      <c r="BA3285" s="2"/>
      <c r="BB3285" s="2"/>
      <c r="BC3285" s="2"/>
      <c r="BD3285" s="2"/>
      <c r="BE3285" s="2"/>
      <c r="BF3285" s="2"/>
      <c r="BG3285" s="2"/>
      <c r="BH3285" s="2"/>
      <c r="BI3285" s="2"/>
      <c r="BJ3285" s="2"/>
      <c r="BK3285" s="2"/>
      <c r="BL3285" s="2"/>
      <c r="BM3285" s="2"/>
      <c r="BN3285" s="2"/>
      <c r="BO3285" s="2"/>
      <c r="BP3285" s="2"/>
      <c r="BQ3285" s="2"/>
      <c r="BR3285" s="2"/>
      <c r="BS3285" s="2"/>
    </row>
    <row r="3286" spans="47:71" ht="12.75">
      <c r="AU3286" s="2"/>
      <c r="AV3286" s="2"/>
      <c r="AW3286" s="2"/>
      <c r="AX3286" s="2"/>
      <c r="AY3286" s="2"/>
      <c r="AZ3286" s="2"/>
      <c r="BA3286" s="2"/>
      <c r="BB3286" s="2"/>
      <c r="BC3286" s="2"/>
      <c r="BD3286" s="2"/>
      <c r="BE3286" s="2"/>
      <c r="BF3286" s="2"/>
      <c r="BG3286" s="2"/>
      <c r="BH3286" s="2"/>
      <c r="BI3286" s="2"/>
      <c r="BJ3286" s="2"/>
      <c r="BK3286" s="2"/>
      <c r="BL3286" s="2"/>
      <c r="BM3286" s="2"/>
      <c r="BN3286" s="2"/>
      <c r="BO3286" s="2"/>
      <c r="BP3286" s="2"/>
      <c r="BQ3286" s="2"/>
      <c r="BR3286" s="2"/>
      <c r="BS3286" s="2"/>
    </row>
    <row r="3287" spans="47:71" ht="12.75">
      <c r="AU3287" s="2"/>
      <c r="AV3287" s="2"/>
      <c r="AW3287" s="2"/>
      <c r="AX3287" s="2"/>
      <c r="AY3287" s="2"/>
      <c r="AZ3287" s="2"/>
      <c r="BA3287" s="2"/>
      <c r="BB3287" s="2"/>
      <c r="BC3287" s="2"/>
      <c r="BD3287" s="2"/>
      <c r="BE3287" s="2"/>
      <c r="BF3287" s="2"/>
      <c r="BG3287" s="2"/>
      <c r="BH3287" s="2"/>
      <c r="BI3287" s="2"/>
      <c r="BJ3287" s="2"/>
      <c r="BK3287" s="2"/>
      <c r="BL3287" s="2"/>
      <c r="BM3287" s="2"/>
      <c r="BN3287" s="2"/>
      <c r="BO3287" s="2"/>
      <c r="BP3287" s="2"/>
      <c r="BQ3287" s="2"/>
      <c r="BR3287" s="2"/>
      <c r="BS3287" s="2"/>
    </row>
    <row r="3288" spans="47:71" ht="12.75">
      <c r="AU3288" s="2"/>
      <c r="AV3288" s="2"/>
      <c r="AW3288" s="2"/>
      <c r="AX3288" s="2"/>
      <c r="AY3288" s="2"/>
      <c r="AZ3288" s="2"/>
      <c r="BA3288" s="2"/>
      <c r="BB3288" s="2"/>
      <c r="BC3288" s="2"/>
      <c r="BD3288" s="2"/>
      <c r="BE3288" s="2"/>
      <c r="BF3288" s="2"/>
      <c r="BG3288" s="2"/>
      <c r="BH3288" s="2"/>
      <c r="BI3288" s="2"/>
      <c r="BJ3288" s="2"/>
      <c r="BK3288" s="2"/>
      <c r="BL3288" s="2"/>
      <c r="BM3288" s="2"/>
      <c r="BN3288" s="2"/>
      <c r="BO3288" s="2"/>
      <c r="BP3288" s="2"/>
      <c r="BQ3288" s="2"/>
      <c r="BR3288" s="2"/>
      <c r="BS3288" s="2"/>
    </row>
    <row r="3289" spans="47:71" ht="12.75">
      <c r="AU3289" s="2"/>
      <c r="AV3289" s="2"/>
      <c r="AW3289" s="2"/>
      <c r="AX3289" s="2"/>
      <c r="AY3289" s="2"/>
      <c r="AZ3289" s="2"/>
      <c r="BA3289" s="2"/>
      <c r="BB3289" s="2"/>
      <c r="BC3289" s="2"/>
      <c r="BD3289" s="2"/>
      <c r="BE3289" s="2"/>
      <c r="BF3289" s="2"/>
      <c r="BG3289" s="2"/>
      <c r="BH3289" s="2"/>
      <c r="BI3289" s="2"/>
      <c r="BJ3289" s="2"/>
      <c r="BK3289" s="2"/>
      <c r="BL3289" s="2"/>
      <c r="BM3289" s="2"/>
      <c r="BN3289" s="2"/>
      <c r="BO3289" s="2"/>
      <c r="BP3289" s="2"/>
      <c r="BQ3289" s="2"/>
      <c r="BR3289" s="2"/>
      <c r="BS3289" s="2"/>
    </row>
    <row r="3290" spans="47:71" ht="12.75">
      <c r="AU3290" s="2"/>
      <c r="AV3290" s="2"/>
      <c r="AW3290" s="2"/>
      <c r="AX3290" s="2"/>
      <c r="AY3290" s="2"/>
      <c r="AZ3290" s="2"/>
      <c r="BA3290" s="2"/>
      <c r="BB3290" s="2"/>
      <c r="BC3290" s="2"/>
      <c r="BD3290" s="2"/>
      <c r="BE3290" s="2"/>
      <c r="BF3290" s="2"/>
      <c r="BG3290" s="2"/>
      <c r="BH3290" s="2"/>
      <c r="BI3290" s="2"/>
      <c r="BJ3290" s="2"/>
      <c r="BK3290" s="2"/>
      <c r="BL3290" s="2"/>
      <c r="BM3290" s="2"/>
      <c r="BN3290" s="2"/>
      <c r="BO3290" s="2"/>
      <c r="BP3290" s="2"/>
      <c r="BQ3290" s="2"/>
      <c r="BR3290" s="2"/>
      <c r="BS3290" s="2"/>
    </row>
    <row r="3291" spans="47:71" ht="12.75">
      <c r="AU3291" s="2"/>
      <c r="AV3291" s="2"/>
      <c r="AW3291" s="2"/>
      <c r="AX3291" s="2"/>
      <c r="AY3291" s="2"/>
      <c r="AZ3291" s="2"/>
      <c r="BA3291" s="2"/>
      <c r="BB3291" s="2"/>
      <c r="BC3291" s="2"/>
      <c r="BD3291" s="2"/>
      <c r="BE3291" s="2"/>
      <c r="BF3291" s="2"/>
      <c r="BG3291" s="2"/>
      <c r="BH3291" s="2"/>
      <c r="BI3291" s="2"/>
      <c r="BJ3291" s="2"/>
      <c r="BK3291" s="2"/>
      <c r="BL3291" s="2"/>
      <c r="BM3291" s="2"/>
      <c r="BN3291" s="2"/>
      <c r="BO3291" s="2"/>
      <c r="BP3291" s="2"/>
      <c r="BQ3291" s="2"/>
      <c r="BR3291" s="2"/>
      <c r="BS3291" s="2"/>
    </row>
    <row r="3292" spans="47:71" ht="12.75">
      <c r="AU3292" s="2"/>
      <c r="AV3292" s="2"/>
      <c r="AW3292" s="2"/>
      <c r="AX3292" s="2"/>
      <c r="AY3292" s="2"/>
      <c r="AZ3292" s="2"/>
      <c r="BA3292" s="2"/>
      <c r="BB3292" s="2"/>
      <c r="BC3292" s="2"/>
      <c r="BD3292" s="2"/>
      <c r="BE3292" s="2"/>
      <c r="BF3292" s="2"/>
      <c r="BG3292" s="2"/>
      <c r="BH3292" s="2"/>
      <c r="BI3292" s="2"/>
      <c r="BJ3292" s="2"/>
      <c r="BK3292" s="2"/>
      <c r="BL3292" s="2"/>
      <c r="BM3292" s="2"/>
      <c r="BN3292" s="2"/>
      <c r="BO3292" s="2"/>
      <c r="BP3292" s="2"/>
      <c r="BQ3292" s="2"/>
      <c r="BR3292" s="2"/>
      <c r="BS3292" s="2"/>
    </row>
    <row r="3293" spans="47:71" ht="12.75">
      <c r="AU3293" s="2"/>
      <c r="AV3293" s="2"/>
      <c r="AW3293" s="2"/>
      <c r="AX3293" s="2"/>
      <c r="AY3293" s="2"/>
      <c r="AZ3293" s="2"/>
      <c r="BA3293" s="2"/>
      <c r="BB3293" s="2"/>
      <c r="BC3293" s="2"/>
      <c r="BD3293" s="2"/>
      <c r="BE3293" s="2"/>
      <c r="BF3293" s="2"/>
      <c r="BG3293" s="2"/>
      <c r="BH3293" s="2"/>
      <c r="BI3293" s="2"/>
      <c r="BJ3293" s="2"/>
      <c r="BK3293" s="2"/>
      <c r="BL3293" s="2"/>
      <c r="BM3293" s="2"/>
      <c r="BN3293" s="2"/>
      <c r="BO3293" s="2"/>
      <c r="BP3293" s="2"/>
      <c r="BQ3293" s="2"/>
      <c r="BR3293" s="2"/>
      <c r="BS3293" s="2"/>
    </row>
    <row r="3294" spans="47:71" ht="12.75">
      <c r="AU3294" s="2"/>
      <c r="AV3294" s="2"/>
      <c r="AW3294" s="2"/>
      <c r="AX3294" s="2"/>
      <c r="AY3294" s="2"/>
      <c r="AZ3294" s="2"/>
      <c r="BA3294" s="2"/>
      <c r="BB3294" s="2"/>
      <c r="BC3294" s="2"/>
      <c r="BD3294" s="2"/>
      <c r="BE3294" s="2"/>
      <c r="BF3294" s="2"/>
      <c r="BG3294" s="2"/>
      <c r="BH3294" s="2"/>
      <c r="BI3294" s="2"/>
      <c r="BJ3294" s="2"/>
      <c r="BK3294" s="2"/>
      <c r="BL3294" s="2"/>
      <c r="BM3294" s="2"/>
      <c r="BN3294" s="2"/>
      <c r="BO3294" s="2"/>
      <c r="BP3294" s="2"/>
      <c r="BQ3294" s="2"/>
      <c r="BR3294" s="2"/>
      <c r="BS3294" s="2"/>
    </row>
    <row r="3295" spans="47:71" ht="12.75">
      <c r="AU3295" s="2"/>
      <c r="AV3295" s="2"/>
      <c r="AW3295" s="2"/>
      <c r="AX3295" s="2"/>
      <c r="AY3295" s="2"/>
      <c r="AZ3295" s="2"/>
      <c r="BA3295" s="2"/>
      <c r="BB3295" s="2"/>
      <c r="BC3295" s="2"/>
      <c r="BD3295" s="2"/>
      <c r="BE3295" s="2"/>
      <c r="BF3295" s="2"/>
      <c r="BG3295" s="2"/>
      <c r="BH3295" s="2"/>
      <c r="BI3295" s="2"/>
      <c r="BJ3295" s="2"/>
      <c r="BK3295" s="2"/>
      <c r="BL3295" s="2"/>
      <c r="BM3295" s="2"/>
      <c r="BN3295" s="2"/>
      <c r="BO3295" s="2"/>
      <c r="BP3295" s="2"/>
      <c r="BQ3295" s="2"/>
      <c r="BR3295" s="2"/>
      <c r="BS3295" s="2"/>
    </row>
    <row r="3296" spans="47:71" ht="12.75">
      <c r="AU3296" s="2"/>
      <c r="AV3296" s="2"/>
      <c r="AW3296" s="2"/>
      <c r="AX3296" s="2"/>
      <c r="AY3296" s="2"/>
      <c r="AZ3296" s="2"/>
      <c r="BA3296" s="2"/>
      <c r="BB3296" s="2"/>
      <c r="BC3296" s="2"/>
      <c r="BD3296" s="2"/>
      <c r="BE3296" s="2"/>
      <c r="BF3296" s="2"/>
      <c r="BG3296" s="2"/>
      <c r="BH3296" s="2"/>
      <c r="BI3296" s="2"/>
      <c r="BJ3296" s="2"/>
      <c r="BK3296" s="2"/>
      <c r="BL3296" s="2"/>
      <c r="BM3296" s="2"/>
      <c r="BN3296" s="2"/>
      <c r="BO3296" s="2"/>
      <c r="BP3296" s="2"/>
      <c r="BQ3296" s="2"/>
      <c r="BR3296" s="2"/>
      <c r="BS3296" s="2"/>
    </row>
    <row r="3297" spans="47:71" ht="12.75">
      <c r="AU3297" s="2"/>
      <c r="AV3297" s="2"/>
      <c r="AW3297" s="2"/>
      <c r="AX3297" s="2"/>
      <c r="AY3297" s="2"/>
      <c r="AZ3297" s="2"/>
      <c r="BA3297" s="2"/>
      <c r="BB3297" s="2"/>
      <c r="BC3297" s="2"/>
      <c r="BD3297" s="2"/>
      <c r="BE3297" s="2"/>
      <c r="BF3297" s="2"/>
      <c r="BG3297" s="2"/>
      <c r="BH3297" s="2"/>
      <c r="BI3297" s="2"/>
      <c r="BJ3297" s="2"/>
      <c r="BK3297" s="2"/>
      <c r="BL3297" s="2"/>
      <c r="BM3297" s="2"/>
      <c r="BN3297" s="2"/>
      <c r="BO3297" s="2"/>
      <c r="BP3297" s="2"/>
      <c r="BQ3297" s="2"/>
      <c r="BR3297" s="2"/>
      <c r="BS3297" s="2"/>
    </row>
    <row r="3298" spans="47:71" ht="12.75">
      <c r="AU3298" s="2"/>
      <c r="AV3298" s="2"/>
      <c r="AW3298" s="2"/>
      <c r="AX3298" s="2"/>
      <c r="AY3298" s="2"/>
      <c r="AZ3298" s="2"/>
      <c r="BA3298" s="2"/>
      <c r="BB3298" s="2"/>
      <c r="BC3298" s="2"/>
      <c r="BD3298" s="2"/>
      <c r="BE3298" s="2"/>
      <c r="BF3298" s="2"/>
      <c r="BG3298" s="2"/>
      <c r="BH3298" s="2"/>
      <c r="BI3298" s="2"/>
      <c r="BJ3298" s="2"/>
      <c r="BK3298" s="2"/>
      <c r="BL3298" s="2"/>
      <c r="BM3298" s="2"/>
      <c r="BN3298" s="2"/>
      <c r="BO3298" s="2"/>
      <c r="BP3298" s="2"/>
      <c r="BQ3298" s="2"/>
      <c r="BR3298" s="2"/>
      <c r="BS3298" s="2"/>
    </row>
    <row r="3299" spans="47:71" ht="12.75">
      <c r="AU3299" s="2"/>
      <c r="AV3299" s="2"/>
      <c r="AW3299" s="2"/>
      <c r="AX3299" s="2"/>
      <c r="AY3299" s="2"/>
      <c r="AZ3299" s="2"/>
      <c r="BA3299" s="2"/>
      <c r="BB3299" s="2"/>
      <c r="BC3299" s="2"/>
      <c r="BD3299" s="2"/>
      <c r="BE3299" s="2"/>
      <c r="BF3299" s="2"/>
      <c r="BG3299" s="2"/>
      <c r="BH3299" s="2"/>
      <c r="BI3299" s="2"/>
      <c r="BJ3299" s="2"/>
      <c r="BK3299" s="2"/>
      <c r="BL3299" s="2"/>
      <c r="BM3299" s="2"/>
      <c r="BN3299" s="2"/>
      <c r="BO3299" s="2"/>
      <c r="BP3299" s="2"/>
      <c r="BQ3299" s="2"/>
      <c r="BR3299" s="2"/>
      <c r="BS3299" s="2"/>
    </row>
    <row r="3300" spans="47:71" ht="12.75">
      <c r="AU3300" s="2"/>
      <c r="AV3300" s="2"/>
      <c r="AW3300" s="2"/>
      <c r="AX3300" s="2"/>
      <c r="AY3300" s="2"/>
      <c r="AZ3300" s="2"/>
      <c r="BA3300" s="2"/>
      <c r="BB3300" s="2"/>
      <c r="BC3300" s="2"/>
      <c r="BD3300" s="2"/>
      <c r="BE3300" s="2"/>
      <c r="BF3300" s="2"/>
      <c r="BG3300" s="2"/>
      <c r="BH3300" s="2"/>
      <c r="BI3300" s="2"/>
      <c r="BJ3300" s="2"/>
      <c r="BK3300" s="2"/>
      <c r="BL3300" s="2"/>
      <c r="BM3300" s="2"/>
      <c r="BN3300" s="2"/>
      <c r="BO3300" s="2"/>
      <c r="BP3300" s="2"/>
      <c r="BQ3300" s="2"/>
      <c r="BR3300" s="2"/>
      <c r="BS3300" s="2"/>
    </row>
    <row r="3301" spans="47:71" ht="12.75">
      <c r="AU3301" s="2"/>
      <c r="AV3301" s="2"/>
      <c r="AW3301" s="2"/>
      <c r="AX3301" s="2"/>
      <c r="AY3301" s="2"/>
      <c r="AZ3301" s="2"/>
      <c r="BA3301" s="2"/>
      <c r="BB3301" s="2"/>
      <c r="BC3301" s="2"/>
      <c r="BD3301" s="2"/>
      <c r="BE3301" s="2"/>
      <c r="BF3301" s="2"/>
      <c r="BG3301" s="2"/>
      <c r="BH3301" s="2"/>
      <c r="BI3301" s="2"/>
      <c r="BJ3301" s="2"/>
      <c r="BK3301" s="2"/>
      <c r="BL3301" s="2"/>
      <c r="BM3301" s="2"/>
      <c r="BN3301" s="2"/>
      <c r="BO3301" s="2"/>
      <c r="BP3301" s="2"/>
      <c r="BQ3301" s="2"/>
      <c r="BR3301" s="2"/>
      <c r="BS3301" s="2"/>
    </row>
    <row r="3302" spans="47:71" ht="12.75">
      <c r="AU3302" s="2"/>
      <c r="AV3302" s="2"/>
      <c r="AW3302" s="2"/>
      <c r="AX3302" s="2"/>
      <c r="AY3302" s="2"/>
      <c r="AZ3302" s="2"/>
      <c r="BA3302" s="2"/>
      <c r="BB3302" s="2"/>
      <c r="BC3302" s="2"/>
      <c r="BD3302" s="2"/>
      <c r="BE3302" s="2"/>
      <c r="BF3302" s="2"/>
      <c r="BG3302" s="2"/>
      <c r="BH3302" s="2"/>
      <c r="BI3302" s="2"/>
      <c r="BJ3302" s="2"/>
      <c r="BK3302" s="2"/>
      <c r="BL3302" s="2"/>
      <c r="BM3302" s="2"/>
      <c r="BN3302" s="2"/>
      <c r="BO3302" s="2"/>
      <c r="BP3302" s="2"/>
      <c r="BQ3302" s="2"/>
      <c r="BR3302" s="2"/>
      <c r="BS3302" s="2"/>
    </row>
    <row r="3303" spans="47:71" ht="12.75">
      <c r="AU3303" s="2"/>
      <c r="AV3303" s="2"/>
      <c r="AW3303" s="2"/>
      <c r="AX3303" s="2"/>
      <c r="AY3303" s="2"/>
      <c r="AZ3303" s="2"/>
      <c r="BA3303" s="2"/>
      <c r="BB3303" s="2"/>
      <c r="BC3303" s="2"/>
      <c r="BD3303" s="2"/>
      <c r="BE3303" s="2"/>
      <c r="BF3303" s="2"/>
      <c r="BG3303" s="2"/>
      <c r="BH3303" s="2"/>
      <c r="BI3303" s="2"/>
      <c r="BJ3303" s="2"/>
      <c r="BK3303" s="2"/>
      <c r="BL3303" s="2"/>
      <c r="BM3303" s="2"/>
      <c r="BN3303" s="2"/>
      <c r="BO3303" s="2"/>
      <c r="BP3303" s="2"/>
      <c r="BQ3303" s="2"/>
      <c r="BR3303" s="2"/>
      <c r="BS3303" s="2"/>
    </row>
    <row r="3304" spans="47:71" ht="12.75">
      <c r="AU3304" s="2"/>
      <c r="AV3304" s="2"/>
      <c r="AW3304" s="2"/>
      <c r="AX3304" s="2"/>
      <c r="AY3304" s="2"/>
      <c r="AZ3304" s="2"/>
      <c r="BA3304" s="2"/>
      <c r="BB3304" s="2"/>
      <c r="BC3304" s="2"/>
      <c r="BD3304" s="2"/>
      <c r="BE3304" s="2"/>
      <c r="BF3304" s="2"/>
      <c r="BG3304" s="2"/>
      <c r="BH3304" s="2"/>
      <c r="BI3304" s="2"/>
      <c r="BJ3304" s="2"/>
      <c r="BK3304" s="2"/>
      <c r="BL3304" s="2"/>
      <c r="BM3304" s="2"/>
      <c r="BN3304" s="2"/>
      <c r="BO3304" s="2"/>
      <c r="BP3304" s="2"/>
      <c r="BQ3304" s="2"/>
      <c r="BR3304" s="2"/>
      <c r="BS3304" s="2"/>
    </row>
    <row r="3305" spans="47:71" ht="12.75">
      <c r="AU3305" s="2"/>
      <c r="AV3305" s="2"/>
      <c r="AW3305" s="2"/>
      <c r="AX3305" s="2"/>
      <c r="AY3305" s="2"/>
      <c r="AZ3305" s="2"/>
      <c r="BA3305" s="2"/>
      <c r="BB3305" s="2"/>
      <c r="BC3305" s="2"/>
      <c r="BD3305" s="2"/>
      <c r="BE3305" s="2"/>
      <c r="BF3305" s="2"/>
      <c r="BG3305" s="2"/>
      <c r="BH3305" s="2"/>
      <c r="BI3305" s="2"/>
      <c r="BJ3305" s="2"/>
      <c r="BK3305" s="2"/>
      <c r="BL3305" s="2"/>
      <c r="BM3305" s="2"/>
      <c r="BN3305" s="2"/>
      <c r="BO3305" s="2"/>
      <c r="BP3305" s="2"/>
      <c r="BQ3305" s="2"/>
      <c r="BR3305" s="2"/>
      <c r="BS3305" s="2"/>
    </row>
    <row r="3306" spans="47:71" ht="12.75">
      <c r="AU3306" s="2"/>
      <c r="AV3306" s="2"/>
      <c r="AW3306" s="2"/>
      <c r="AX3306" s="2"/>
      <c r="AY3306" s="2"/>
      <c r="AZ3306" s="2"/>
      <c r="BA3306" s="2"/>
      <c r="BB3306" s="2"/>
      <c r="BC3306" s="2"/>
      <c r="BD3306" s="2"/>
      <c r="BE3306" s="2"/>
      <c r="BF3306" s="2"/>
      <c r="BG3306" s="2"/>
      <c r="BH3306" s="2"/>
      <c r="BI3306" s="2"/>
      <c r="BJ3306" s="2"/>
      <c r="BK3306" s="2"/>
      <c r="BL3306" s="2"/>
      <c r="BM3306" s="2"/>
      <c r="BN3306" s="2"/>
      <c r="BO3306" s="2"/>
      <c r="BP3306" s="2"/>
      <c r="BQ3306" s="2"/>
      <c r="BR3306" s="2"/>
      <c r="BS3306" s="2"/>
    </row>
    <row r="3307" spans="47:71" ht="12.75">
      <c r="AU3307" s="2"/>
      <c r="AV3307" s="2"/>
      <c r="AW3307" s="2"/>
      <c r="AX3307" s="2"/>
      <c r="AY3307" s="2"/>
      <c r="AZ3307" s="2"/>
      <c r="BA3307" s="2"/>
      <c r="BB3307" s="2"/>
      <c r="BC3307" s="2"/>
      <c r="BD3307" s="2"/>
      <c r="BE3307" s="2"/>
      <c r="BF3307" s="2"/>
      <c r="BG3307" s="2"/>
      <c r="BH3307" s="2"/>
      <c r="BI3307" s="2"/>
      <c r="BJ3307" s="2"/>
      <c r="BK3307" s="2"/>
      <c r="BL3307" s="2"/>
      <c r="BM3307" s="2"/>
      <c r="BN3307" s="2"/>
      <c r="BO3307" s="2"/>
      <c r="BP3307" s="2"/>
      <c r="BQ3307" s="2"/>
      <c r="BR3307" s="2"/>
      <c r="BS3307" s="2"/>
    </row>
    <row r="3308" spans="47:71" ht="12.75">
      <c r="AU3308" s="2"/>
      <c r="AV3308" s="2"/>
      <c r="AW3308" s="2"/>
      <c r="AX3308" s="2"/>
      <c r="AY3308" s="2"/>
      <c r="AZ3308" s="2"/>
      <c r="BA3308" s="2"/>
      <c r="BB3308" s="2"/>
      <c r="BC3308" s="2"/>
      <c r="BD3308" s="2"/>
      <c r="BE3308" s="2"/>
      <c r="BF3308" s="2"/>
      <c r="BG3308" s="2"/>
      <c r="BH3308" s="2"/>
      <c r="BI3308" s="2"/>
      <c r="BJ3308" s="2"/>
      <c r="BK3308" s="2"/>
      <c r="BL3308" s="2"/>
      <c r="BM3308" s="2"/>
      <c r="BN3308" s="2"/>
      <c r="BO3308" s="2"/>
      <c r="BP3308" s="2"/>
      <c r="BQ3308" s="2"/>
      <c r="BR3308" s="2"/>
      <c r="BS3308" s="2"/>
    </row>
    <row r="3309" spans="47:71" ht="12.75">
      <c r="AU3309" s="2"/>
      <c r="AV3309" s="2"/>
      <c r="AW3309" s="2"/>
      <c r="AX3309" s="2"/>
      <c r="AY3309" s="2"/>
      <c r="AZ3309" s="2"/>
      <c r="BA3309" s="2"/>
      <c r="BB3309" s="2"/>
      <c r="BC3309" s="2"/>
      <c r="BD3309" s="2"/>
      <c r="BE3309" s="2"/>
      <c r="BF3309" s="2"/>
      <c r="BG3309" s="2"/>
      <c r="BH3309" s="2"/>
      <c r="BI3309" s="2"/>
      <c r="BJ3309" s="2"/>
      <c r="BK3309" s="2"/>
      <c r="BL3309" s="2"/>
      <c r="BM3309" s="2"/>
      <c r="BN3309" s="2"/>
      <c r="BO3309" s="2"/>
      <c r="BP3309" s="2"/>
      <c r="BQ3309" s="2"/>
      <c r="BR3309" s="2"/>
      <c r="BS3309" s="2"/>
    </row>
    <row r="3310" spans="47:71" ht="12.75">
      <c r="AU3310" s="2"/>
      <c r="AV3310" s="2"/>
      <c r="AW3310" s="2"/>
      <c r="AX3310" s="2"/>
      <c r="AY3310" s="2"/>
      <c r="AZ3310" s="2"/>
      <c r="BA3310" s="2"/>
      <c r="BB3310" s="2"/>
      <c r="BC3310" s="2"/>
      <c r="BD3310" s="2"/>
      <c r="BE3310" s="2"/>
      <c r="BF3310" s="2"/>
      <c r="BG3310" s="2"/>
      <c r="BH3310" s="2"/>
      <c r="BI3310" s="2"/>
      <c r="BJ3310" s="2"/>
      <c r="BK3310" s="2"/>
      <c r="BL3310" s="2"/>
      <c r="BM3310" s="2"/>
      <c r="BN3310" s="2"/>
      <c r="BO3310" s="2"/>
      <c r="BP3310" s="2"/>
      <c r="BQ3310" s="2"/>
      <c r="BR3310" s="2"/>
      <c r="BS3310" s="2"/>
    </row>
    <row r="3311" spans="47:71" ht="12.75">
      <c r="AU3311" s="2"/>
      <c r="AV3311" s="2"/>
      <c r="AW3311" s="2"/>
      <c r="AX3311" s="2"/>
      <c r="AY3311" s="2"/>
      <c r="AZ3311" s="2"/>
      <c r="BA3311" s="2"/>
      <c r="BB3311" s="2"/>
      <c r="BC3311" s="2"/>
      <c r="BD3311" s="2"/>
      <c r="BE3311" s="2"/>
      <c r="BF3311" s="2"/>
      <c r="BG3311" s="2"/>
      <c r="BH3311" s="2"/>
      <c r="BI3311" s="2"/>
      <c r="BJ3311" s="2"/>
      <c r="BK3311" s="2"/>
      <c r="BL3311" s="2"/>
      <c r="BM3311" s="2"/>
      <c r="BN3311" s="2"/>
      <c r="BO3311" s="2"/>
      <c r="BP3311" s="2"/>
      <c r="BQ3311" s="2"/>
      <c r="BR3311" s="2"/>
      <c r="BS3311" s="2"/>
    </row>
    <row r="3312" spans="47:71" ht="12.75">
      <c r="AU3312" s="2"/>
      <c r="AV3312" s="2"/>
      <c r="AW3312" s="2"/>
      <c r="AX3312" s="2"/>
      <c r="AY3312" s="2"/>
      <c r="AZ3312" s="2"/>
      <c r="BA3312" s="2"/>
      <c r="BB3312" s="2"/>
      <c r="BC3312" s="2"/>
      <c r="BD3312" s="2"/>
      <c r="BE3312" s="2"/>
      <c r="BF3312" s="2"/>
      <c r="BG3312" s="2"/>
      <c r="BH3312" s="2"/>
      <c r="BI3312" s="2"/>
      <c r="BJ3312" s="2"/>
      <c r="BK3312" s="2"/>
      <c r="BL3312" s="2"/>
      <c r="BM3312" s="2"/>
      <c r="BN3312" s="2"/>
      <c r="BO3312" s="2"/>
      <c r="BP3312" s="2"/>
      <c r="BQ3312" s="2"/>
      <c r="BR3312" s="2"/>
      <c r="BS3312" s="2"/>
    </row>
    <row r="3313" spans="47:71" ht="12.75">
      <c r="AU3313" s="2"/>
      <c r="AV3313" s="2"/>
      <c r="AW3313" s="2"/>
      <c r="AX3313" s="2"/>
      <c r="AY3313" s="2"/>
      <c r="AZ3313" s="2"/>
      <c r="BA3313" s="2"/>
      <c r="BB3313" s="2"/>
      <c r="BC3313" s="2"/>
      <c r="BD3313" s="2"/>
      <c r="BE3313" s="2"/>
      <c r="BF3313" s="2"/>
      <c r="BG3313" s="2"/>
      <c r="BH3313" s="2"/>
      <c r="BI3313" s="2"/>
      <c r="BJ3313" s="2"/>
      <c r="BK3313" s="2"/>
      <c r="BL3313" s="2"/>
      <c r="BM3313" s="2"/>
      <c r="BN3313" s="2"/>
      <c r="BO3313" s="2"/>
      <c r="BP3313" s="2"/>
      <c r="BQ3313" s="2"/>
      <c r="BR3313" s="2"/>
      <c r="BS3313" s="2"/>
    </row>
    <row r="3314" spans="47:71" ht="12.75">
      <c r="AU3314" s="2"/>
      <c r="AV3314" s="2"/>
      <c r="AW3314" s="2"/>
      <c r="AX3314" s="2"/>
      <c r="AY3314" s="2"/>
      <c r="AZ3314" s="2"/>
      <c r="BA3314" s="2"/>
      <c r="BB3314" s="2"/>
      <c r="BC3314" s="2"/>
      <c r="BD3314" s="2"/>
      <c r="BE3314" s="2"/>
      <c r="BF3314" s="2"/>
      <c r="BG3314" s="2"/>
      <c r="BH3314" s="2"/>
      <c r="BI3314" s="2"/>
      <c r="BJ3314" s="2"/>
      <c r="BK3314" s="2"/>
      <c r="BL3314" s="2"/>
      <c r="BM3314" s="2"/>
      <c r="BN3314" s="2"/>
      <c r="BO3314" s="2"/>
      <c r="BP3314" s="2"/>
      <c r="BQ3314" s="2"/>
      <c r="BR3314" s="2"/>
      <c r="BS3314" s="2"/>
    </row>
    <row r="3315" spans="47:71" ht="12.75">
      <c r="AU3315" s="2"/>
      <c r="AV3315" s="2"/>
      <c r="AW3315" s="2"/>
      <c r="AX3315" s="2"/>
      <c r="AY3315" s="2"/>
      <c r="AZ3315" s="2"/>
      <c r="BA3315" s="2"/>
      <c r="BB3315" s="2"/>
      <c r="BC3315" s="2"/>
      <c r="BD3315" s="2"/>
      <c r="BE3315" s="2"/>
      <c r="BF3315" s="2"/>
      <c r="BG3315" s="2"/>
      <c r="BH3315" s="2"/>
      <c r="BI3315" s="2"/>
      <c r="BJ3315" s="2"/>
      <c r="BK3315" s="2"/>
      <c r="BL3315" s="2"/>
      <c r="BM3315" s="2"/>
      <c r="BN3315" s="2"/>
      <c r="BO3315" s="2"/>
      <c r="BP3315" s="2"/>
      <c r="BQ3315" s="2"/>
      <c r="BR3315" s="2"/>
      <c r="BS3315" s="2"/>
    </row>
    <row r="3316" spans="47:71" ht="12.75">
      <c r="AU3316" s="2"/>
      <c r="AV3316" s="2"/>
      <c r="AW3316" s="2"/>
      <c r="AX3316" s="2"/>
      <c r="AY3316" s="2"/>
      <c r="AZ3316" s="2"/>
      <c r="BA3316" s="2"/>
      <c r="BB3316" s="2"/>
      <c r="BC3316" s="2"/>
      <c r="BD3316" s="2"/>
      <c r="BE3316" s="2"/>
      <c r="BF3316" s="2"/>
      <c r="BG3316" s="2"/>
      <c r="BH3316" s="2"/>
      <c r="BI3316" s="2"/>
      <c r="BJ3316" s="2"/>
      <c r="BK3316" s="2"/>
      <c r="BL3316" s="2"/>
      <c r="BM3316" s="2"/>
      <c r="BN3316" s="2"/>
      <c r="BO3316" s="2"/>
      <c r="BP3316" s="2"/>
      <c r="BQ3316" s="2"/>
      <c r="BR3316" s="2"/>
      <c r="BS3316" s="2"/>
    </row>
    <row r="3317" spans="47:71" ht="12.75">
      <c r="AU3317" s="2"/>
      <c r="AV3317" s="2"/>
      <c r="AW3317" s="2"/>
      <c r="AX3317" s="2"/>
      <c r="AY3317" s="2"/>
      <c r="AZ3317" s="2"/>
      <c r="BA3317" s="2"/>
      <c r="BB3317" s="2"/>
      <c r="BC3317" s="2"/>
      <c r="BD3317" s="2"/>
      <c r="BE3317" s="2"/>
      <c r="BF3317" s="2"/>
      <c r="BG3317" s="2"/>
      <c r="BH3317" s="2"/>
      <c r="BI3317" s="2"/>
      <c r="BJ3317" s="2"/>
      <c r="BK3317" s="2"/>
      <c r="BL3317" s="2"/>
      <c r="BM3317" s="2"/>
      <c r="BN3317" s="2"/>
      <c r="BO3317" s="2"/>
      <c r="BP3317" s="2"/>
      <c r="BQ3317" s="2"/>
      <c r="BR3317" s="2"/>
      <c r="BS3317" s="2"/>
    </row>
    <row r="3318" spans="47:71" ht="12.75">
      <c r="AU3318" s="2"/>
      <c r="AV3318" s="2"/>
      <c r="AW3318" s="2"/>
      <c r="AX3318" s="2"/>
      <c r="AY3318" s="2"/>
      <c r="AZ3318" s="2"/>
      <c r="BA3318" s="2"/>
      <c r="BB3318" s="2"/>
      <c r="BC3318" s="2"/>
      <c r="BD3318" s="2"/>
      <c r="BE3318" s="2"/>
      <c r="BF3318" s="2"/>
      <c r="BG3318" s="2"/>
      <c r="BH3318" s="2"/>
      <c r="BI3318" s="2"/>
      <c r="BJ3318" s="2"/>
      <c r="BK3318" s="2"/>
      <c r="BL3318" s="2"/>
      <c r="BM3318" s="2"/>
      <c r="BN3318" s="2"/>
      <c r="BO3318" s="2"/>
      <c r="BP3318" s="2"/>
      <c r="BQ3318" s="2"/>
      <c r="BR3318" s="2"/>
      <c r="BS3318" s="2"/>
    </row>
    <row r="3319" spans="47:71" ht="12.75">
      <c r="AU3319" s="2"/>
      <c r="AV3319" s="2"/>
      <c r="AW3319" s="2"/>
      <c r="AX3319" s="2"/>
      <c r="AY3319" s="2"/>
      <c r="AZ3319" s="2"/>
      <c r="BA3319" s="2"/>
      <c r="BB3319" s="2"/>
      <c r="BC3319" s="2"/>
      <c r="BD3319" s="2"/>
      <c r="BE3319" s="2"/>
      <c r="BF3319" s="2"/>
      <c r="BG3319" s="2"/>
      <c r="BH3319" s="2"/>
      <c r="BI3319" s="2"/>
      <c r="BJ3319" s="2"/>
      <c r="BK3319" s="2"/>
      <c r="BL3319" s="2"/>
      <c r="BM3319" s="2"/>
      <c r="BN3319" s="2"/>
      <c r="BO3319" s="2"/>
      <c r="BP3319" s="2"/>
      <c r="BQ3319" s="2"/>
      <c r="BR3319" s="2"/>
      <c r="BS3319" s="2"/>
    </row>
    <row r="3320" spans="47:71" ht="12.75">
      <c r="AU3320" s="2"/>
      <c r="AV3320" s="2"/>
      <c r="AW3320" s="2"/>
      <c r="AX3320" s="2"/>
      <c r="AY3320" s="2"/>
      <c r="AZ3320" s="2"/>
      <c r="BA3320" s="2"/>
      <c r="BB3320" s="2"/>
      <c r="BC3320" s="2"/>
      <c r="BD3320" s="2"/>
      <c r="BE3320" s="2"/>
      <c r="BF3320" s="2"/>
      <c r="BG3320" s="2"/>
      <c r="BH3320" s="2"/>
      <c r="BI3320" s="2"/>
      <c r="BJ3320" s="2"/>
      <c r="BK3320" s="2"/>
      <c r="BL3320" s="2"/>
      <c r="BM3320" s="2"/>
      <c r="BN3320" s="2"/>
      <c r="BO3320" s="2"/>
      <c r="BP3320" s="2"/>
      <c r="BQ3320" s="2"/>
      <c r="BR3320" s="2"/>
      <c r="BS3320" s="2"/>
    </row>
    <row r="3321" spans="47:71" ht="12.75">
      <c r="AU3321" s="2"/>
      <c r="AV3321" s="2"/>
      <c r="AW3321" s="2"/>
      <c r="AX3321" s="2"/>
      <c r="AY3321" s="2"/>
      <c r="AZ3321" s="2"/>
      <c r="BA3321" s="2"/>
      <c r="BB3321" s="2"/>
      <c r="BC3321" s="2"/>
      <c r="BD3321" s="2"/>
      <c r="BE3321" s="2"/>
      <c r="BF3321" s="2"/>
      <c r="BG3321" s="2"/>
      <c r="BH3321" s="2"/>
      <c r="BI3321" s="2"/>
      <c r="BJ3321" s="2"/>
      <c r="BK3321" s="2"/>
      <c r="BL3321" s="2"/>
      <c r="BM3321" s="2"/>
      <c r="BN3321" s="2"/>
      <c r="BO3321" s="2"/>
      <c r="BP3321" s="2"/>
      <c r="BQ3321" s="2"/>
      <c r="BR3321" s="2"/>
      <c r="BS3321" s="2"/>
    </row>
    <row r="3322" spans="47:71" ht="12.75">
      <c r="AU3322" s="2"/>
      <c r="AV3322" s="2"/>
      <c r="AW3322" s="2"/>
      <c r="AX3322" s="2"/>
      <c r="AY3322" s="2"/>
      <c r="AZ3322" s="2"/>
      <c r="BA3322" s="2"/>
      <c r="BB3322" s="2"/>
      <c r="BC3322" s="2"/>
      <c r="BD3322" s="2"/>
      <c r="BE3322" s="2"/>
      <c r="BF3322" s="2"/>
      <c r="BG3322" s="2"/>
      <c r="BH3322" s="2"/>
      <c r="BI3322" s="2"/>
      <c r="BJ3322" s="2"/>
      <c r="BK3322" s="2"/>
      <c r="BL3322" s="2"/>
      <c r="BM3322" s="2"/>
      <c r="BN3322" s="2"/>
      <c r="BO3322" s="2"/>
      <c r="BP3322" s="2"/>
      <c r="BQ3322" s="2"/>
      <c r="BR3322" s="2"/>
      <c r="BS3322" s="2"/>
    </row>
    <row r="3323" spans="47:71" ht="12.75">
      <c r="AU3323" s="2"/>
      <c r="AV3323" s="2"/>
      <c r="AW3323" s="2"/>
      <c r="AX3323" s="2"/>
      <c r="AY3323" s="2"/>
      <c r="AZ3323" s="2"/>
      <c r="BA3323" s="2"/>
      <c r="BB3323" s="2"/>
      <c r="BC3323" s="2"/>
      <c r="BD3323" s="2"/>
      <c r="BE3323" s="2"/>
      <c r="BF3323" s="2"/>
      <c r="BG3323" s="2"/>
      <c r="BH3323" s="2"/>
      <c r="BI3323" s="2"/>
      <c r="BJ3323" s="2"/>
      <c r="BK3323" s="2"/>
      <c r="BL3323" s="2"/>
      <c r="BM3323" s="2"/>
      <c r="BN3323" s="2"/>
      <c r="BO3323" s="2"/>
      <c r="BP3323" s="2"/>
      <c r="BQ3323" s="2"/>
      <c r="BR3323" s="2"/>
      <c r="BS3323" s="2"/>
    </row>
    <row r="3324" spans="47:71" ht="12.75">
      <c r="AU3324" s="2"/>
      <c r="AV3324" s="2"/>
      <c r="AW3324" s="2"/>
      <c r="AX3324" s="2"/>
      <c r="AY3324" s="2"/>
      <c r="AZ3324" s="2"/>
      <c r="BA3324" s="2"/>
      <c r="BB3324" s="2"/>
      <c r="BC3324" s="2"/>
      <c r="BD3324" s="2"/>
      <c r="BE3324" s="2"/>
      <c r="BF3324" s="2"/>
      <c r="BG3324" s="2"/>
      <c r="BH3324" s="2"/>
      <c r="BI3324" s="2"/>
      <c r="BJ3324" s="2"/>
      <c r="BK3324" s="2"/>
      <c r="BL3324" s="2"/>
      <c r="BM3324" s="2"/>
      <c r="BN3324" s="2"/>
      <c r="BO3324" s="2"/>
      <c r="BP3324" s="2"/>
      <c r="BQ3324" s="2"/>
      <c r="BR3324" s="2"/>
      <c r="BS3324" s="2"/>
    </row>
    <row r="3325" spans="47:71" ht="12.75">
      <c r="AU3325" s="2"/>
      <c r="AV3325" s="2"/>
      <c r="AW3325" s="2"/>
      <c r="AX3325" s="2"/>
      <c r="AY3325" s="2"/>
      <c r="AZ3325" s="2"/>
      <c r="BA3325" s="2"/>
      <c r="BB3325" s="2"/>
      <c r="BC3325" s="2"/>
      <c r="BD3325" s="2"/>
      <c r="BE3325" s="2"/>
      <c r="BF3325" s="2"/>
      <c r="BG3325" s="2"/>
      <c r="BH3325" s="2"/>
      <c r="BI3325" s="2"/>
      <c r="BJ3325" s="2"/>
      <c r="BK3325" s="2"/>
      <c r="BL3325" s="2"/>
      <c r="BM3325" s="2"/>
      <c r="BN3325" s="2"/>
      <c r="BO3325" s="2"/>
      <c r="BP3325" s="2"/>
      <c r="BQ3325" s="2"/>
      <c r="BR3325" s="2"/>
      <c r="BS3325" s="2"/>
    </row>
    <row r="3326" spans="47:71" ht="12.75">
      <c r="AU3326" s="2"/>
      <c r="AV3326" s="2"/>
      <c r="AW3326" s="2"/>
      <c r="AX3326" s="2"/>
      <c r="AY3326" s="2"/>
      <c r="AZ3326" s="2"/>
      <c r="BA3326" s="2"/>
      <c r="BB3326" s="2"/>
      <c r="BC3326" s="2"/>
      <c r="BD3326" s="2"/>
      <c r="BE3326" s="2"/>
      <c r="BF3326" s="2"/>
      <c r="BG3326" s="2"/>
      <c r="BH3326" s="2"/>
      <c r="BI3326" s="2"/>
      <c r="BJ3326" s="2"/>
      <c r="BK3326" s="2"/>
      <c r="BL3326" s="2"/>
      <c r="BM3326" s="2"/>
      <c r="BN3326" s="2"/>
      <c r="BO3326" s="2"/>
      <c r="BP3326" s="2"/>
      <c r="BQ3326" s="2"/>
      <c r="BR3326" s="2"/>
      <c r="BS3326" s="2"/>
    </row>
    <row r="3327" spans="47:71" ht="12.75">
      <c r="AU3327" s="2"/>
      <c r="AV3327" s="2"/>
      <c r="AW3327" s="2"/>
      <c r="AX3327" s="2"/>
      <c r="AY3327" s="2"/>
      <c r="AZ3327" s="2"/>
      <c r="BA3327" s="2"/>
      <c r="BB3327" s="2"/>
      <c r="BC3327" s="2"/>
      <c r="BD3327" s="2"/>
      <c r="BE3327" s="2"/>
      <c r="BF3327" s="2"/>
      <c r="BG3327" s="2"/>
      <c r="BH3327" s="2"/>
      <c r="BI3327" s="2"/>
      <c r="BJ3327" s="2"/>
      <c r="BK3327" s="2"/>
      <c r="BL3327" s="2"/>
      <c r="BM3327" s="2"/>
      <c r="BN3327" s="2"/>
      <c r="BO3327" s="2"/>
      <c r="BP3327" s="2"/>
      <c r="BQ3327" s="2"/>
      <c r="BR3327" s="2"/>
      <c r="BS3327" s="2"/>
    </row>
    <row r="3328" spans="47:71" ht="12.75">
      <c r="AU3328" s="2"/>
      <c r="AV3328" s="2"/>
      <c r="AW3328" s="2"/>
      <c r="AX3328" s="2"/>
      <c r="AY3328" s="2"/>
      <c r="AZ3328" s="2"/>
      <c r="BA3328" s="2"/>
      <c r="BB3328" s="2"/>
      <c r="BC3328" s="2"/>
      <c r="BD3328" s="2"/>
      <c r="BE3328" s="2"/>
      <c r="BF3328" s="2"/>
      <c r="BG3328" s="2"/>
      <c r="BH3328" s="2"/>
      <c r="BI3328" s="2"/>
      <c r="BJ3328" s="2"/>
      <c r="BK3328" s="2"/>
      <c r="BL3328" s="2"/>
      <c r="BM3328" s="2"/>
      <c r="BN3328" s="2"/>
      <c r="BO3328" s="2"/>
      <c r="BP3328" s="2"/>
      <c r="BQ3328" s="2"/>
      <c r="BR3328" s="2"/>
      <c r="BS3328" s="2"/>
    </row>
    <row r="3329" spans="47:71" ht="12.75">
      <c r="AU3329" s="2"/>
      <c r="AV3329" s="2"/>
      <c r="AW3329" s="2"/>
      <c r="AX3329" s="2"/>
      <c r="AY3329" s="2"/>
      <c r="AZ3329" s="2"/>
      <c r="BA3329" s="2"/>
      <c r="BB3329" s="2"/>
      <c r="BC3329" s="2"/>
      <c r="BD3329" s="2"/>
      <c r="BE3329" s="2"/>
      <c r="BF3329" s="2"/>
      <c r="BG3329" s="2"/>
      <c r="BH3329" s="2"/>
      <c r="BI3329" s="2"/>
      <c r="BJ3329" s="2"/>
      <c r="BK3329" s="2"/>
      <c r="BL3329" s="2"/>
      <c r="BM3329" s="2"/>
      <c r="BN3329" s="2"/>
      <c r="BO3329" s="2"/>
      <c r="BP3329" s="2"/>
      <c r="BQ3329" s="2"/>
      <c r="BR3329" s="2"/>
      <c r="BS3329" s="2"/>
    </row>
    <row r="3330" spans="47:71" ht="12.75">
      <c r="AU3330" s="2"/>
      <c r="AV3330" s="2"/>
      <c r="AW3330" s="2"/>
      <c r="AX3330" s="2"/>
      <c r="AY3330" s="2"/>
      <c r="AZ3330" s="2"/>
      <c r="BA3330" s="2"/>
      <c r="BB3330" s="2"/>
      <c r="BC3330" s="2"/>
      <c r="BD3330" s="2"/>
      <c r="BE3330" s="2"/>
      <c r="BF3330" s="2"/>
      <c r="BG3330" s="2"/>
      <c r="BH3330" s="2"/>
      <c r="BI3330" s="2"/>
      <c r="BJ3330" s="2"/>
      <c r="BK3330" s="2"/>
      <c r="BL3330" s="2"/>
      <c r="BM3330" s="2"/>
      <c r="BN3330" s="2"/>
      <c r="BO3330" s="2"/>
      <c r="BP3330" s="2"/>
      <c r="BQ3330" s="2"/>
      <c r="BR3330" s="2"/>
      <c r="BS3330" s="2"/>
    </row>
    <row r="3331" spans="47:71" ht="12.75">
      <c r="AU3331" s="2"/>
      <c r="AV3331" s="2"/>
      <c r="AW3331" s="2"/>
      <c r="AX3331" s="2"/>
      <c r="AY3331" s="2"/>
      <c r="AZ3331" s="2"/>
      <c r="BA3331" s="2"/>
      <c r="BB3331" s="2"/>
      <c r="BC3331" s="2"/>
      <c r="BD3331" s="2"/>
      <c r="BE3331" s="2"/>
      <c r="BF3331" s="2"/>
      <c r="BG3331" s="2"/>
      <c r="BH3331" s="2"/>
      <c r="BI3331" s="2"/>
      <c r="BJ3331" s="2"/>
      <c r="BK3331" s="2"/>
      <c r="BL3331" s="2"/>
      <c r="BM3331" s="2"/>
      <c r="BN3331" s="2"/>
      <c r="BO3331" s="2"/>
      <c r="BP3331" s="2"/>
      <c r="BQ3331" s="2"/>
      <c r="BR3331" s="2"/>
      <c r="BS3331" s="2"/>
    </row>
    <row r="3332" spans="47:71" ht="12.75">
      <c r="AU3332" s="2"/>
      <c r="AV3332" s="2"/>
      <c r="AW3332" s="2"/>
      <c r="AX3332" s="2"/>
      <c r="AY3332" s="2"/>
      <c r="AZ3332" s="2"/>
      <c r="BA3332" s="2"/>
      <c r="BB3332" s="2"/>
      <c r="BC3332" s="2"/>
      <c r="BD3332" s="2"/>
      <c r="BE3332" s="2"/>
      <c r="BF3332" s="2"/>
      <c r="BG3332" s="2"/>
      <c r="BH3332" s="2"/>
      <c r="BI3332" s="2"/>
      <c r="BJ3332" s="2"/>
      <c r="BK3332" s="2"/>
      <c r="BL3332" s="2"/>
      <c r="BM3332" s="2"/>
      <c r="BN3332" s="2"/>
      <c r="BO3332" s="2"/>
      <c r="BP3332" s="2"/>
      <c r="BQ3332" s="2"/>
      <c r="BR3332" s="2"/>
      <c r="BS3332" s="2"/>
    </row>
    <row r="3333" spans="47:71" ht="12.75">
      <c r="AU3333" s="2"/>
      <c r="AV3333" s="2"/>
      <c r="AW3333" s="2"/>
      <c r="AX3333" s="2"/>
      <c r="AY3333" s="2"/>
      <c r="AZ3333" s="2"/>
      <c r="BA3333" s="2"/>
      <c r="BB3333" s="2"/>
      <c r="BC3333" s="2"/>
      <c r="BD3333" s="2"/>
      <c r="BE3333" s="2"/>
      <c r="BF3333" s="2"/>
      <c r="BG3333" s="2"/>
      <c r="BH3333" s="2"/>
      <c r="BI3333" s="2"/>
      <c r="BJ3333" s="2"/>
      <c r="BK3333" s="2"/>
      <c r="BL3333" s="2"/>
      <c r="BM3333" s="2"/>
      <c r="BN3333" s="2"/>
      <c r="BO3333" s="2"/>
      <c r="BP3333" s="2"/>
      <c r="BQ3333" s="2"/>
      <c r="BR3333" s="2"/>
      <c r="BS3333" s="2"/>
    </row>
    <row r="3334" spans="47:71" ht="12.75">
      <c r="AU3334" s="2"/>
      <c r="AV3334" s="2"/>
      <c r="AW3334" s="2"/>
      <c r="AX3334" s="2"/>
      <c r="AY3334" s="2"/>
      <c r="AZ3334" s="2"/>
      <c r="BA3334" s="2"/>
      <c r="BB3334" s="2"/>
      <c r="BC3334" s="2"/>
      <c r="BD3334" s="2"/>
      <c r="BE3334" s="2"/>
      <c r="BF3334" s="2"/>
      <c r="BG3334" s="2"/>
      <c r="BH3334" s="2"/>
      <c r="BI3334" s="2"/>
      <c r="BJ3334" s="2"/>
      <c r="BK3334" s="2"/>
      <c r="BL3334" s="2"/>
      <c r="BM3334" s="2"/>
      <c r="BN3334" s="2"/>
      <c r="BO3334" s="2"/>
      <c r="BP3334" s="2"/>
      <c r="BQ3334" s="2"/>
      <c r="BR3334" s="2"/>
      <c r="BS3334" s="2"/>
    </row>
    <row r="3335" spans="47:71" ht="12.75">
      <c r="AU3335" s="2"/>
      <c r="AV3335" s="2"/>
      <c r="AW3335" s="2"/>
      <c r="AX3335" s="2"/>
      <c r="AY3335" s="2"/>
      <c r="AZ3335" s="2"/>
      <c r="BA3335" s="2"/>
      <c r="BB3335" s="2"/>
      <c r="BC3335" s="2"/>
      <c r="BD3335" s="2"/>
      <c r="BE3335" s="2"/>
      <c r="BF3335" s="2"/>
      <c r="BG3335" s="2"/>
      <c r="BH3335" s="2"/>
      <c r="BI3335" s="2"/>
      <c r="BJ3335" s="2"/>
      <c r="BK3335" s="2"/>
      <c r="BL3335" s="2"/>
      <c r="BM3335" s="2"/>
      <c r="BN3335" s="2"/>
      <c r="BO3335" s="2"/>
      <c r="BP3335" s="2"/>
      <c r="BQ3335" s="2"/>
      <c r="BR3335" s="2"/>
      <c r="BS3335" s="2"/>
    </row>
    <row r="3336" spans="47:71" ht="12.75">
      <c r="AU3336" s="2"/>
      <c r="AV3336" s="2"/>
      <c r="AW3336" s="2"/>
      <c r="AX3336" s="2"/>
      <c r="AY3336" s="2"/>
      <c r="AZ3336" s="2"/>
      <c r="BA3336" s="2"/>
      <c r="BB3336" s="2"/>
      <c r="BC3336" s="2"/>
      <c r="BD3336" s="2"/>
      <c r="BE3336" s="2"/>
      <c r="BF3336" s="2"/>
      <c r="BG3336" s="2"/>
      <c r="BH3336" s="2"/>
      <c r="BI3336" s="2"/>
      <c r="BJ3336" s="2"/>
      <c r="BK3336" s="2"/>
      <c r="BL3336" s="2"/>
      <c r="BM3336" s="2"/>
      <c r="BN3336" s="2"/>
      <c r="BO3336" s="2"/>
      <c r="BP3336" s="2"/>
      <c r="BQ3336" s="2"/>
      <c r="BR3336" s="2"/>
      <c r="BS3336" s="2"/>
    </row>
    <row r="3337" spans="47:71" ht="12.75">
      <c r="AU3337" s="2"/>
      <c r="AV3337" s="2"/>
      <c r="AW3337" s="2"/>
      <c r="AX3337" s="2"/>
      <c r="AY3337" s="2"/>
      <c r="AZ3337" s="2"/>
      <c r="BA3337" s="2"/>
      <c r="BB3337" s="2"/>
      <c r="BC3337" s="2"/>
      <c r="BD3337" s="2"/>
      <c r="BE3337" s="2"/>
      <c r="BF3337" s="2"/>
      <c r="BG3337" s="2"/>
      <c r="BH3337" s="2"/>
      <c r="BI3337" s="2"/>
      <c r="BJ3337" s="2"/>
      <c r="BK3337" s="2"/>
      <c r="BL3337" s="2"/>
      <c r="BM3337" s="2"/>
      <c r="BN3337" s="2"/>
      <c r="BO3337" s="2"/>
      <c r="BP3337" s="2"/>
      <c r="BQ3337" s="2"/>
      <c r="BR3337" s="2"/>
      <c r="BS3337" s="2"/>
    </row>
    <row r="3338" spans="47:71" ht="12.75">
      <c r="AU3338" s="2"/>
      <c r="AV3338" s="2"/>
      <c r="AW3338" s="2"/>
      <c r="AX3338" s="2"/>
      <c r="AY3338" s="2"/>
      <c r="AZ3338" s="2"/>
      <c r="BA3338" s="2"/>
      <c r="BB3338" s="2"/>
      <c r="BC3338" s="2"/>
      <c r="BD3338" s="2"/>
      <c r="BE3338" s="2"/>
      <c r="BF3338" s="2"/>
      <c r="BG3338" s="2"/>
      <c r="BH3338" s="2"/>
      <c r="BI3338" s="2"/>
      <c r="BJ3338" s="2"/>
      <c r="BK3338" s="2"/>
      <c r="BL3338" s="2"/>
      <c r="BM3338" s="2"/>
      <c r="BN3338" s="2"/>
      <c r="BO3338" s="2"/>
      <c r="BP3338" s="2"/>
      <c r="BQ3338" s="2"/>
      <c r="BR3338" s="2"/>
      <c r="BS3338" s="2"/>
    </row>
    <row r="3339" spans="47:71" ht="12.75">
      <c r="AU3339" s="2"/>
      <c r="AV3339" s="2"/>
      <c r="AW3339" s="2"/>
      <c r="AX3339" s="2"/>
      <c r="AY3339" s="2"/>
      <c r="AZ3339" s="2"/>
      <c r="BA3339" s="2"/>
      <c r="BB3339" s="2"/>
      <c r="BC3339" s="2"/>
      <c r="BD3339" s="2"/>
      <c r="BE3339" s="2"/>
      <c r="BF3339" s="2"/>
      <c r="BG3339" s="2"/>
      <c r="BH3339" s="2"/>
      <c r="BI3339" s="2"/>
      <c r="BJ3339" s="2"/>
      <c r="BK3339" s="2"/>
      <c r="BL3339" s="2"/>
      <c r="BM3339" s="2"/>
      <c r="BN3339" s="2"/>
      <c r="BO3339" s="2"/>
      <c r="BP3339" s="2"/>
      <c r="BQ3339" s="2"/>
      <c r="BR3339" s="2"/>
      <c r="BS3339" s="2"/>
    </row>
    <row r="3340" spans="47:71" ht="12.75">
      <c r="AU3340" s="2"/>
      <c r="AV3340" s="2"/>
      <c r="AW3340" s="2"/>
      <c r="AX3340" s="2"/>
      <c r="AY3340" s="2"/>
      <c r="AZ3340" s="2"/>
      <c r="BA3340" s="2"/>
      <c r="BB3340" s="2"/>
      <c r="BC3340" s="2"/>
      <c r="BD3340" s="2"/>
      <c r="BE3340" s="2"/>
      <c r="BF3340" s="2"/>
      <c r="BG3340" s="2"/>
      <c r="BH3340" s="2"/>
      <c r="BI3340" s="2"/>
      <c r="BJ3340" s="2"/>
      <c r="BK3340" s="2"/>
      <c r="BL3340" s="2"/>
      <c r="BM3340" s="2"/>
      <c r="BN3340" s="2"/>
      <c r="BO3340" s="2"/>
      <c r="BP3340" s="2"/>
      <c r="BQ3340" s="2"/>
      <c r="BR3340" s="2"/>
      <c r="BS3340" s="2"/>
    </row>
    <row r="3341" spans="47:71" ht="12.75">
      <c r="AU3341" s="2"/>
      <c r="AV3341" s="2"/>
      <c r="AW3341" s="2"/>
      <c r="AX3341" s="2"/>
      <c r="AY3341" s="2"/>
      <c r="AZ3341" s="2"/>
      <c r="BA3341" s="2"/>
      <c r="BB3341" s="2"/>
      <c r="BC3341" s="2"/>
      <c r="BD3341" s="2"/>
      <c r="BE3341" s="2"/>
      <c r="BF3341" s="2"/>
      <c r="BG3341" s="2"/>
      <c r="BH3341" s="2"/>
      <c r="BI3341" s="2"/>
      <c r="BJ3341" s="2"/>
      <c r="BK3341" s="2"/>
      <c r="BL3341" s="2"/>
      <c r="BM3341" s="2"/>
      <c r="BN3341" s="2"/>
      <c r="BO3341" s="2"/>
      <c r="BP3341" s="2"/>
      <c r="BQ3341" s="2"/>
      <c r="BR3341" s="2"/>
      <c r="BS3341" s="2"/>
    </row>
    <row r="3342" spans="47:71" ht="12.75">
      <c r="AU3342" s="2"/>
      <c r="AV3342" s="2"/>
      <c r="AW3342" s="2"/>
      <c r="AX3342" s="2"/>
      <c r="AY3342" s="2"/>
      <c r="AZ3342" s="2"/>
      <c r="BA3342" s="2"/>
      <c r="BB3342" s="2"/>
      <c r="BC3342" s="2"/>
      <c r="BD3342" s="2"/>
      <c r="BE3342" s="2"/>
      <c r="BF3342" s="2"/>
      <c r="BG3342" s="2"/>
      <c r="BH3342" s="2"/>
      <c r="BI3342" s="2"/>
      <c r="BJ3342" s="2"/>
      <c r="BK3342" s="2"/>
      <c r="BL3342" s="2"/>
      <c r="BM3342" s="2"/>
      <c r="BN3342" s="2"/>
      <c r="BO3342" s="2"/>
      <c r="BP3342" s="2"/>
      <c r="BQ3342" s="2"/>
      <c r="BR3342" s="2"/>
      <c r="BS3342" s="2"/>
    </row>
    <row r="3343" spans="47:71" ht="12.75">
      <c r="AU3343" s="2"/>
      <c r="AV3343" s="2"/>
      <c r="AW3343" s="2"/>
      <c r="AX3343" s="2"/>
      <c r="AY3343" s="2"/>
      <c r="AZ3343" s="2"/>
      <c r="BA3343" s="2"/>
      <c r="BB3343" s="2"/>
      <c r="BC3343" s="2"/>
      <c r="BD3343" s="2"/>
      <c r="BE3343" s="2"/>
      <c r="BF3343" s="2"/>
      <c r="BG3343" s="2"/>
      <c r="BH3343" s="2"/>
      <c r="BI3343" s="2"/>
      <c r="BJ3343" s="2"/>
      <c r="BK3343" s="2"/>
      <c r="BL3343" s="2"/>
      <c r="BM3343" s="2"/>
      <c r="BN3343" s="2"/>
      <c r="BO3343" s="2"/>
      <c r="BP3343" s="2"/>
      <c r="BQ3343" s="2"/>
      <c r="BR3343" s="2"/>
      <c r="BS3343" s="2"/>
    </row>
    <row r="3344" spans="47:71" ht="12.75">
      <c r="AU3344" s="2"/>
      <c r="AV3344" s="2"/>
      <c r="AW3344" s="2"/>
      <c r="AX3344" s="2"/>
      <c r="AY3344" s="2"/>
      <c r="AZ3344" s="2"/>
      <c r="BA3344" s="2"/>
      <c r="BB3344" s="2"/>
      <c r="BC3344" s="2"/>
      <c r="BD3344" s="2"/>
      <c r="BE3344" s="2"/>
      <c r="BF3344" s="2"/>
      <c r="BG3344" s="2"/>
      <c r="BH3344" s="2"/>
      <c r="BI3344" s="2"/>
      <c r="BJ3344" s="2"/>
      <c r="BK3344" s="2"/>
      <c r="BL3344" s="2"/>
      <c r="BM3344" s="2"/>
      <c r="BN3344" s="2"/>
      <c r="BO3344" s="2"/>
      <c r="BP3344" s="2"/>
      <c r="BQ3344" s="2"/>
      <c r="BR3344" s="2"/>
      <c r="BS3344" s="2"/>
    </row>
    <row r="3345" spans="47:71" ht="12.75">
      <c r="AU3345" s="2"/>
      <c r="AV3345" s="2"/>
      <c r="AW3345" s="2"/>
      <c r="AX3345" s="2"/>
      <c r="AY3345" s="2"/>
      <c r="AZ3345" s="2"/>
      <c r="BA3345" s="2"/>
      <c r="BB3345" s="2"/>
      <c r="BC3345" s="2"/>
      <c r="BD3345" s="2"/>
      <c r="BE3345" s="2"/>
      <c r="BF3345" s="2"/>
      <c r="BG3345" s="2"/>
      <c r="BH3345" s="2"/>
      <c r="BI3345" s="2"/>
      <c r="BJ3345" s="2"/>
      <c r="BK3345" s="2"/>
      <c r="BL3345" s="2"/>
      <c r="BM3345" s="2"/>
      <c r="BN3345" s="2"/>
      <c r="BO3345" s="2"/>
      <c r="BP3345" s="2"/>
      <c r="BQ3345" s="2"/>
      <c r="BR3345" s="2"/>
      <c r="BS3345" s="2"/>
    </row>
    <row r="3346" spans="47:71" ht="12.75">
      <c r="AU3346" s="2"/>
      <c r="AV3346" s="2"/>
      <c r="AW3346" s="2"/>
      <c r="AX3346" s="2"/>
      <c r="AY3346" s="2"/>
      <c r="AZ3346" s="2"/>
      <c r="BA3346" s="2"/>
      <c r="BB3346" s="2"/>
      <c r="BC3346" s="2"/>
      <c r="BD3346" s="2"/>
      <c r="BE3346" s="2"/>
      <c r="BF3346" s="2"/>
      <c r="BG3346" s="2"/>
      <c r="BH3346" s="2"/>
      <c r="BI3346" s="2"/>
      <c r="BJ3346" s="2"/>
      <c r="BK3346" s="2"/>
      <c r="BL3346" s="2"/>
      <c r="BM3346" s="2"/>
      <c r="BN3346" s="2"/>
      <c r="BO3346" s="2"/>
      <c r="BP3346" s="2"/>
      <c r="BQ3346" s="2"/>
      <c r="BR3346" s="2"/>
      <c r="BS3346" s="2"/>
    </row>
    <row r="3347" spans="47:71" ht="12.75">
      <c r="AU3347" s="2"/>
      <c r="AV3347" s="2"/>
      <c r="AW3347" s="2"/>
      <c r="AX3347" s="2"/>
      <c r="AY3347" s="2"/>
      <c r="AZ3347" s="2"/>
      <c r="BA3347" s="2"/>
      <c r="BB3347" s="2"/>
      <c r="BC3347" s="2"/>
      <c r="BD3347" s="2"/>
      <c r="BE3347" s="2"/>
      <c r="BF3347" s="2"/>
      <c r="BG3347" s="2"/>
      <c r="BH3347" s="2"/>
      <c r="BI3347" s="2"/>
      <c r="BJ3347" s="2"/>
      <c r="BK3347" s="2"/>
      <c r="BL3347" s="2"/>
      <c r="BM3347" s="2"/>
      <c r="BN3347" s="2"/>
      <c r="BO3347" s="2"/>
      <c r="BP3347" s="2"/>
      <c r="BQ3347" s="2"/>
      <c r="BR3347" s="2"/>
      <c r="BS3347" s="2"/>
    </row>
    <row r="3348" spans="47:71" ht="12.75">
      <c r="AU3348" s="2"/>
      <c r="AV3348" s="2"/>
      <c r="AW3348" s="2"/>
      <c r="AX3348" s="2"/>
      <c r="AY3348" s="2"/>
      <c r="AZ3348" s="2"/>
      <c r="BA3348" s="2"/>
      <c r="BB3348" s="2"/>
      <c r="BC3348" s="2"/>
      <c r="BD3348" s="2"/>
      <c r="BE3348" s="2"/>
      <c r="BF3348" s="2"/>
      <c r="BG3348" s="2"/>
      <c r="BH3348" s="2"/>
      <c r="BI3348" s="2"/>
      <c r="BJ3348" s="2"/>
      <c r="BK3348" s="2"/>
      <c r="BL3348" s="2"/>
      <c r="BM3348" s="2"/>
      <c r="BN3348" s="2"/>
      <c r="BO3348" s="2"/>
      <c r="BP3348" s="2"/>
      <c r="BQ3348" s="2"/>
      <c r="BR3348" s="2"/>
      <c r="BS3348" s="2"/>
    </row>
    <row r="3349" spans="47:71" ht="12.75">
      <c r="AU3349" s="2"/>
      <c r="AV3349" s="2"/>
      <c r="AW3349" s="2"/>
      <c r="AX3349" s="2"/>
      <c r="AY3349" s="2"/>
      <c r="AZ3349" s="2"/>
      <c r="BA3349" s="2"/>
      <c r="BB3349" s="2"/>
      <c r="BC3349" s="2"/>
      <c r="BD3349" s="2"/>
      <c r="BE3349" s="2"/>
      <c r="BF3349" s="2"/>
      <c r="BG3349" s="2"/>
      <c r="BH3349" s="2"/>
      <c r="BI3349" s="2"/>
      <c r="BJ3349" s="2"/>
      <c r="BK3349" s="2"/>
      <c r="BL3349" s="2"/>
      <c r="BM3349" s="2"/>
      <c r="BN3349" s="2"/>
      <c r="BO3349" s="2"/>
      <c r="BP3349" s="2"/>
      <c r="BQ3349" s="2"/>
      <c r="BR3349" s="2"/>
      <c r="BS3349" s="2"/>
    </row>
    <row r="3350" spans="47:71" ht="12.75">
      <c r="AU3350" s="2"/>
      <c r="AV3350" s="2"/>
      <c r="AW3350" s="2"/>
      <c r="AX3350" s="2"/>
      <c r="AY3350" s="2"/>
      <c r="AZ3350" s="2"/>
      <c r="BA3350" s="2"/>
      <c r="BB3350" s="2"/>
      <c r="BC3350" s="2"/>
      <c r="BD3350" s="2"/>
      <c r="BE3350" s="2"/>
      <c r="BF3350" s="2"/>
      <c r="BG3350" s="2"/>
      <c r="BH3350" s="2"/>
      <c r="BI3350" s="2"/>
      <c r="BJ3350" s="2"/>
      <c r="BK3350" s="2"/>
      <c r="BL3350" s="2"/>
      <c r="BM3350" s="2"/>
      <c r="BN3350" s="2"/>
      <c r="BO3350" s="2"/>
      <c r="BP3350" s="2"/>
      <c r="BQ3350" s="2"/>
      <c r="BR3350" s="2"/>
      <c r="BS3350" s="2"/>
    </row>
    <row r="3351" spans="47:71" ht="12.75">
      <c r="AU3351" s="2"/>
      <c r="AV3351" s="2"/>
      <c r="AW3351" s="2"/>
      <c r="AX3351" s="2"/>
      <c r="AY3351" s="2"/>
      <c r="AZ3351" s="2"/>
      <c r="BA3351" s="2"/>
      <c r="BB3351" s="2"/>
      <c r="BC3351" s="2"/>
      <c r="BD3351" s="2"/>
      <c r="BE3351" s="2"/>
      <c r="BF3351" s="2"/>
      <c r="BG3351" s="2"/>
      <c r="BH3351" s="2"/>
      <c r="BI3351" s="2"/>
      <c r="BJ3351" s="2"/>
      <c r="BK3351" s="2"/>
      <c r="BL3351" s="2"/>
      <c r="BM3351" s="2"/>
      <c r="BN3351" s="2"/>
      <c r="BO3351" s="2"/>
      <c r="BP3351" s="2"/>
      <c r="BQ3351" s="2"/>
      <c r="BR3351" s="2"/>
      <c r="BS3351" s="2"/>
    </row>
    <row r="3352" spans="47:71" ht="12.75">
      <c r="AU3352" s="2"/>
      <c r="AV3352" s="2"/>
      <c r="AW3352" s="2"/>
      <c r="AX3352" s="2"/>
      <c r="AY3352" s="2"/>
      <c r="AZ3352" s="2"/>
      <c r="BA3352" s="2"/>
      <c r="BB3352" s="2"/>
      <c r="BC3352" s="2"/>
      <c r="BD3352" s="2"/>
      <c r="BE3352" s="2"/>
      <c r="BF3352" s="2"/>
      <c r="BG3352" s="2"/>
      <c r="BH3352" s="2"/>
      <c r="BI3352" s="2"/>
      <c r="BJ3352" s="2"/>
      <c r="BK3352" s="2"/>
      <c r="BL3352" s="2"/>
      <c r="BM3352" s="2"/>
      <c r="BN3352" s="2"/>
      <c r="BO3352" s="2"/>
      <c r="BP3352" s="2"/>
      <c r="BQ3352" s="2"/>
      <c r="BR3352" s="2"/>
      <c r="BS3352" s="2"/>
    </row>
    <row r="3353" spans="47:71" ht="12.75">
      <c r="AU3353" s="2"/>
      <c r="AV3353" s="2"/>
      <c r="AW3353" s="2"/>
      <c r="AX3353" s="2"/>
      <c r="AY3353" s="2"/>
      <c r="AZ3353" s="2"/>
      <c r="BA3353" s="2"/>
      <c r="BB3353" s="2"/>
      <c r="BC3353" s="2"/>
      <c r="BD3353" s="2"/>
      <c r="BE3353" s="2"/>
      <c r="BF3353" s="2"/>
      <c r="BG3353" s="2"/>
      <c r="BH3353" s="2"/>
      <c r="BI3353" s="2"/>
      <c r="BJ3353" s="2"/>
      <c r="BK3353" s="2"/>
      <c r="BL3353" s="2"/>
      <c r="BM3353" s="2"/>
      <c r="BN3353" s="2"/>
      <c r="BO3353" s="2"/>
      <c r="BP3353" s="2"/>
      <c r="BQ3353" s="2"/>
      <c r="BR3353" s="2"/>
      <c r="BS3353" s="2"/>
    </row>
    <row r="3354" spans="47:71" ht="12.75">
      <c r="AU3354" s="2"/>
      <c r="AV3354" s="2"/>
      <c r="AW3354" s="2"/>
      <c r="AX3354" s="2"/>
      <c r="AY3354" s="2"/>
      <c r="AZ3354" s="2"/>
      <c r="BA3354" s="2"/>
      <c r="BB3354" s="2"/>
      <c r="BC3354" s="2"/>
      <c r="BD3354" s="2"/>
      <c r="BE3354" s="2"/>
      <c r="BF3354" s="2"/>
      <c r="BG3354" s="2"/>
      <c r="BH3354" s="2"/>
      <c r="BI3354" s="2"/>
      <c r="BJ3354" s="2"/>
      <c r="BK3354" s="2"/>
      <c r="BL3354" s="2"/>
      <c r="BM3354" s="2"/>
      <c r="BN3354" s="2"/>
      <c r="BO3354" s="2"/>
      <c r="BP3354" s="2"/>
      <c r="BQ3354" s="2"/>
      <c r="BR3354" s="2"/>
      <c r="BS3354" s="2"/>
    </row>
    <row r="3355" spans="47:71" ht="12.75">
      <c r="AU3355" s="2"/>
      <c r="AV3355" s="2"/>
      <c r="AW3355" s="2"/>
      <c r="AX3355" s="2"/>
      <c r="AY3355" s="2"/>
      <c r="AZ3355" s="2"/>
      <c r="BA3355" s="2"/>
      <c r="BB3355" s="2"/>
      <c r="BC3355" s="2"/>
      <c r="BD3355" s="2"/>
      <c r="BE3355" s="2"/>
      <c r="BF3355" s="2"/>
      <c r="BG3355" s="2"/>
      <c r="BH3355" s="2"/>
      <c r="BI3355" s="2"/>
      <c r="BJ3355" s="2"/>
      <c r="BK3355" s="2"/>
      <c r="BL3355" s="2"/>
      <c r="BM3355" s="2"/>
      <c r="BN3355" s="2"/>
      <c r="BO3355" s="2"/>
      <c r="BP3355" s="2"/>
      <c r="BQ3355" s="2"/>
      <c r="BR3355" s="2"/>
      <c r="BS3355" s="2"/>
    </row>
    <row r="3356" spans="47:71" ht="12.75">
      <c r="AU3356" s="2"/>
      <c r="AV3356" s="2"/>
      <c r="AW3356" s="2"/>
      <c r="AX3356" s="2"/>
      <c r="AY3356" s="2"/>
      <c r="AZ3356" s="2"/>
      <c r="BA3356" s="2"/>
      <c r="BB3356" s="2"/>
      <c r="BC3356" s="2"/>
      <c r="BD3356" s="2"/>
      <c r="BE3356" s="2"/>
      <c r="BF3356" s="2"/>
      <c r="BG3356" s="2"/>
      <c r="BH3356" s="2"/>
      <c r="BI3356" s="2"/>
      <c r="BJ3356" s="2"/>
      <c r="BK3356" s="2"/>
      <c r="BL3356" s="2"/>
      <c r="BM3356" s="2"/>
      <c r="BN3356" s="2"/>
      <c r="BO3356" s="2"/>
      <c r="BP3356" s="2"/>
      <c r="BQ3356" s="2"/>
      <c r="BR3356" s="2"/>
      <c r="BS3356" s="2"/>
    </row>
    <row r="3357" spans="47:71" ht="12.75">
      <c r="AU3357" s="2"/>
      <c r="AV3357" s="2"/>
      <c r="AW3357" s="2"/>
      <c r="AX3357" s="2"/>
      <c r="AY3357" s="2"/>
      <c r="AZ3357" s="2"/>
      <c r="BA3357" s="2"/>
      <c r="BB3357" s="2"/>
      <c r="BC3357" s="2"/>
      <c r="BD3357" s="2"/>
      <c r="BE3357" s="2"/>
      <c r="BF3357" s="2"/>
      <c r="BG3357" s="2"/>
      <c r="BH3357" s="2"/>
      <c r="BI3357" s="2"/>
      <c r="BJ3357" s="2"/>
      <c r="BK3357" s="2"/>
      <c r="BL3357" s="2"/>
      <c r="BM3357" s="2"/>
      <c r="BN3357" s="2"/>
      <c r="BO3357" s="2"/>
      <c r="BP3357" s="2"/>
      <c r="BQ3357" s="2"/>
      <c r="BR3357" s="2"/>
      <c r="BS3357" s="2"/>
    </row>
    <row r="3358" spans="47:71" ht="12.75">
      <c r="AU3358" s="2"/>
      <c r="AV3358" s="2"/>
      <c r="AW3358" s="2"/>
      <c r="AX3358" s="2"/>
      <c r="AY3358" s="2"/>
      <c r="AZ3358" s="2"/>
      <c r="BA3358" s="2"/>
      <c r="BB3358" s="2"/>
      <c r="BC3358" s="2"/>
      <c r="BD3358" s="2"/>
      <c r="BE3358" s="2"/>
      <c r="BF3358" s="2"/>
      <c r="BG3358" s="2"/>
      <c r="BH3358" s="2"/>
      <c r="BI3358" s="2"/>
      <c r="BJ3358" s="2"/>
      <c r="BK3358" s="2"/>
      <c r="BL3358" s="2"/>
      <c r="BM3358" s="2"/>
      <c r="BN3358" s="2"/>
      <c r="BO3358" s="2"/>
      <c r="BP3358" s="2"/>
      <c r="BQ3358" s="2"/>
      <c r="BR3358" s="2"/>
      <c r="BS3358" s="2"/>
    </row>
    <row r="3359" spans="47:71" ht="12.75">
      <c r="AU3359" s="2"/>
      <c r="AV3359" s="2"/>
      <c r="AW3359" s="2"/>
      <c r="AX3359" s="2"/>
      <c r="AY3359" s="2"/>
      <c r="AZ3359" s="2"/>
      <c r="BA3359" s="2"/>
      <c r="BB3359" s="2"/>
      <c r="BC3359" s="2"/>
      <c r="BD3359" s="2"/>
      <c r="BE3359" s="2"/>
      <c r="BF3359" s="2"/>
      <c r="BG3359" s="2"/>
      <c r="BH3359" s="2"/>
      <c r="BI3359" s="2"/>
      <c r="BJ3359" s="2"/>
      <c r="BK3359" s="2"/>
      <c r="BL3359" s="2"/>
      <c r="BM3359" s="2"/>
      <c r="BN3359" s="2"/>
      <c r="BO3359" s="2"/>
      <c r="BP3359" s="2"/>
      <c r="BQ3359" s="2"/>
      <c r="BR3359" s="2"/>
      <c r="BS3359" s="2"/>
    </row>
    <row r="3360" spans="47:71" ht="12.75">
      <c r="AU3360" s="2"/>
      <c r="AV3360" s="2"/>
      <c r="AW3360" s="2"/>
      <c r="AX3360" s="2"/>
      <c r="AY3360" s="2"/>
      <c r="AZ3360" s="2"/>
      <c r="BA3360" s="2"/>
      <c r="BB3360" s="2"/>
      <c r="BC3360" s="2"/>
      <c r="BD3360" s="2"/>
      <c r="BE3360" s="2"/>
      <c r="BF3360" s="2"/>
      <c r="BG3360" s="2"/>
      <c r="BH3360" s="2"/>
      <c r="BI3360" s="2"/>
      <c r="BJ3360" s="2"/>
      <c r="BK3360" s="2"/>
      <c r="BL3360" s="2"/>
      <c r="BM3360" s="2"/>
      <c r="BN3360" s="2"/>
      <c r="BO3360" s="2"/>
      <c r="BP3360" s="2"/>
      <c r="BQ3360" s="2"/>
      <c r="BR3360" s="2"/>
      <c r="BS3360" s="2"/>
    </row>
    <row r="3361" spans="47:71" ht="12.75">
      <c r="AU3361" s="2"/>
      <c r="AV3361" s="2"/>
      <c r="AW3361" s="2"/>
      <c r="AX3361" s="2"/>
      <c r="AY3361" s="2"/>
      <c r="AZ3361" s="2"/>
      <c r="BA3361" s="2"/>
      <c r="BB3361" s="2"/>
      <c r="BC3361" s="2"/>
      <c r="BD3361" s="2"/>
      <c r="BE3361" s="2"/>
      <c r="BF3361" s="2"/>
      <c r="BG3361" s="2"/>
      <c r="BH3361" s="2"/>
      <c r="BI3361" s="2"/>
      <c r="BJ3361" s="2"/>
      <c r="BK3361" s="2"/>
      <c r="BL3361" s="2"/>
      <c r="BM3361" s="2"/>
      <c r="BN3361" s="2"/>
      <c r="BO3361" s="2"/>
      <c r="BP3361" s="2"/>
      <c r="BQ3361" s="2"/>
      <c r="BR3361" s="2"/>
      <c r="BS3361" s="2"/>
    </row>
    <row r="3362" spans="47:71" ht="12.75">
      <c r="AU3362" s="2"/>
      <c r="AV3362" s="2"/>
      <c r="AW3362" s="2"/>
      <c r="AX3362" s="2"/>
      <c r="AY3362" s="2"/>
      <c r="AZ3362" s="2"/>
      <c r="BA3362" s="2"/>
      <c r="BB3362" s="2"/>
      <c r="BC3362" s="2"/>
      <c r="BD3362" s="2"/>
      <c r="BE3362" s="2"/>
      <c r="BF3362" s="2"/>
      <c r="BG3362" s="2"/>
      <c r="BH3362" s="2"/>
      <c r="BI3362" s="2"/>
      <c r="BJ3362" s="2"/>
      <c r="BK3362" s="2"/>
      <c r="BL3362" s="2"/>
      <c r="BM3362" s="2"/>
      <c r="BN3362" s="2"/>
      <c r="BO3362" s="2"/>
      <c r="BP3362" s="2"/>
      <c r="BQ3362" s="2"/>
      <c r="BR3362" s="2"/>
      <c r="BS3362" s="2"/>
    </row>
    <row r="3363" spans="47:71" ht="12.75">
      <c r="AU3363" s="2"/>
      <c r="AV3363" s="2"/>
      <c r="AW3363" s="2"/>
      <c r="AX3363" s="2"/>
      <c r="AY3363" s="2"/>
      <c r="AZ3363" s="2"/>
      <c r="BA3363" s="2"/>
      <c r="BB3363" s="2"/>
      <c r="BC3363" s="2"/>
      <c r="BD3363" s="2"/>
      <c r="BE3363" s="2"/>
      <c r="BF3363" s="2"/>
      <c r="BG3363" s="2"/>
      <c r="BH3363" s="2"/>
      <c r="BI3363" s="2"/>
      <c r="BJ3363" s="2"/>
      <c r="BK3363" s="2"/>
      <c r="BL3363" s="2"/>
      <c r="BM3363" s="2"/>
      <c r="BN3363" s="2"/>
      <c r="BO3363" s="2"/>
      <c r="BP3363" s="2"/>
      <c r="BQ3363" s="2"/>
      <c r="BR3363" s="2"/>
      <c r="BS3363" s="2"/>
    </row>
    <row r="3364" spans="47:71" ht="12.75">
      <c r="AU3364" s="2"/>
      <c r="AV3364" s="2"/>
      <c r="AW3364" s="2"/>
      <c r="AX3364" s="2"/>
      <c r="AY3364" s="2"/>
      <c r="AZ3364" s="2"/>
      <c r="BA3364" s="2"/>
      <c r="BB3364" s="2"/>
      <c r="BC3364" s="2"/>
      <c r="BD3364" s="2"/>
      <c r="BE3364" s="2"/>
      <c r="BF3364" s="2"/>
      <c r="BG3364" s="2"/>
      <c r="BH3364" s="2"/>
      <c r="BI3364" s="2"/>
      <c r="BJ3364" s="2"/>
      <c r="BK3364" s="2"/>
      <c r="BL3364" s="2"/>
      <c r="BM3364" s="2"/>
      <c r="BN3364" s="2"/>
      <c r="BO3364" s="2"/>
      <c r="BP3364" s="2"/>
      <c r="BQ3364" s="2"/>
      <c r="BR3364" s="2"/>
      <c r="BS3364" s="2"/>
    </row>
    <row r="3365" spans="47:71" ht="12.75">
      <c r="AU3365" s="2"/>
      <c r="AV3365" s="2"/>
      <c r="AW3365" s="2"/>
      <c r="AX3365" s="2"/>
      <c r="AY3365" s="2"/>
      <c r="AZ3365" s="2"/>
      <c r="BA3365" s="2"/>
      <c r="BB3365" s="2"/>
      <c r="BC3365" s="2"/>
      <c r="BD3365" s="2"/>
      <c r="BE3365" s="2"/>
      <c r="BF3365" s="2"/>
      <c r="BG3365" s="2"/>
      <c r="BH3365" s="2"/>
      <c r="BI3365" s="2"/>
      <c r="BJ3365" s="2"/>
      <c r="BK3365" s="2"/>
      <c r="BL3365" s="2"/>
      <c r="BM3365" s="2"/>
      <c r="BN3365" s="2"/>
      <c r="BO3365" s="2"/>
      <c r="BP3365" s="2"/>
      <c r="BQ3365" s="2"/>
      <c r="BR3365" s="2"/>
      <c r="BS3365" s="2"/>
    </row>
    <row r="3366" spans="47:71" ht="12.75">
      <c r="AU3366" s="2"/>
      <c r="AV3366" s="2"/>
      <c r="AW3366" s="2"/>
      <c r="AX3366" s="2"/>
      <c r="AY3366" s="2"/>
      <c r="AZ3366" s="2"/>
      <c r="BA3366" s="2"/>
      <c r="BB3366" s="2"/>
      <c r="BC3366" s="2"/>
      <c r="BD3366" s="2"/>
      <c r="BE3366" s="2"/>
      <c r="BF3366" s="2"/>
      <c r="BG3366" s="2"/>
      <c r="BH3366" s="2"/>
      <c r="BI3366" s="2"/>
      <c r="BJ3366" s="2"/>
      <c r="BK3366" s="2"/>
      <c r="BL3366" s="2"/>
      <c r="BM3366" s="2"/>
      <c r="BN3366" s="2"/>
      <c r="BO3366" s="2"/>
      <c r="BP3366" s="2"/>
      <c r="BQ3366" s="2"/>
      <c r="BR3366" s="2"/>
      <c r="BS3366" s="2"/>
    </row>
    <row r="3367" spans="47:71" ht="12.75">
      <c r="AU3367" s="2"/>
      <c r="AV3367" s="2"/>
      <c r="AW3367" s="2"/>
      <c r="AX3367" s="2"/>
      <c r="AY3367" s="2"/>
      <c r="AZ3367" s="2"/>
      <c r="BA3367" s="2"/>
      <c r="BB3367" s="2"/>
      <c r="BC3367" s="2"/>
      <c r="BD3367" s="2"/>
      <c r="BE3367" s="2"/>
      <c r="BF3367" s="2"/>
      <c r="BG3367" s="2"/>
      <c r="BH3367" s="2"/>
      <c r="BI3367" s="2"/>
      <c r="BJ3367" s="2"/>
      <c r="BK3367" s="2"/>
      <c r="BL3367" s="2"/>
      <c r="BM3367" s="2"/>
      <c r="BN3367" s="2"/>
      <c r="BO3367" s="2"/>
      <c r="BP3367" s="2"/>
      <c r="BQ3367" s="2"/>
      <c r="BR3367" s="2"/>
      <c r="BS3367" s="2"/>
    </row>
    <row r="3368" spans="47:71" ht="12.75">
      <c r="AU3368" s="2"/>
      <c r="AV3368" s="2"/>
      <c r="AW3368" s="2"/>
      <c r="AX3368" s="2"/>
      <c r="AY3368" s="2"/>
      <c r="AZ3368" s="2"/>
      <c r="BA3368" s="2"/>
      <c r="BB3368" s="2"/>
      <c r="BC3368" s="2"/>
      <c r="BD3368" s="2"/>
      <c r="BE3368" s="2"/>
      <c r="BF3368" s="2"/>
      <c r="BG3368" s="2"/>
      <c r="BH3368" s="2"/>
      <c r="BI3368" s="2"/>
      <c r="BJ3368" s="2"/>
      <c r="BK3368" s="2"/>
      <c r="BL3368" s="2"/>
      <c r="BM3368" s="2"/>
      <c r="BN3368" s="2"/>
      <c r="BO3368" s="2"/>
      <c r="BP3368" s="2"/>
      <c r="BQ3368" s="2"/>
      <c r="BR3368" s="2"/>
      <c r="BS3368" s="2"/>
    </row>
    <row r="3369" spans="47:71" ht="12.75">
      <c r="AU3369" s="2"/>
      <c r="AV3369" s="2"/>
      <c r="AW3369" s="2"/>
      <c r="AX3369" s="2"/>
      <c r="AY3369" s="2"/>
      <c r="AZ3369" s="2"/>
      <c r="BA3369" s="2"/>
      <c r="BB3369" s="2"/>
      <c r="BC3369" s="2"/>
      <c r="BD3369" s="2"/>
      <c r="BE3369" s="2"/>
      <c r="BF3369" s="2"/>
      <c r="BG3369" s="2"/>
      <c r="BH3369" s="2"/>
      <c r="BI3369" s="2"/>
      <c r="BJ3369" s="2"/>
      <c r="BK3369" s="2"/>
      <c r="BL3369" s="2"/>
      <c r="BM3369" s="2"/>
      <c r="BN3369" s="2"/>
      <c r="BO3369" s="2"/>
      <c r="BP3369" s="2"/>
      <c r="BQ3369" s="2"/>
      <c r="BR3369" s="2"/>
      <c r="BS3369" s="2"/>
    </row>
    <row r="3370" spans="47:71" ht="12.75">
      <c r="AU3370" s="2"/>
      <c r="AV3370" s="2"/>
      <c r="AW3370" s="2"/>
      <c r="AX3370" s="2"/>
      <c r="AY3370" s="2"/>
      <c r="AZ3370" s="2"/>
      <c r="BA3370" s="2"/>
      <c r="BB3370" s="2"/>
      <c r="BC3370" s="2"/>
      <c r="BD3370" s="2"/>
      <c r="BE3370" s="2"/>
      <c r="BF3370" s="2"/>
      <c r="BG3370" s="2"/>
      <c r="BH3370" s="2"/>
      <c r="BI3370" s="2"/>
      <c r="BJ3370" s="2"/>
      <c r="BK3370" s="2"/>
      <c r="BL3370" s="2"/>
      <c r="BM3370" s="2"/>
      <c r="BN3370" s="2"/>
      <c r="BO3370" s="2"/>
      <c r="BP3370" s="2"/>
      <c r="BQ3370" s="2"/>
      <c r="BR3370" s="2"/>
      <c r="BS3370" s="2"/>
    </row>
    <row r="3371" spans="47:71" ht="12.75">
      <c r="AU3371" s="2"/>
      <c r="AV3371" s="2"/>
      <c r="AW3371" s="2"/>
      <c r="AX3371" s="2"/>
      <c r="AY3371" s="2"/>
      <c r="AZ3371" s="2"/>
      <c r="BA3371" s="2"/>
      <c r="BB3371" s="2"/>
      <c r="BC3371" s="2"/>
      <c r="BD3371" s="2"/>
      <c r="BE3371" s="2"/>
      <c r="BF3371" s="2"/>
      <c r="BG3371" s="2"/>
      <c r="BH3371" s="2"/>
      <c r="BI3371" s="2"/>
      <c r="BJ3371" s="2"/>
      <c r="BK3371" s="2"/>
      <c r="BL3371" s="2"/>
      <c r="BM3371" s="2"/>
      <c r="BN3371" s="2"/>
      <c r="BO3371" s="2"/>
      <c r="BP3371" s="2"/>
      <c r="BQ3371" s="2"/>
      <c r="BR3371" s="2"/>
      <c r="BS3371" s="2"/>
    </row>
    <row r="3372" spans="47:71" ht="12.75">
      <c r="AU3372" s="2"/>
      <c r="AV3372" s="2"/>
      <c r="AW3372" s="2"/>
      <c r="AX3372" s="2"/>
      <c r="AY3372" s="2"/>
      <c r="AZ3372" s="2"/>
      <c r="BA3372" s="2"/>
      <c r="BB3372" s="2"/>
      <c r="BC3372" s="2"/>
      <c r="BD3372" s="2"/>
      <c r="BE3372" s="2"/>
      <c r="BF3372" s="2"/>
      <c r="BG3372" s="2"/>
      <c r="BH3372" s="2"/>
      <c r="BI3372" s="2"/>
      <c r="BJ3372" s="2"/>
      <c r="BK3372" s="2"/>
      <c r="BL3372" s="2"/>
      <c r="BM3372" s="2"/>
      <c r="BN3372" s="2"/>
      <c r="BO3372" s="2"/>
      <c r="BP3372" s="2"/>
      <c r="BQ3372" s="2"/>
      <c r="BR3372" s="2"/>
      <c r="BS3372" s="2"/>
    </row>
    <row r="3373" spans="47:71" ht="12.75">
      <c r="AU3373" s="2"/>
      <c r="AV3373" s="2"/>
      <c r="AW3373" s="2"/>
      <c r="AX3373" s="2"/>
      <c r="AY3373" s="2"/>
      <c r="AZ3373" s="2"/>
      <c r="BA3373" s="2"/>
      <c r="BB3373" s="2"/>
      <c r="BC3373" s="2"/>
      <c r="BD3373" s="2"/>
      <c r="BE3373" s="2"/>
      <c r="BF3373" s="2"/>
      <c r="BG3373" s="2"/>
      <c r="BH3373" s="2"/>
      <c r="BI3373" s="2"/>
      <c r="BJ3373" s="2"/>
      <c r="BK3373" s="2"/>
      <c r="BL3373" s="2"/>
      <c r="BM3373" s="2"/>
      <c r="BN3373" s="2"/>
      <c r="BO3373" s="2"/>
      <c r="BP3373" s="2"/>
      <c r="BQ3373" s="2"/>
      <c r="BR3373" s="2"/>
      <c r="BS3373" s="2"/>
    </row>
    <row r="3374" spans="47:71" ht="12.75">
      <c r="AU3374" s="2"/>
      <c r="AV3374" s="2"/>
      <c r="AW3374" s="2"/>
      <c r="AX3374" s="2"/>
      <c r="AY3374" s="2"/>
      <c r="AZ3374" s="2"/>
      <c r="BA3374" s="2"/>
      <c r="BB3374" s="2"/>
      <c r="BC3374" s="2"/>
      <c r="BD3374" s="2"/>
      <c r="BE3374" s="2"/>
      <c r="BF3374" s="2"/>
      <c r="BG3374" s="2"/>
      <c r="BH3374" s="2"/>
      <c r="BI3374" s="2"/>
      <c r="BJ3374" s="2"/>
      <c r="BK3374" s="2"/>
      <c r="BL3374" s="2"/>
      <c r="BM3374" s="2"/>
      <c r="BN3374" s="2"/>
      <c r="BO3374" s="2"/>
      <c r="BP3374" s="2"/>
      <c r="BQ3374" s="2"/>
      <c r="BR3374" s="2"/>
      <c r="BS3374" s="2"/>
    </row>
    <row r="3375" spans="47:71" ht="12.75">
      <c r="AU3375" s="2"/>
      <c r="AV3375" s="2"/>
      <c r="AW3375" s="2"/>
      <c r="AX3375" s="2"/>
      <c r="AY3375" s="2"/>
      <c r="AZ3375" s="2"/>
      <c r="BA3375" s="2"/>
      <c r="BB3375" s="2"/>
      <c r="BC3375" s="2"/>
      <c r="BD3375" s="2"/>
      <c r="BE3375" s="2"/>
      <c r="BF3375" s="2"/>
      <c r="BG3375" s="2"/>
      <c r="BH3375" s="2"/>
      <c r="BI3375" s="2"/>
      <c r="BJ3375" s="2"/>
      <c r="BK3375" s="2"/>
      <c r="BL3375" s="2"/>
      <c r="BM3375" s="2"/>
      <c r="BN3375" s="2"/>
      <c r="BO3375" s="2"/>
      <c r="BP3375" s="2"/>
      <c r="BQ3375" s="2"/>
      <c r="BR3375" s="2"/>
      <c r="BS3375" s="2"/>
    </row>
    <row r="3376" spans="47:71" ht="12.75">
      <c r="AU3376" s="2"/>
      <c r="AV3376" s="2"/>
      <c r="AW3376" s="2"/>
      <c r="AX3376" s="2"/>
      <c r="AY3376" s="2"/>
      <c r="AZ3376" s="2"/>
      <c r="BA3376" s="2"/>
      <c r="BB3376" s="2"/>
      <c r="BC3376" s="2"/>
      <c r="BD3376" s="2"/>
      <c r="BE3376" s="2"/>
      <c r="BF3376" s="2"/>
      <c r="BG3376" s="2"/>
      <c r="BH3376" s="2"/>
      <c r="BI3376" s="2"/>
      <c r="BJ3376" s="2"/>
      <c r="BK3376" s="2"/>
      <c r="BL3376" s="2"/>
      <c r="BM3376" s="2"/>
      <c r="BN3376" s="2"/>
      <c r="BO3376" s="2"/>
      <c r="BP3376" s="2"/>
      <c r="BQ3376" s="2"/>
      <c r="BR3376" s="2"/>
      <c r="BS3376" s="2"/>
    </row>
    <row r="3377" spans="47:71" ht="12.75">
      <c r="AU3377" s="2"/>
      <c r="AV3377" s="2"/>
      <c r="AW3377" s="2"/>
      <c r="AX3377" s="2"/>
      <c r="AY3377" s="2"/>
      <c r="AZ3377" s="2"/>
      <c r="BA3377" s="2"/>
      <c r="BB3377" s="2"/>
      <c r="BC3377" s="2"/>
      <c r="BD3377" s="2"/>
      <c r="BE3377" s="2"/>
      <c r="BF3377" s="2"/>
      <c r="BG3377" s="2"/>
      <c r="BH3377" s="2"/>
      <c r="BI3377" s="2"/>
      <c r="BJ3377" s="2"/>
      <c r="BK3377" s="2"/>
      <c r="BL3377" s="2"/>
      <c r="BM3377" s="2"/>
      <c r="BN3377" s="2"/>
      <c r="BO3377" s="2"/>
      <c r="BP3377" s="2"/>
      <c r="BQ3377" s="2"/>
      <c r="BR3377" s="2"/>
      <c r="BS3377" s="2"/>
    </row>
    <row r="3378" spans="47:71" ht="12.75">
      <c r="AU3378" s="2"/>
      <c r="AV3378" s="2"/>
      <c r="AW3378" s="2"/>
      <c r="AX3378" s="2"/>
      <c r="AY3378" s="2"/>
      <c r="AZ3378" s="2"/>
      <c r="BA3378" s="2"/>
      <c r="BB3378" s="2"/>
      <c r="BC3378" s="2"/>
      <c r="BD3378" s="2"/>
      <c r="BE3378" s="2"/>
      <c r="BF3378" s="2"/>
      <c r="BG3378" s="2"/>
      <c r="BH3378" s="2"/>
      <c r="BI3378" s="2"/>
      <c r="BJ3378" s="2"/>
      <c r="BK3378" s="2"/>
      <c r="BL3378" s="2"/>
      <c r="BM3378" s="2"/>
      <c r="BN3378" s="2"/>
      <c r="BO3378" s="2"/>
      <c r="BP3378" s="2"/>
      <c r="BQ3378" s="2"/>
      <c r="BR3378" s="2"/>
      <c r="BS3378" s="2"/>
    </row>
    <row r="3379" spans="47:71" ht="12.75">
      <c r="AU3379" s="2"/>
      <c r="AV3379" s="2"/>
      <c r="AW3379" s="2"/>
      <c r="AX3379" s="2"/>
      <c r="AY3379" s="2"/>
      <c r="AZ3379" s="2"/>
      <c r="BA3379" s="2"/>
      <c r="BB3379" s="2"/>
      <c r="BC3379" s="2"/>
      <c r="BD3379" s="2"/>
      <c r="BE3379" s="2"/>
      <c r="BF3379" s="2"/>
      <c r="BG3379" s="2"/>
      <c r="BH3379" s="2"/>
      <c r="BI3379" s="2"/>
      <c r="BJ3379" s="2"/>
      <c r="BK3379" s="2"/>
      <c r="BL3379" s="2"/>
      <c r="BM3379" s="2"/>
      <c r="BN3379" s="2"/>
      <c r="BO3379" s="2"/>
      <c r="BP3379" s="2"/>
      <c r="BQ3379" s="2"/>
      <c r="BR3379" s="2"/>
      <c r="BS3379" s="2"/>
    </row>
    <row r="3380" spans="47:71" ht="12.75">
      <c r="AU3380" s="2"/>
      <c r="AV3380" s="2"/>
      <c r="AW3380" s="2"/>
      <c r="AX3380" s="2"/>
      <c r="AY3380" s="2"/>
      <c r="AZ3380" s="2"/>
      <c r="BA3380" s="2"/>
      <c r="BB3380" s="2"/>
      <c r="BC3380" s="2"/>
      <c r="BD3380" s="2"/>
      <c r="BE3380" s="2"/>
      <c r="BF3380" s="2"/>
      <c r="BG3380" s="2"/>
      <c r="BH3380" s="2"/>
      <c r="BI3380" s="2"/>
      <c r="BJ3380" s="2"/>
      <c r="BK3380" s="2"/>
      <c r="BL3380" s="2"/>
      <c r="BM3380" s="2"/>
      <c r="BN3380" s="2"/>
      <c r="BO3380" s="2"/>
      <c r="BP3380" s="2"/>
      <c r="BQ3380" s="2"/>
      <c r="BR3380" s="2"/>
      <c r="BS3380" s="2"/>
    </row>
    <row r="3381" spans="47:71" ht="12.75">
      <c r="AU3381" s="2"/>
      <c r="AV3381" s="2"/>
      <c r="AW3381" s="2"/>
      <c r="AX3381" s="2"/>
      <c r="AY3381" s="2"/>
      <c r="AZ3381" s="2"/>
      <c r="BA3381" s="2"/>
      <c r="BB3381" s="2"/>
      <c r="BC3381" s="2"/>
      <c r="BD3381" s="2"/>
      <c r="BE3381" s="2"/>
      <c r="BF3381" s="2"/>
      <c r="BG3381" s="2"/>
      <c r="BH3381" s="2"/>
      <c r="BI3381" s="2"/>
      <c r="BJ3381" s="2"/>
      <c r="BK3381" s="2"/>
      <c r="BL3381" s="2"/>
      <c r="BM3381" s="2"/>
      <c r="BN3381" s="2"/>
      <c r="BO3381" s="2"/>
      <c r="BP3381" s="2"/>
      <c r="BQ3381" s="2"/>
      <c r="BR3381" s="2"/>
      <c r="BS3381" s="2"/>
    </row>
    <row r="3382" spans="47:71" ht="12.75">
      <c r="AU3382" s="2"/>
      <c r="AV3382" s="2"/>
      <c r="AW3382" s="2"/>
      <c r="AX3382" s="2"/>
      <c r="AY3382" s="2"/>
      <c r="AZ3382" s="2"/>
      <c r="BA3382" s="2"/>
      <c r="BB3382" s="2"/>
      <c r="BC3382" s="2"/>
      <c r="BD3382" s="2"/>
      <c r="BE3382" s="2"/>
      <c r="BF3382" s="2"/>
      <c r="BG3382" s="2"/>
      <c r="BH3382" s="2"/>
      <c r="BI3382" s="2"/>
      <c r="BJ3382" s="2"/>
      <c r="BK3382" s="2"/>
      <c r="BL3382" s="2"/>
      <c r="BM3382" s="2"/>
      <c r="BN3382" s="2"/>
      <c r="BO3382" s="2"/>
      <c r="BP3382" s="2"/>
      <c r="BQ3382" s="2"/>
      <c r="BR3382" s="2"/>
      <c r="BS3382" s="2"/>
    </row>
    <row r="3383" spans="47:71" ht="12.75">
      <c r="AU3383" s="2"/>
      <c r="AV3383" s="2"/>
      <c r="AW3383" s="2"/>
      <c r="AX3383" s="2"/>
      <c r="AY3383" s="2"/>
      <c r="AZ3383" s="2"/>
      <c r="BA3383" s="2"/>
      <c r="BB3383" s="2"/>
      <c r="BC3383" s="2"/>
      <c r="BD3383" s="2"/>
      <c r="BE3383" s="2"/>
      <c r="BF3383" s="2"/>
      <c r="BG3383" s="2"/>
      <c r="BH3383" s="2"/>
      <c r="BI3383" s="2"/>
      <c r="BJ3383" s="2"/>
      <c r="BK3383" s="2"/>
      <c r="BL3383" s="2"/>
      <c r="BM3383" s="2"/>
      <c r="BN3383" s="2"/>
      <c r="BO3383" s="2"/>
      <c r="BP3383" s="2"/>
      <c r="BQ3383" s="2"/>
      <c r="BR3383" s="2"/>
      <c r="BS3383" s="2"/>
    </row>
    <row r="3384" spans="47:71" ht="12.75">
      <c r="AU3384" s="2"/>
      <c r="AV3384" s="2"/>
      <c r="AW3384" s="2"/>
      <c r="AX3384" s="2"/>
      <c r="AY3384" s="2"/>
      <c r="AZ3384" s="2"/>
      <c r="BA3384" s="2"/>
      <c r="BB3384" s="2"/>
      <c r="BC3384" s="2"/>
      <c r="BD3384" s="2"/>
      <c r="BE3384" s="2"/>
      <c r="BF3384" s="2"/>
      <c r="BG3384" s="2"/>
      <c r="BH3384" s="2"/>
      <c r="BI3384" s="2"/>
      <c r="BJ3384" s="2"/>
      <c r="BK3384" s="2"/>
      <c r="BL3384" s="2"/>
      <c r="BM3384" s="2"/>
      <c r="BN3384" s="2"/>
      <c r="BO3384" s="2"/>
      <c r="BP3384" s="2"/>
      <c r="BQ3384" s="2"/>
      <c r="BR3384" s="2"/>
      <c r="BS3384" s="2"/>
    </row>
    <row r="3385" spans="47:71" ht="12.75">
      <c r="AU3385" s="2"/>
      <c r="AV3385" s="2"/>
      <c r="AW3385" s="2"/>
      <c r="AX3385" s="2"/>
      <c r="AY3385" s="2"/>
      <c r="AZ3385" s="2"/>
      <c r="BA3385" s="2"/>
      <c r="BB3385" s="2"/>
      <c r="BC3385" s="2"/>
      <c r="BD3385" s="2"/>
      <c r="BE3385" s="2"/>
      <c r="BF3385" s="2"/>
      <c r="BG3385" s="2"/>
      <c r="BH3385" s="2"/>
      <c r="BI3385" s="2"/>
      <c r="BJ3385" s="2"/>
      <c r="BK3385" s="2"/>
      <c r="BL3385" s="2"/>
      <c r="BM3385" s="2"/>
      <c r="BN3385" s="2"/>
      <c r="BO3385" s="2"/>
      <c r="BP3385" s="2"/>
      <c r="BQ3385" s="2"/>
      <c r="BR3385" s="2"/>
      <c r="BS3385" s="2"/>
    </row>
    <row r="3386" spans="47:71" ht="12.75">
      <c r="AU3386" s="2"/>
      <c r="AV3386" s="2"/>
      <c r="AW3386" s="2"/>
      <c r="AX3386" s="2"/>
      <c r="AY3386" s="2"/>
      <c r="AZ3386" s="2"/>
      <c r="BA3386" s="2"/>
      <c r="BB3386" s="2"/>
      <c r="BC3386" s="2"/>
      <c r="BD3386" s="2"/>
      <c r="BE3386" s="2"/>
      <c r="BF3386" s="2"/>
      <c r="BG3386" s="2"/>
      <c r="BH3386" s="2"/>
      <c r="BI3386" s="2"/>
      <c r="BJ3386" s="2"/>
      <c r="BK3386" s="2"/>
      <c r="BL3386" s="2"/>
      <c r="BM3386" s="2"/>
      <c r="BN3386" s="2"/>
      <c r="BO3386" s="2"/>
      <c r="BP3386" s="2"/>
      <c r="BQ3386" s="2"/>
      <c r="BR3386" s="2"/>
      <c r="BS3386" s="2"/>
    </row>
    <row r="3387" spans="47:71" ht="12.75">
      <c r="AU3387" s="2"/>
      <c r="AV3387" s="2"/>
      <c r="AW3387" s="2"/>
      <c r="AX3387" s="2"/>
      <c r="AY3387" s="2"/>
      <c r="AZ3387" s="2"/>
      <c r="BA3387" s="2"/>
      <c r="BB3387" s="2"/>
      <c r="BC3387" s="2"/>
      <c r="BD3387" s="2"/>
      <c r="BE3387" s="2"/>
      <c r="BF3387" s="2"/>
      <c r="BG3387" s="2"/>
      <c r="BH3387" s="2"/>
      <c r="BI3387" s="2"/>
      <c r="BJ3387" s="2"/>
      <c r="BK3387" s="2"/>
      <c r="BL3387" s="2"/>
      <c r="BM3387" s="2"/>
      <c r="BN3387" s="2"/>
      <c r="BO3387" s="2"/>
      <c r="BP3387" s="2"/>
      <c r="BQ3387" s="2"/>
      <c r="BR3387" s="2"/>
      <c r="BS3387" s="2"/>
    </row>
    <row r="3388" spans="47:71" ht="12.75">
      <c r="AU3388" s="2"/>
      <c r="AV3388" s="2"/>
      <c r="AW3388" s="2"/>
      <c r="AX3388" s="2"/>
      <c r="AY3388" s="2"/>
      <c r="AZ3388" s="2"/>
      <c r="BA3388" s="2"/>
      <c r="BB3388" s="2"/>
      <c r="BC3388" s="2"/>
      <c r="BD3388" s="2"/>
      <c r="BE3388" s="2"/>
      <c r="BF3388" s="2"/>
      <c r="BG3388" s="2"/>
      <c r="BH3388" s="2"/>
      <c r="BI3388" s="2"/>
      <c r="BJ3388" s="2"/>
      <c r="BK3388" s="2"/>
      <c r="BL3388" s="2"/>
      <c r="BM3388" s="2"/>
      <c r="BN3388" s="2"/>
      <c r="BO3388" s="2"/>
      <c r="BP3388" s="2"/>
      <c r="BQ3388" s="2"/>
      <c r="BR3388" s="2"/>
      <c r="BS3388" s="2"/>
    </row>
    <row r="3389" spans="47:71" ht="12.75">
      <c r="AU3389" s="2"/>
      <c r="AV3389" s="2"/>
      <c r="AW3389" s="2"/>
      <c r="AX3389" s="2"/>
      <c r="AY3389" s="2"/>
      <c r="AZ3389" s="2"/>
      <c r="BA3389" s="2"/>
      <c r="BB3389" s="2"/>
      <c r="BC3389" s="2"/>
      <c r="BD3389" s="2"/>
      <c r="BE3389" s="2"/>
      <c r="BF3389" s="2"/>
      <c r="BG3389" s="2"/>
      <c r="BH3389" s="2"/>
      <c r="BI3389" s="2"/>
      <c r="BJ3389" s="2"/>
      <c r="BK3389" s="2"/>
      <c r="BL3389" s="2"/>
      <c r="BM3389" s="2"/>
      <c r="BN3389" s="2"/>
      <c r="BO3389" s="2"/>
      <c r="BP3389" s="2"/>
      <c r="BQ3389" s="2"/>
      <c r="BR3389" s="2"/>
      <c r="BS3389" s="2"/>
    </row>
    <row r="3390" spans="47:71" ht="12.75">
      <c r="AU3390" s="2"/>
      <c r="AV3390" s="2"/>
      <c r="AW3390" s="2"/>
      <c r="AX3390" s="2"/>
      <c r="AY3390" s="2"/>
      <c r="AZ3390" s="2"/>
      <c r="BA3390" s="2"/>
      <c r="BB3390" s="2"/>
      <c r="BC3390" s="2"/>
      <c r="BD3390" s="2"/>
      <c r="BE3390" s="2"/>
      <c r="BF3390" s="2"/>
      <c r="BG3390" s="2"/>
      <c r="BH3390" s="2"/>
      <c r="BI3390" s="2"/>
      <c r="BJ3390" s="2"/>
      <c r="BK3390" s="2"/>
      <c r="BL3390" s="2"/>
      <c r="BM3390" s="2"/>
      <c r="BN3390" s="2"/>
      <c r="BO3390" s="2"/>
      <c r="BP3390" s="2"/>
      <c r="BQ3390" s="2"/>
      <c r="BR3390" s="2"/>
      <c r="BS3390" s="2"/>
    </row>
    <row r="3391" spans="47:71" ht="12.75">
      <c r="AU3391" s="2"/>
      <c r="AV3391" s="2"/>
      <c r="AW3391" s="2"/>
      <c r="AX3391" s="2"/>
      <c r="AY3391" s="2"/>
      <c r="AZ3391" s="2"/>
      <c r="BA3391" s="2"/>
      <c r="BB3391" s="2"/>
      <c r="BC3391" s="2"/>
      <c r="BD3391" s="2"/>
      <c r="BE3391" s="2"/>
      <c r="BF3391" s="2"/>
      <c r="BG3391" s="2"/>
      <c r="BH3391" s="2"/>
      <c r="BI3391" s="2"/>
      <c r="BJ3391" s="2"/>
      <c r="BK3391" s="2"/>
      <c r="BL3391" s="2"/>
      <c r="BM3391" s="2"/>
      <c r="BN3391" s="2"/>
      <c r="BO3391" s="2"/>
      <c r="BP3391" s="2"/>
      <c r="BQ3391" s="2"/>
      <c r="BR3391" s="2"/>
      <c r="BS3391" s="2"/>
    </row>
    <row r="3392" spans="47:71" ht="12.75">
      <c r="AU3392" s="2"/>
      <c r="AV3392" s="2"/>
      <c r="AW3392" s="2"/>
      <c r="AX3392" s="2"/>
      <c r="AY3392" s="2"/>
      <c r="AZ3392" s="2"/>
      <c r="BA3392" s="2"/>
      <c r="BB3392" s="2"/>
      <c r="BC3392" s="2"/>
      <c r="BD3392" s="2"/>
      <c r="BE3392" s="2"/>
      <c r="BF3392" s="2"/>
      <c r="BG3392" s="2"/>
      <c r="BH3392" s="2"/>
      <c r="BI3392" s="2"/>
      <c r="BJ3392" s="2"/>
      <c r="BK3392" s="2"/>
      <c r="BL3392" s="2"/>
      <c r="BM3392" s="2"/>
      <c r="BN3392" s="2"/>
      <c r="BO3392" s="2"/>
      <c r="BP3392" s="2"/>
      <c r="BQ3392" s="2"/>
      <c r="BR3392" s="2"/>
      <c r="BS3392" s="2"/>
    </row>
    <row r="3393" spans="47:71" ht="12.75">
      <c r="AU3393" s="2"/>
      <c r="AV3393" s="2"/>
      <c r="AW3393" s="2"/>
      <c r="AX3393" s="2"/>
      <c r="AY3393" s="2"/>
      <c r="AZ3393" s="2"/>
      <c r="BA3393" s="2"/>
      <c r="BB3393" s="2"/>
      <c r="BC3393" s="2"/>
      <c r="BD3393" s="2"/>
      <c r="BE3393" s="2"/>
      <c r="BF3393" s="2"/>
      <c r="BG3393" s="2"/>
      <c r="BH3393" s="2"/>
      <c r="BI3393" s="2"/>
      <c r="BJ3393" s="2"/>
      <c r="BK3393" s="2"/>
      <c r="BL3393" s="2"/>
      <c r="BM3393" s="2"/>
      <c r="BN3393" s="2"/>
      <c r="BO3393" s="2"/>
      <c r="BP3393" s="2"/>
      <c r="BQ3393" s="2"/>
      <c r="BR3393" s="2"/>
      <c r="BS3393" s="2"/>
    </row>
    <row r="3394" spans="47:71" ht="12.75">
      <c r="AU3394" s="2"/>
      <c r="AV3394" s="2"/>
      <c r="AW3394" s="2"/>
      <c r="AX3394" s="2"/>
      <c r="AY3394" s="2"/>
      <c r="AZ3394" s="2"/>
      <c r="BA3394" s="2"/>
      <c r="BB3394" s="2"/>
      <c r="BC3394" s="2"/>
      <c r="BD3394" s="2"/>
      <c r="BE3394" s="2"/>
      <c r="BF3394" s="2"/>
      <c r="BG3394" s="2"/>
      <c r="BH3394" s="2"/>
      <c r="BI3394" s="2"/>
      <c r="BJ3394" s="2"/>
      <c r="BK3394" s="2"/>
      <c r="BL3394" s="2"/>
      <c r="BM3394" s="2"/>
      <c r="BN3394" s="2"/>
      <c r="BO3394" s="2"/>
      <c r="BP3394" s="2"/>
      <c r="BQ3394" s="2"/>
      <c r="BR3394" s="2"/>
      <c r="BS3394" s="2"/>
    </row>
    <row r="3395" spans="47:71" ht="12.75">
      <c r="AU3395" s="2"/>
      <c r="AV3395" s="2"/>
      <c r="AW3395" s="2"/>
      <c r="AX3395" s="2"/>
      <c r="AY3395" s="2"/>
      <c r="AZ3395" s="2"/>
      <c r="BA3395" s="2"/>
      <c r="BB3395" s="2"/>
      <c r="BC3395" s="2"/>
      <c r="BD3395" s="2"/>
      <c r="BE3395" s="2"/>
      <c r="BF3395" s="2"/>
      <c r="BG3395" s="2"/>
      <c r="BH3395" s="2"/>
      <c r="BI3395" s="2"/>
      <c r="BJ3395" s="2"/>
      <c r="BK3395" s="2"/>
      <c r="BL3395" s="2"/>
      <c r="BM3395" s="2"/>
      <c r="BN3395" s="2"/>
      <c r="BO3395" s="2"/>
      <c r="BP3395" s="2"/>
      <c r="BQ3395" s="2"/>
      <c r="BR3395" s="2"/>
      <c r="BS3395" s="2"/>
    </row>
    <row r="3396" spans="47:71" ht="12.75">
      <c r="AU3396" s="2"/>
      <c r="AV3396" s="2"/>
      <c r="AW3396" s="2"/>
      <c r="AX3396" s="2"/>
      <c r="AY3396" s="2"/>
      <c r="AZ3396" s="2"/>
      <c r="BA3396" s="2"/>
      <c r="BB3396" s="2"/>
      <c r="BC3396" s="2"/>
      <c r="BD3396" s="2"/>
      <c r="BE3396" s="2"/>
      <c r="BF3396" s="2"/>
      <c r="BG3396" s="2"/>
      <c r="BH3396" s="2"/>
      <c r="BI3396" s="2"/>
      <c r="BJ3396" s="2"/>
      <c r="BK3396" s="2"/>
      <c r="BL3396" s="2"/>
      <c r="BM3396" s="2"/>
      <c r="BN3396" s="2"/>
      <c r="BO3396" s="2"/>
      <c r="BP3396" s="2"/>
      <c r="BQ3396" s="2"/>
      <c r="BR3396" s="2"/>
      <c r="BS3396" s="2"/>
    </row>
    <row r="3397" spans="47:71" ht="12.75">
      <c r="AU3397" s="2"/>
      <c r="AV3397" s="2"/>
      <c r="AW3397" s="2"/>
      <c r="AX3397" s="2"/>
      <c r="AY3397" s="2"/>
      <c r="AZ3397" s="2"/>
      <c r="BA3397" s="2"/>
      <c r="BB3397" s="2"/>
      <c r="BC3397" s="2"/>
      <c r="BD3397" s="2"/>
      <c r="BE3397" s="2"/>
      <c r="BF3397" s="2"/>
      <c r="BG3397" s="2"/>
      <c r="BH3397" s="2"/>
      <c r="BI3397" s="2"/>
      <c r="BJ3397" s="2"/>
      <c r="BK3397" s="2"/>
      <c r="BL3397" s="2"/>
      <c r="BM3397" s="2"/>
      <c r="BN3397" s="2"/>
      <c r="BO3397" s="2"/>
      <c r="BP3397" s="2"/>
      <c r="BQ3397" s="2"/>
      <c r="BR3397" s="2"/>
      <c r="BS3397" s="2"/>
    </row>
    <row r="3398" spans="47:71" ht="12.75">
      <c r="AU3398" s="2"/>
      <c r="AV3398" s="2"/>
      <c r="AW3398" s="2"/>
      <c r="AX3398" s="2"/>
      <c r="AY3398" s="2"/>
      <c r="AZ3398" s="2"/>
      <c r="BA3398" s="2"/>
      <c r="BB3398" s="2"/>
      <c r="BC3398" s="2"/>
      <c r="BD3398" s="2"/>
      <c r="BE3398" s="2"/>
      <c r="BF3398" s="2"/>
      <c r="BG3398" s="2"/>
      <c r="BH3398" s="2"/>
      <c r="BI3398" s="2"/>
      <c r="BJ3398" s="2"/>
      <c r="BK3398" s="2"/>
      <c r="BL3398" s="2"/>
      <c r="BM3398" s="2"/>
      <c r="BN3398" s="2"/>
      <c r="BO3398" s="2"/>
      <c r="BP3398" s="2"/>
      <c r="BQ3398" s="2"/>
      <c r="BR3398" s="2"/>
      <c r="BS3398" s="2"/>
    </row>
    <row r="3399" spans="47:71" ht="12.75">
      <c r="AU3399" s="2"/>
      <c r="AV3399" s="2"/>
      <c r="AW3399" s="2"/>
      <c r="AX3399" s="2"/>
      <c r="AY3399" s="2"/>
      <c r="AZ3399" s="2"/>
      <c r="BA3399" s="2"/>
      <c r="BB3399" s="2"/>
      <c r="BC3399" s="2"/>
      <c r="BD3399" s="2"/>
      <c r="BE3399" s="2"/>
      <c r="BF3399" s="2"/>
      <c r="BG3399" s="2"/>
      <c r="BH3399" s="2"/>
      <c r="BI3399" s="2"/>
      <c r="BJ3399" s="2"/>
      <c r="BK3399" s="2"/>
      <c r="BL3399" s="2"/>
      <c r="BM3399" s="2"/>
      <c r="BN3399" s="2"/>
      <c r="BO3399" s="2"/>
      <c r="BP3399" s="2"/>
      <c r="BQ3399" s="2"/>
      <c r="BR3399" s="2"/>
      <c r="BS3399" s="2"/>
    </row>
    <row r="3400" spans="47:71" ht="12.75">
      <c r="AU3400" s="2"/>
      <c r="AV3400" s="2"/>
      <c r="AW3400" s="2"/>
      <c r="AX3400" s="2"/>
      <c r="AY3400" s="2"/>
      <c r="AZ3400" s="2"/>
      <c r="BA3400" s="2"/>
      <c r="BB3400" s="2"/>
      <c r="BC3400" s="2"/>
      <c r="BD3400" s="2"/>
      <c r="BE3400" s="2"/>
      <c r="BF3400" s="2"/>
      <c r="BG3400" s="2"/>
      <c r="BH3400" s="2"/>
      <c r="BI3400" s="2"/>
      <c r="BJ3400" s="2"/>
      <c r="BK3400" s="2"/>
      <c r="BL3400" s="2"/>
      <c r="BM3400" s="2"/>
      <c r="BN3400" s="2"/>
      <c r="BO3400" s="2"/>
      <c r="BP3400" s="2"/>
      <c r="BQ3400" s="2"/>
      <c r="BR3400" s="2"/>
      <c r="BS3400" s="2"/>
    </row>
    <row r="3401" spans="47:71" ht="12.75">
      <c r="AU3401" s="2"/>
      <c r="AV3401" s="2"/>
      <c r="AW3401" s="2"/>
      <c r="AX3401" s="2"/>
      <c r="AY3401" s="2"/>
      <c r="AZ3401" s="2"/>
      <c r="BA3401" s="2"/>
      <c r="BB3401" s="2"/>
      <c r="BC3401" s="2"/>
      <c r="BD3401" s="2"/>
      <c r="BE3401" s="2"/>
      <c r="BF3401" s="2"/>
      <c r="BG3401" s="2"/>
      <c r="BH3401" s="2"/>
      <c r="BI3401" s="2"/>
      <c r="BJ3401" s="2"/>
      <c r="BK3401" s="2"/>
      <c r="BL3401" s="2"/>
      <c r="BM3401" s="2"/>
      <c r="BN3401" s="2"/>
      <c r="BO3401" s="2"/>
      <c r="BP3401" s="2"/>
      <c r="BQ3401" s="2"/>
      <c r="BR3401" s="2"/>
      <c r="BS3401" s="2"/>
    </row>
    <row r="3402" spans="47:71" ht="12.75">
      <c r="AU3402" s="2"/>
      <c r="AV3402" s="2"/>
      <c r="AW3402" s="2"/>
      <c r="AX3402" s="2"/>
      <c r="AY3402" s="2"/>
      <c r="AZ3402" s="2"/>
      <c r="BA3402" s="2"/>
      <c r="BB3402" s="2"/>
      <c r="BC3402" s="2"/>
      <c r="BD3402" s="2"/>
      <c r="BE3402" s="2"/>
      <c r="BF3402" s="2"/>
      <c r="BG3402" s="2"/>
      <c r="BH3402" s="2"/>
      <c r="BI3402" s="2"/>
      <c r="BJ3402" s="2"/>
      <c r="BK3402" s="2"/>
      <c r="BL3402" s="2"/>
      <c r="BM3402" s="2"/>
      <c r="BN3402" s="2"/>
      <c r="BO3402" s="2"/>
      <c r="BP3402" s="2"/>
      <c r="BQ3402" s="2"/>
      <c r="BR3402" s="2"/>
      <c r="BS3402" s="2"/>
    </row>
    <row r="3403" spans="47:71" ht="12.75">
      <c r="AU3403" s="2"/>
      <c r="AV3403" s="2"/>
      <c r="AW3403" s="2"/>
      <c r="AX3403" s="2"/>
      <c r="AY3403" s="2"/>
      <c r="AZ3403" s="2"/>
      <c r="BA3403" s="2"/>
      <c r="BB3403" s="2"/>
      <c r="BC3403" s="2"/>
      <c r="BD3403" s="2"/>
      <c r="BE3403" s="2"/>
      <c r="BF3403" s="2"/>
      <c r="BG3403" s="2"/>
      <c r="BH3403" s="2"/>
      <c r="BI3403" s="2"/>
      <c r="BJ3403" s="2"/>
      <c r="BK3403" s="2"/>
      <c r="BL3403" s="2"/>
      <c r="BM3403" s="2"/>
      <c r="BN3403" s="2"/>
      <c r="BO3403" s="2"/>
      <c r="BP3403" s="2"/>
      <c r="BQ3403" s="2"/>
      <c r="BR3403" s="2"/>
      <c r="BS3403" s="2"/>
    </row>
    <row r="3404" spans="47:71" ht="12.75">
      <c r="AU3404" s="2"/>
      <c r="AV3404" s="2"/>
      <c r="AW3404" s="2"/>
      <c r="AX3404" s="2"/>
      <c r="AY3404" s="2"/>
      <c r="AZ3404" s="2"/>
      <c r="BA3404" s="2"/>
      <c r="BB3404" s="2"/>
      <c r="BC3404" s="2"/>
      <c r="BD3404" s="2"/>
      <c r="BE3404" s="2"/>
      <c r="BF3404" s="2"/>
      <c r="BG3404" s="2"/>
      <c r="BH3404" s="2"/>
      <c r="BI3404" s="2"/>
      <c r="BJ3404" s="2"/>
      <c r="BK3404" s="2"/>
      <c r="BL3404" s="2"/>
      <c r="BM3404" s="2"/>
      <c r="BN3404" s="2"/>
      <c r="BO3404" s="2"/>
      <c r="BP3404" s="2"/>
      <c r="BQ3404" s="2"/>
      <c r="BR3404" s="2"/>
      <c r="BS3404" s="2"/>
    </row>
    <row r="3405" spans="47:71" ht="12.75">
      <c r="AU3405" s="2"/>
      <c r="AV3405" s="2"/>
      <c r="AW3405" s="2"/>
      <c r="AX3405" s="2"/>
      <c r="AY3405" s="2"/>
      <c r="AZ3405" s="2"/>
      <c r="BA3405" s="2"/>
      <c r="BB3405" s="2"/>
      <c r="BC3405" s="2"/>
      <c r="BD3405" s="2"/>
      <c r="BE3405" s="2"/>
      <c r="BF3405" s="2"/>
      <c r="BG3405" s="2"/>
      <c r="BH3405" s="2"/>
      <c r="BI3405" s="2"/>
      <c r="BJ3405" s="2"/>
      <c r="BK3405" s="2"/>
      <c r="BL3405" s="2"/>
      <c r="BM3405" s="2"/>
      <c r="BN3405" s="2"/>
      <c r="BO3405" s="2"/>
      <c r="BP3405" s="2"/>
      <c r="BQ3405" s="2"/>
      <c r="BR3405" s="2"/>
      <c r="BS3405" s="2"/>
    </row>
    <row r="3406" spans="47:71" ht="12.75">
      <c r="AU3406" s="2"/>
      <c r="AV3406" s="2"/>
      <c r="AW3406" s="2"/>
      <c r="AX3406" s="2"/>
      <c r="AY3406" s="2"/>
      <c r="AZ3406" s="2"/>
      <c r="BA3406" s="2"/>
      <c r="BB3406" s="2"/>
      <c r="BC3406" s="2"/>
      <c r="BD3406" s="2"/>
      <c r="BE3406" s="2"/>
      <c r="BF3406" s="2"/>
      <c r="BG3406" s="2"/>
      <c r="BH3406" s="2"/>
      <c r="BI3406" s="2"/>
      <c r="BJ3406" s="2"/>
      <c r="BK3406" s="2"/>
      <c r="BL3406" s="2"/>
      <c r="BM3406" s="2"/>
      <c r="BN3406" s="2"/>
      <c r="BO3406" s="2"/>
      <c r="BP3406" s="2"/>
      <c r="BQ3406" s="2"/>
      <c r="BR3406" s="2"/>
      <c r="BS3406" s="2"/>
    </row>
    <row r="3407" spans="47:71" ht="12.75">
      <c r="AU3407" s="2"/>
      <c r="AV3407" s="2"/>
      <c r="AW3407" s="2"/>
      <c r="AX3407" s="2"/>
      <c r="AY3407" s="2"/>
      <c r="AZ3407" s="2"/>
      <c r="BA3407" s="2"/>
      <c r="BB3407" s="2"/>
      <c r="BC3407" s="2"/>
      <c r="BD3407" s="2"/>
      <c r="BE3407" s="2"/>
      <c r="BF3407" s="2"/>
      <c r="BG3407" s="2"/>
      <c r="BH3407" s="2"/>
      <c r="BI3407" s="2"/>
      <c r="BJ3407" s="2"/>
      <c r="BK3407" s="2"/>
      <c r="BL3407" s="2"/>
      <c r="BM3407" s="2"/>
      <c r="BN3407" s="2"/>
      <c r="BO3407" s="2"/>
      <c r="BP3407" s="2"/>
      <c r="BQ3407" s="2"/>
      <c r="BR3407" s="2"/>
      <c r="BS3407" s="2"/>
    </row>
    <row r="3408" spans="47:71" ht="12.75">
      <c r="AU3408" s="2"/>
      <c r="AV3408" s="2"/>
      <c r="AW3408" s="2"/>
      <c r="AX3408" s="2"/>
      <c r="AY3408" s="2"/>
      <c r="AZ3408" s="2"/>
      <c r="BA3408" s="2"/>
      <c r="BB3408" s="2"/>
      <c r="BC3408" s="2"/>
      <c r="BD3408" s="2"/>
      <c r="BE3408" s="2"/>
      <c r="BF3408" s="2"/>
      <c r="BG3408" s="2"/>
      <c r="BH3408" s="2"/>
      <c r="BI3408" s="2"/>
      <c r="BJ3408" s="2"/>
      <c r="BK3408" s="2"/>
      <c r="BL3408" s="2"/>
      <c r="BM3408" s="2"/>
      <c r="BN3408" s="2"/>
      <c r="BO3408" s="2"/>
      <c r="BP3408" s="2"/>
      <c r="BQ3408" s="2"/>
      <c r="BR3408" s="2"/>
      <c r="BS3408" s="2"/>
    </row>
    <row r="3409" spans="47:71" ht="12.75">
      <c r="AU3409" s="2"/>
      <c r="AV3409" s="2"/>
      <c r="AW3409" s="2"/>
      <c r="AX3409" s="2"/>
      <c r="AY3409" s="2"/>
      <c r="AZ3409" s="2"/>
      <c r="BA3409" s="2"/>
      <c r="BB3409" s="2"/>
      <c r="BC3409" s="2"/>
      <c r="BD3409" s="2"/>
      <c r="BE3409" s="2"/>
      <c r="BF3409" s="2"/>
      <c r="BG3409" s="2"/>
      <c r="BH3409" s="2"/>
      <c r="BI3409" s="2"/>
      <c r="BJ3409" s="2"/>
      <c r="BK3409" s="2"/>
      <c r="BL3409" s="2"/>
      <c r="BM3409" s="2"/>
      <c r="BN3409" s="2"/>
      <c r="BO3409" s="2"/>
      <c r="BP3409" s="2"/>
      <c r="BQ3409" s="2"/>
      <c r="BR3409" s="2"/>
      <c r="BS3409" s="2"/>
    </row>
    <row r="3410" spans="47:71" ht="12.75">
      <c r="AU3410" s="2"/>
      <c r="AV3410" s="2"/>
      <c r="AW3410" s="2"/>
      <c r="AX3410" s="2"/>
      <c r="AY3410" s="2"/>
      <c r="AZ3410" s="2"/>
      <c r="BA3410" s="2"/>
      <c r="BB3410" s="2"/>
      <c r="BC3410" s="2"/>
      <c r="BD3410" s="2"/>
      <c r="BE3410" s="2"/>
      <c r="BF3410" s="2"/>
      <c r="BG3410" s="2"/>
      <c r="BH3410" s="2"/>
      <c r="BI3410" s="2"/>
      <c r="BJ3410" s="2"/>
      <c r="BK3410" s="2"/>
      <c r="BL3410" s="2"/>
      <c r="BM3410" s="2"/>
      <c r="BN3410" s="2"/>
      <c r="BO3410" s="2"/>
      <c r="BP3410" s="2"/>
      <c r="BQ3410" s="2"/>
      <c r="BR3410" s="2"/>
      <c r="BS3410" s="2"/>
    </row>
    <row r="3411" spans="47:71" ht="12.75">
      <c r="AU3411" s="2"/>
      <c r="AV3411" s="2"/>
      <c r="AW3411" s="2"/>
      <c r="AX3411" s="2"/>
      <c r="AY3411" s="2"/>
      <c r="AZ3411" s="2"/>
      <c r="BA3411" s="2"/>
      <c r="BB3411" s="2"/>
      <c r="BC3411" s="2"/>
      <c r="BD3411" s="2"/>
      <c r="BE3411" s="2"/>
      <c r="BF3411" s="2"/>
      <c r="BG3411" s="2"/>
      <c r="BH3411" s="2"/>
      <c r="BI3411" s="2"/>
      <c r="BJ3411" s="2"/>
      <c r="BK3411" s="2"/>
      <c r="BL3411" s="2"/>
      <c r="BM3411" s="2"/>
      <c r="BN3411" s="2"/>
      <c r="BO3411" s="2"/>
      <c r="BP3411" s="2"/>
      <c r="BQ3411" s="2"/>
      <c r="BR3411" s="2"/>
      <c r="BS3411" s="2"/>
    </row>
    <row r="3412" spans="47:71" ht="12.75">
      <c r="AU3412" s="2"/>
      <c r="AV3412" s="2"/>
      <c r="AW3412" s="2"/>
      <c r="AX3412" s="2"/>
      <c r="AY3412" s="2"/>
      <c r="AZ3412" s="2"/>
      <c r="BA3412" s="2"/>
      <c r="BB3412" s="2"/>
      <c r="BC3412" s="2"/>
      <c r="BD3412" s="2"/>
      <c r="BE3412" s="2"/>
      <c r="BF3412" s="2"/>
      <c r="BG3412" s="2"/>
      <c r="BH3412" s="2"/>
      <c r="BI3412" s="2"/>
      <c r="BJ3412" s="2"/>
      <c r="BK3412" s="2"/>
      <c r="BL3412" s="2"/>
      <c r="BM3412" s="2"/>
      <c r="BN3412" s="2"/>
      <c r="BO3412" s="2"/>
      <c r="BP3412" s="2"/>
      <c r="BQ3412" s="2"/>
      <c r="BR3412" s="2"/>
      <c r="BS3412" s="2"/>
    </row>
    <row r="3413" spans="47:71" ht="12.75">
      <c r="AU3413" s="2"/>
      <c r="AV3413" s="2"/>
      <c r="AW3413" s="2"/>
      <c r="AX3413" s="2"/>
      <c r="AY3413" s="2"/>
      <c r="AZ3413" s="2"/>
      <c r="BA3413" s="2"/>
      <c r="BB3413" s="2"/>
      <c r="BC3413" s="2"/>
      <c r="BD3413" s="2"/>
      <c r="BE3413" s="2"/>
      <c r="BF3413" s="2"/>
      <c r="BG3413" s="2"/>
      <c r="BH3413" s="2"/>
      <c r="BI3413" s="2"/>
      <c r="BJ3413" s="2"/>
      <c r="BK3413" s="2"/>
      <c r="BL3413" s="2"/>
      <c r="BM3413" s="2"/>
      <c r="BN3413" s="2"/>
      <c r="BO3413" s="2"/>
      <c r="BP3413" s="2"/>
      <c r="BQ3413" s="2"/>
      <c r="BR3413" s="2"/>
      <c r="BS3413" s="2"/>
    </row>
    <row r="3414" spans="47:71" ht="12.75">
      <c r="AU3414" s="2"/>
      <c r="AV3414" s="2"/>
      <c r="AW3414" s="2"/>
      <c r="AX3414" s="2"/>
      <c r="AY3414" s="2"/>
      <c r="AZ3414" s="2"/>
      <c r="BA3414" s="2"/>
      <c r="BB3414" s="2"/>
      <c r="BC3414" s="2"/>
      <c r="BD3414" s="2"/>
      <c r="BE3414" s="2"/>
      <c r="BF3414" s="2"/>
      <c r="BG3414" s="2"/>
      <c r="BH3414" s="2"/>
      <c r="BI3414" s="2"/>
      <c r="BJ3414" s="2"/>
      <c r="BK3414" s="2"/>
      <c r="BL3414" s="2"/>
      <c r="BM3414" s="2"/>
      <c r="BN3414" s="2"/>
      <c r="BO3414" s="2"/>
      <c r="BP3414" s="2"/>
      <c r="BQ3414" s="2"/>
      <c r="BR3414" s="2"/>
      <c r="BS3414" s="2"/>
    </row>
    <row r="3415" spans="47:71" ht="12.75">
      <c r="AU3415" s="2"/>
      <c r="AV3415" s="2"/>
      <c r="AW3415" s="2"/>
      <c r="AX3415" s="2"/>
      <c r="AY3415" s="2"/>
      <c r="AZ3415" s="2"/>
      <c r="BA3415" s="2"/>
      <c r="BB3415" s="2"/>
      <c r="BC3415" s="2"/>
      <c r="BD3415" s="2"/>
      <c r="BE3415" s="2"/>
      <c r="BF3415" s="2"/>
      <c r="BG3415" s="2"/>
      <c r="BH3415" s="2"/>
      <c r="BI3415" s="2"/>
      <c r="BJ3415" s="2"/>
      <c r="BK3415" s="2"/>
      <c r="BL3415" s="2"/>
      <c r="BM3415" s="2"/>
      <c r="BN3415" s="2"/>
      <c r="BO3415" s="2"/>
      <c r="BP3415" s="2"/>
      <c r="BQ3415" s="2"/>
      <c r="BR3415" s="2"/>
      <c r="BS3415" s="2"/>
    </row>
    <row r="3416" spans="47:71" ht="12.75">
      <c r="AU3416" s="2"/>
      <c r="AV3416" s="2"/>
      <c r="AW3416" s="2"/>
      <c r="AX3416" s="2"/>
      <c r="AY3416" s="2"/>
      <c r="AZ3416" s="2"/>
      <c r="BA3416" s="2"/>
      <c r="BB3416" s="2"/>
      <c r="BC3416" s="2"/>
      <c r="BD3416" s="2"/>
      <c r="BE3416" s="2"/>
      <c r="BF3416" s="2"/>
      <c r="BG3416" s="2"/>
      <c r="BH3416" s="2"/>
      <c r="BI3416" s="2"/>
      <c r="BJ3416" s="2"/>
      <c r="BK3416" s="2"/>
      <c r="BL3416" s="2"/>
      <c r="BM3416" s="2"/>
      <c r="BN3416" s="2"/>
      <c r="BO3416" s="2"/>
      <c r="BP3416" s="2"/>
      <c r="BQ3416" s="2"/>
      <c r="BR3416" s="2"/>
      <c r="BS3416" s="2"/>
    </row>
    <row r="3417" spans="47:71" ht="12.75">
      <c r="AU3417" s="2"/>
      <c r="AV3417" s="2"/>
      <c r="AW3417" s="2"/>
      <c r="AX3417" s="2"/>
      <c r="AY3417" s="2"/>
      <c r="AZ3417" s="2"/>
      <c r="BA3417" s="2"/>
      <c r="BB3417" s="2"/>
      <c r="BC3417" s="2"/>
      <c r="BD3417" s="2"/>
      <c r="BE3417" s="2"/>
      <c r="BF3417" s="2"/>
      <c r="BG3417" s="2"/>
      <c r="BH3417" s="2"/>
      <c r="BI3417" s="2"/>
      <c r="BJ3417" s="2"/>
      <c r="BK3417" s="2"/>
      <c r="BL3417" s="2"/>
      <c r="BM3417" s="2"/>
      <c r="BN3417" s="2"/>
      <c r="BO3417" s="2"/>
      <c r="BP3417" s="2"/>
      <c r="BQ3417" s="2"/>
      <c r="BR3417" s="2"/>
      <c r="BS3417" s="2"/>
    </row>
    <row r="3418" spans="47:71" ht="12.75">
      <c r="AU3418" s="2"/>
      <c r="AV3418" s="2"/>
      <c r="AW3418" s="2"/>
      <c r="AX3418" s="2"/>
      <c r="AY3418" s="2"/>
      <c r="AZ3418" s="2"/>
      <c r="BA3418" s="2"/>
      <c r="BB3418" s="2"/>
      <c r="BC3418" s="2"/>
      <c r="BD3418" s="2"/>
      <c r="BE3418" s="2"/>
      <c r="BF3418" s="2"/>
      <c r="BG3418" s="2"/>
      <c r="BH3418" s="2"/>
      <c r="BI3418" s="2"/>
      <c r="BJ3418" s="2"/>
      <c r="BK3418" s="2"/>
      <c r="BL3418" s="2"/>
      <c r="BM3418" s="2"/>
      <c r="BN3418" s="2"/>
      <c r="BO3418" s="2"/>
      <c r="BP3418" s="2"/>
      <c r="BQ3418" s="2"/>
      <c r="BR3418" s="2"/>
      <c r="BS3418" s="2"/>
    </row>
    <row r="3419" spans="47:71" ht="12.75">
      <c r="AU3419" s="2"/>
      <c r="AV3419" s="2"/>
      <c r="AW3419" s="2"/>
      <c r="AX3419" s="2"/>
      <c r="AY3419" s="2"/>
      <c r="AZ3419" s="2"/>
      <c r="BA3419" s="2"/>
      <c r="BB3419" s="2"/>
      <c r="BC3419" s="2"/>
      <c r="BD3419" s="2"/>
      <c r="BE3419" s="2"/>
      <c r="BF3419" s="2"/>
      <c r="BG3419" s="2"/>
      <c r="BH3419" s="2"/>
      <c r="BI3419" s="2"/>
      <c r="BJ3419" s="2"/>
      <c r="BK3419" s="2"/>
      <c r="BL3419" s="2"/>
      <c r="BM3419" s="2"/>
      <c r="BN3419" s="2"/>
      <c r="BO3419" s="2"/>
      <c r="BP3419" s="2"/>
      <c r="BQ3419" s="2"/>
      <c r="BR3419" s="2"/>
      <c r="BS3419" s="2"/>
    </row>
    <row r="3420" spans="47:71" ht="12.75">
      <c r="AU3420" s="2"/>
      <c r="AV3420" s="2"/>
      <c r="AW3420" s="2"/>
      <c r="AX3420" s="2"/>
      <c r="AY3420" s="2"/>
      <c r="AZ3420" s="2"/>
      <c r="BA3420" s="2"/>
      <c r="BB3420" s="2"/>
      <c r="BC3420" s="2"/>
      <c r="BD3420" s="2"/>
      <c r="BE3420" s="2"/>
      <c r="BF3420" s="2"/>
      <c r="BG3420" s="2"/>
      <c r="BH3420" s="2"/>
      <c r="BI3420" s="2"/>
      <c r="BJ3420" s="2"/>
      <c r="BK3420" s="2"/>
      <c r="BL3420" s="2"/>
      <c r="BM3420" s="2"/>
      <c r="BN3420" s="2"/>
      <c r="BO3420" s="2"/>
      <c r="BP3420" s="2"/>
      <c r="BQ3420" s="2"/>
      <c r="BR3420" s="2"/>
      <c r="BS3420" s="2"/>
    </row>
    <row r="3421" spans="47:71" ht="12.75">
      <c r="AU3421" s="2"/>
      <c r="AV3421" s="2"/>
      <c r="AW3421" s="2"/>
      <c r="AX3421" s="2"/>
      <c r="AY3421" s="2"/>
      <c r="AZ3421" s="2"/>
      <c r="BA3421" s="2"/>
      <c r="BB3421" s="2"/>
      <c r="BC3421" s="2"/>
      <c r="BD3421" s="2"/>
      <c r="BE3421" s="2"/>
      <c r="BF3421" s="2"/>
      <c r="BG3421" s="2"/>
      <c r="BH3421" s="2"/>
      <c r="BI3421" s="2"/>
      <c r="BJ3421" s="2"/>
      <c r="BK3421" s="2"/>
      <c r="BL3421" s="2"/>
      <c r="BM3421" s="2"/>
      <c r="BN3421" s="2"/>
      <c r="BO3421" s="2"/>
      <c r="BP3421" s="2"/>
      <c r="BQ3421" s="2"/>
      <c r="BR3421" s="2"/>
      <c r="BS3421" s="2"/>
    </row>
    <row r="3422" spans="47:71" ht="12.75">
      <c r="AU3422" s="2"/>
      <c r="AV3422" s="2"/>
      <c r="AW3422" s="2"/>
      <c r="AX3422" s="2"/>
      <c r="AY3422" s="2"/>
      <c r="AZ3422" s="2"/>
      <c r="BA3422" s="2"/>
      <c r="BB3422" s="2"/>
      <c r="BC3422" s="2"/>
      <c r="BD3422" s="2"/>
      <c r="BE3422" s="2"/>
      <c r="BF3422" s="2"/>
      <c r="BG3422" s="2"/>
      <c r="BH3422" s="2"/>
      <c r="BI3422" s="2"/>
      <c r="BJ3422" s="2"/>
      <c r="BK3422" s="2"/>
      <c r="BL3422" s="2"/>
      <c r="BM3422" s="2"/>
      <c r="BN3422" s="2"/>
      <c r="BO3422" s="2"/>
      <c r="BP3422" s="2"/>
      <c r="BQ3422" s="2"/>
      <c r="BR3422" s="2"/>
      <c r="BS3422" s="2"/>
    </row>
    <row r="3423" spans="47:71" ht="12.75">
      <c r="AU3423" s="2"/>
      <c r="AV3423" s="2"/>
      <c r="AW3423" s="2"/>
      <c r="AX3423" s="2"/>
      <c r="AY3423" s="2"/>
      <c r="AZ3423" s="2"/>
      <c r="BA3423" s="2"/>
      <c r="BB3423" s="2"/>
      <c r="BC3423" s="2"/>
      <c r="BD3423" s="2"/>
      <c r="BE3423" s="2"/>
      <c r="BF3423" s="2"/>
      <c r="BG3423" s="2"/>
      <c r="BH3423" s="2"/>
      <c r="BI3423" s="2"/>
      <c r="BJ3423" s="2"/>
      <c r="BK3423" s="2"/>
      <c r="BL3423" s="2"/>
      <c r="BM3423" s="2"/>
      <c r="BN3423" s="2"/>
      <c r="BO3423" s="2"/>
      <c r="BP3423" s="2"/>
      <c r="BQ3423" s="2"/>
      <c r="BR3423" s="2"/>
      <c r="BS3423" s="2"/>
    </row>
    <row r="3424" spans="47:71" ht="12.75">
      <c r="AU3424" s="2"/>
      <c r="AV3424" s="2"/>
      <c r="AW3424" s="2"/>
      <c r="AX3424" s="2"/>
      <c r="AY3424" s="2"/>
      <c r="AZ3424" s="2"/>
      <c r="BA3424" s="2"/>
      <c r="BB3424" s="2"/>
      <c r="BC3424" s="2"/>
      <c r="BD3424" s="2"/>
      <c r="BE3424" s="2"/>
      <c r="BF3424" s="2"/>
      <c r="BG3424" s="2"/>
      <c r="BH3424" s="2"/>
      <c r="BI3424" s="2"/>
      <c r="BJ3424" s="2"/>
      <c r="BK3424" s="2"/>
      <c r="BL3424" s="2"/>
      <c r="BM3424" s="2"/>
      <c r="BN3424" s="2"/>
      <c r="BO3424" s="2"/>
      <c r="BP3424" s="2"/>
      <c r="BQ3424" s="2"/>
      <c r="BR3424" s="2"/>
      <c r="BS3424" s="2"/>
    </row>
    <row r="3425" spans="47:71" ht="12.75">
      <c r="AU3425" s="2"/>
      <c r="AV3425" s="2"/>
      <c r="AW3425" s="2"/>
      <c r="AX3425" s="2"/>
      <c r="AY3425" s="2"/>
      <c r="AZ3425" s="2"/>
      <c r="BA3425" s="2"/>
      <c r="BB3425" s="2"/>
      <c r="BC3425" s="2"/>
      <c r="BD3425" s="2"/>
      <c r="BE3425" s="2"/>
      <c r="BF3425" s="2"/>
      <c r="BG3425" s="2"/>
      <c r="BH3425" s="2"/>
      <c r="BI3425" s="2"/>
      <c r="BJ3425" s="2"/>
      <c r="BK3425" s="2"/>
      <c r="BL3425" s="2"/>
      <c r="BM3425" s="2"/>
      <c r="BN3425" s="2"/>
      <c r="BO3425" s="2"/>
      <c r="BP3425" s="2"/>
      <c r="BQ3425" s="2"/>
      <c r="BR3425" s="2"/>
      <c r="BS3425" s="2"/>
    </row>
    <row r="3426" spans="47:71" ht="12.75">
      <c r="AU3426" s="2"/>
      <c r="AV3426" s="2"/>
      <c r="AW3426" s="2"/>
      <c r="AX3426" s="2"/>
      <c r="AY3426" s="2"/>
      <c r="AZ3426" s="2"/>
      <c r="BA3426" s="2"/>
      <c r="BB3426" s="2"/>
      <c r="BC3426" s="2"/>
      <c r="BD3426" s="2"/>
      <c r="BE3426" s="2"/>
      <c r="BF3426" s="2"/>
      <c r="BG3426" s="2"/>
      <c r="BH3426" s="2"/>
      <c r="BI3426" s="2"/>
      <c r="BJ3426" s="2"/>
      <c r="BK3426" s="2"/>
      <c r="BL3426" s="2"/>
      <c r="BM3426" s="2"/>
      <c r="BN3426" s="2"/>
      <c r="BO3426" s="2"/>
      <c r="BP3426" s="2"/>
      <c r="BQ3426" s="2"/>
      <c r="BR3426" s="2"/>
      <c r="BS3426" s="2"/>
    </row>
    <row r="3427" spans="47:71" ht="12.75">
      <c r="AU3427" s="2"/>
      <c r="AV3427" s="2"/>
      <c r="AW3427" s="2"/>
      <c r="AX3427" s="2"/>
      <c r="AY3427" s="2"/>
      <c r="AZ3427" s="2"/>
      <c r="BA3427" s="2"/>
      <c r="BB3427" s="2"/>
      <c r="BC3427" s="2"/>
      <c r="BD3427" s="2"/>
      <c r="BE3427" s="2"/>
      <c r="BF3427" s="2"/>
      <c r="BG3427" s="2"/>
      <c r="BH3427" s="2"/>
      <c r="BI3427" s="2"/>
      <c r="BJ3427" s="2"/>
      <c r="BK3427" s="2"/>
      <c r="BL3427" s="2"/>
      <c r="BM3427" s="2"/>
      <c r="BN3427" s="2"/>
      <c r="BO3427" s="2"/>
      <c r="BP3427" s="2"/>
      <c r="BQ3427" s="2"/>
      <c r="BR3427" s="2"/>
      <c r="BS3427" s="2"/>
    </row>
    <row r="3428" spans="47:71" ht="12.75">
      <c r="AU3428" s="2"/>
      <c r="AV3428" s="2"/>
      <c r="AW3428" s="2"/>
      <c r="AX3428" s="2"/>
      <c r="AY3428" s="2"/>
      <c r="AZ3428" s="2"/>
      <c r="BA3428" s="2"/>
      <c r="BB3428" s="2"/>
      <c r="BC3428" s="2"/>
      <c r="BD3428" s="2"/>
      <c r="BE3428" s="2"/>
      <c r="BF3428" s="2"/>
      <c r="BG3428" s="2"/>
      <c r="BH3428" s="2"/>
      <c r="BI3428" s="2"/>
      <c r="BJ3428" s="2"/>
      <c r="BK3428" s="2"/>
      <c r="BL3428" s="2"/>
      <c r="BM3428" s="2"/>
      <c r="BN3428" s="2"/>
      <c r="BO3428" s="2"/>
      <c r="BP3428" s="2"/>
      <c r="BQ3428" s="2"/>
      <c r="BR3428" s="2"/>
      <c r="BS3428" s="2"/>
    </row>
    <row r="3429" spans="47:71" ht="12.75">
      <c r="AU3429" s="2"/>
      <c r="AV3429" s="2"/>
      <c r="AW3429" s="2"/>
      <c r="AX3429" s="2"/>
      <c r="AY3429" s="2"/>
      <c r="AZ3429" s="2"/>
      <c r="BA3429" s="2"/>
      <c r="BB3429" s="2"/>
      <c r="BC3429" s="2"/>
      <c r="BD3429" s="2"/>
      <c r="BE3429" s="2"/>
      <c r="BF3429" s="2"/>
      <c r="BG3429" s="2"/>
      <c r="BH3429" s="2"/>
      <c r="BI3429" s="2"/>
      <c r="BJ3429" s="2"/>
      <c r="BK3429" s="2"/>
      <c r="BL3429" s="2"/>
      <c r="BM3429" s="2"/>
      <c r="BN3429" s="2"/>
      <c r="BO3429" s="2"/>
      <c r="BP3429" s="2"/>
      <c r="BQ3429" s="2"/>
      <c r="BR3429" s="2"/>
      <c r="BS3429" s="2"/>
    </row>
    <row r="3430" spans="47:71" ht="12.75">
      <c r="AU3430" s="2"/>
      <c r="AV3430" s="2"/>
      <c r="AW3430" s="2"/>
      <c r="AX3430" s="2"/>
      <c r="AY3430" s="2"/>
      <c r="AZ3430" s="2"/>
      <c r="BA3430" s="2"/>
      <c r="BB3430" s="2"/>
      <c r="BC3430" s="2"/>
      <c r="BD3430" s="2"/>
      <c r="BE3430" s="2"/>
      <c r="BF3430" s="2"/>
      <c r="BG3430" s="2"/>
      <c r="BH3430" s="2"/>
      <c r="BI3430" s="2"/>
      <c r="BJ3430" s="2"/>
      <c r="BK3430" s="2"/>
      <c r="BL3430" s="2"/>
      <c r="BM3430" s="2"/>
      <c r="BN3430" s="2"/>
      <c r="BO3430" s="2"/>
      <c r="BP3430" s="2"/>
      <c r="BQ3430" s="2"/>
      <c r="BR3430" s="2"/>
      <c r="BS3430" s="2"/>
    </row>
    <row r="3431" spans="47:71" ht="12.75">
      <c r="AU3431" s="2"/>
      <c r="AV3431" s="2"/>
      <c r="AW3431" s="2"/>
      <c r="AX3431" s="2"/>
      <c r="AY3431" s="2"/>
      <c r="AZ3431" s="2"/>
      <c r="BA3431" s="2"/>
      <c r="BB3431" s="2"/>
      <c r="BC3431" s="2"/>
      <c r="BD3431" s="2"/>
      <c r="BE3431" s="2"/>
      <c r="BF3431" s="2"/>
      <c r="BG3431" s="2"/>
      <c r="BH3431" s="2"/>
      <c r="BI3431" s="2"/>
      <c r="BJ3431" s="2"/>
      <c r="BK3431" s="2"/>
      <c r="BL3431" s="2"/>
      <c r="BM3431" s="2"/>
      <c r="BN3431" s="2"/>
      <c r="BO3431" s="2"/>
      <c r="BP3431" s="2"/>
      <c r="BQ3431" s="2"/>
      <c r="BR3431" s="2"/>
      <c r="BS3431" s="2"/>
    </row>
    <row r="3432" spans="47:71" ht="12.75">
      <c r="AU3432" s="2"/>
      <c r="AV3432" s="2"/>
      <c r="AW3432" s="2"/>
      <c r="AX3432" s="2"/>
      <c r="AY3432" s="2"/>
      <c r="AZ3432" s="2"/>
      <c r="BA3432" s="2"/>
      <c r="BB3432" s="2"/>
      <c r="BC3432" s="2"/>
      <c r="BD3432" s="2"/>
      <c r="BE3432" s="2"/>
      <c r="BF3432" s="2"/>
      <c r="BG3432" s="2"/>
      <c r="BH3432" s="2"/>
      <c r="BI3432" s="2"/>
      <c r="BJ3432" s="2"/>
      <c r="BK3432" s="2"/>
      <c r="BL3432" s="2"/>
      <c r="BM3432" s="2"/>
      <c r="BN3432" s="2"/>
      <c r="BO3432" s="2"/>
      <c r="BP3432" s="2"/>
      <c r="BQ3432" s="2"/>
      <c r="BR3432" s="2"/>
      <c r="BS3432" s="2"/>
    </row>
    <row r="3433" spans="47:71" ht="12.75">
      <c r="AU3433" s="2"/>
      <c r="AV3433" s="2"/>
      <c r="AW3433" s="2"/>
      <c r="AX3433" s="2"/>
      <c r="AY3433" s="2"/>
      <c r="AZ3433" s="2"/>
      <c r="BA3433" s="2"/>
      <c r="BB3433" s="2"/>
      <c r="BC3433" s="2"/>
      <c r="BD3433" s="2"/>
      <c r="BE3433" s="2"/>
      <c r="BF3433" s="2"/>
      <c r="BG3433" s="2"/>
      <c r="BH3433" s="2"/>
      <c r="BI3433" s="2"/>
      <c r="BJ3433" s="2"/>
      <c r="BK3433" s="2"/>
      <c r="BL3433" s="2"/>
      <c r="BM3433" s="2"/>
      <c r="BN3433" s="2"/>
      <c r="BO3433" s="2"/>
      <c r="BP3433" s="2"/>
      <c r="BQ3433" s="2"/>
      <c r="BR3433" s="2"/>
      <c r="BS3433" s="2"/>
    </row>
    <row r="3434" spans="47:71" ht="12.75">
      <c r="AU3434" s="2"/>
      <c r="AV3434" s="2"/>
      <c r="AW3434" s="2"/>
      <c r="AX3434" s="2"/>
      <c r="AY3434" s="2"/>
      <c r="AZ3434" s="2"/>
      <c r="BA3434" s="2"/>
      <c r="BB3434" s="2"/>
      <c r="BC3434" s="2"/>
      <c r="BD3434" s="2"/>
      <c r="BE3434" s="2"/>
      <c r="BF3434" s="2"/>
      <c r="BG3434" s="2"/>
      <c r="BH3434" s="2"/>
      <c r="BI3434" s="2"/>
      <c r="BJ3434" s="2"/>
      <c r="BK3434" s="2"/>
      <c r="BL3434" s="2"/>
      <c r="BM3434" s="2"/>
      <c r="BN3434" s="2"/>
      <c r="BO3434" s="2"/>
      <c r="BP3434" s="2"/>
      <c r="BQ3434" s="2"/>
      <c r="BR3434" s="2"/>
      <c r="BS3434" s="2"/>
    </row>
    <row r="3435" spans="47:71" ht="12.75">
      <c r="AU3435" s="2"/>
      <c r="AV3435" s="2"/>
      <c r="AW3435" s="2"/>
      <c r="AX3435" s="2"/>
      <c r="AY3435" s="2"/>
      <c r="AZ3435" s="2"/>
      <c r="BA3435" s="2"/>
      <c r="BB3435" s="2"/>
      <c r="BC3435" s="2"/>
      <c r="BD3435" s="2"/>
      <c r="BE3435" s="2"/>
      <c r="BF3435" s="2"/>
      <c r="BG3435" s="2"/>
      <c r="BH3435" s="2"/>
      <c r="BI3435" s="2"/>
      <c r="BJ3435" s="2"/>
      <c r="BK3435" s="2"/>
      <c r="BL3435" s="2"/>
      <c r="BM3435" s="2"/>
      <c r="BN3435" s="2"/>
      <c r="BO3435" s="2"/>
      <c r="BP3435" s="2"/>
      <c r="BQ3435" s="2"/>
      <c r="BR3435" s="2"/>
      <c r="BS3435" s="2"/>
    </row>
    <row r="3436" spans="47:71" ht="12.75">
      <c r="AU3436" s="2"/>
      <c r="AV3436" s="2"/>
      <c r="AW3436" s="2"/>
      <c r="AX3436" s="2"/>
      <c r="AY3436" s="2"/>
      <c r="AZ3436" s="2"/>
      <c r="BA3436" s="2"/>
      <c r="BB3436" s="2"/>
      <c r="BC3436" s="2"/>
      <c r="BD3436" s="2"/>
      <c r="BE3436" s="2"/>
      <c r="BF3436" s="2"/>
      <c r="BG3436" s="2"/>
      <c r="BH3436" s="2"/>
      <c r="BI3436" s="2"/>
      <c r="BJ3436" s="2"/>
      <c r="BK3436" s="2"/>
      <c r="BL3436" s="2"/>
      <c r="BM3436" s="2"/>
      <c r="BN3436" s="2"/>
      <c r="BO3436" s="2"/>
      <c r="BP3436" s="2"/>
      <c r="BQ3436" s="2"/>
      <c r="BR3436" s="2"/>
      <c r="BS3436" s="2"/>
    </row>
    <row r="3437" spans="47:71" ht="12.75">
      <c r="AU3437" s="2"/>
      <c r="AV3437" s="2"/>
      <c r="AW3437" s="2"/>
      <c r="AX3437" s="2"/>
      <c r="AY3437" s="2"/>
      <c r="AZ3437" s="2"/>
      <c r="BA3437" s="2"/>
      <c r="BB3437" s="2"/>
      <c r="BC3437" s="2"/>
      <c r="BD3437" s="2"/>
      <c r="BE3437" s="2"/>
      <c r="BF3437" s="2"/>
      <c r="BG3437" s="2"/>
      <c r="BH3437" s="2"/>
      <c r="BI3437" s="2"/>
      <c r="BJ3437" s="2"/>
      <c r="BK3437" s="2"/>
      <c r="BL3437" s="2"/>
      <c r="BM3437" s="2"/>
      <c r="BN3437" s="2"/>
      <c r="BO3437" s="2"/>
      <c r="BP3437" s="2"/>
      <c r="BQ3437" s="2"/>
      <c r="BR3437" s="2"/>
      <c r="BS3437" s="2"/>
    </row>
    <row r="3438" spans="47:71" ht="12.75">
      <c r="AU3438" s="2"/>
      <c r="AV3438" s="2"/>
      <c r="AW3438" s="2"/>
      <c r="AX3438" s="2"/>
      <c r="AY3438" s="2"/>
      <c r="AZ3438" s="2"/>
      <c r="BA3438" s="2"/>
      <c r="BB3438" s="2"/>
      <c r="BC3438" s="2"/>
      <c r="BD3438" s="2"/>
      <c r="BE3438" s="2"/>
      <c r="BF3438" s="2"/>
      <c r="BG3438" s="2"/>
      <c r="BH3438" s="2"/>
      <c r="BI3438" s="2"/>
      <c r="BJ3438" s="2"/>
      <c r="BK3438" s="2"/>
      <c r="BL3438" s="2"/>
      <c r="BM3438" s="2"/>
      <c r="BN3438" s="2"/>
      <c r="BO3438" s="2"/>
      <c r="BP3438" s="2"/>
      <c r="BQ3438" s="2"/>
      <c r="BR3438" s="2"/>
      <c r="BS3438" s="2"/>
    </row>
    <row r="3439" spans="47:71" ht="12.75">
      <c r="AU3439" s="2"/>
      <c r="AV3439" s="2"/>
      <c r="AW3439" s="2"/>
      <c r="AX3439" s="2"/>
      <c r="AY3439" s="2"/>
      <c r="AZ3439" s="2"/>
      <c r="BA3439" s="2"/>
      <c r="BB3439" s="2"/>
      <c r="BC3439" s="2"/>
      <c r="BD3439" s="2"/>
      <c r="BE3439" s="2"/>
      <c r="BF3439" s="2"/>
      <c r="BG3439" s="2"/>
      <c r="BH3439" s="2"/>
      <c r="BI3439" s="2"/>
      <c r="BJ3439" s="2"/>
      <c r="BK3439" s="2"/>
      <c r="BL3439" s="2"/>
      <c r="BM3439" s="2"/>
      <c r="BN3439" s="2"/>
      <c r="BO3439" s="2"/>
      <c r="BP3439" s="2"/>
      <c r="BQ3439" s="2"/>
      <c r="BR3439" s="2"/>
      <c r="BS3439" s="2"/>
    </row>
    <row r="3440" spans="47:71" ht="12.75">
      <c r="AU3440" s="2"/>
      <c r="AV3440" s="2"/>
      <c r="AW3440" s="2"/>
      <c r="AX3440" s="2"/>
      <c r="AY3440" s="2"/>
      <c r="AZ3440" s="2"/>
      <c r="BA3440" s="2"/>
      <c r="BB3440" s="2"/>
      <c r="BC3440" s="2"/>
      <c r="BD3440" s="2"/>
      <c r="BE3440" s="2"/>
      <c r="BF3440" s="2"/>
      <c r="BG3440" s="2"/>
      <c r="BH3440" s="2"/>
      <c r="BI3440" s="2"/>
      <c r="BJ3440" s="2"/>
      <c r="BK3440" s="2"/>
      <c r="BL3440" s="2"/>
      <c r="BM3440" s="2"/>
      <c r="BN3440" s="2"/>
      <c r="BO3440" s="2"/>
      <c r="BP3440" s="2"/>
      <c r="BQ3440" s="2"/>
      <c r="BR3440" s="2"/>
      <c r="BS3440" s="2"/>
    </row>
    <row r="3441" spans="47:71" ht="12.75">
      <c r="AU3441" s="2"/>
      <c r="AV3441" s="2"/>
      <c r="AW3441" s="2"/>
      <c r="AX3441" s="2"/>
      <c r="AY3441" s="2"/>
      <c r="AZ3441" s="2"/>
      <c r="BA3441" s="2"/>
      <c r="BB3441" s="2"/>
      <c r="BC3441" s="2"/>
      <c r="BD3441" s="2"/>
      <c r="BE3441" s="2"/>
      <c r="BF3441" s="2"/>
      <c r="BG3441" s="2"/>
      <c r="BH3441" s="2"/>
      <c r="BI3441" s="2"/>
      <c r="BJ3441" s="2"/>
      <c r="BK3441" s="2"/>
      <c r="BL3441" s="2"/>
      <c r="BM3441" s="2"/>
      <c r="BN3441" s="2"/>
      <c r="BO3441" s="2"/>
      <c r="BP3441" s="2"/>
      <c r="BQ3441" s="2"/>
      <c r="BR3441" s="2"/>
      <c r="BS3441" s="2"/>
    </row>
    <row r="3442" spans="47:71" ht="12.75">
      <c r="AU3442" s="2"/>
      <c r="AV3442" s="2"/>
      <c r="AW3442" s="2"/>
      <c r="AX3442" s="2"/>
      <c r="AY3442" s="2"/>
      <c r="AZ3442" s="2"/>
      <c r="BA3442" s="2"/>
      <c r="BB3442" s="2"/>
      <c r="BC3442" s="2"/>
      <c r="BD3442" s="2"/>
      <c r="BE3442" s="2"/>
      <c r="BF3442" s="2"/>
      <c r="BG3442" s="2"/>
      <c r="BH3442" s="2"/>
      <c r="BI3442" s="2"/>
      <c r="BJ3442" s="2"/>
      <c r="BK3442" s="2"/>
      <c r="BL3442" s="2"/>
      <c r="BM3442" s="2"/>
      <c r="BN3442" s="2"/>
      <c r="BO3442" s="2"/>
      <c r="BP3442" s="2"/>
      <c r="BQ3442" s="2"/>
      <c r="BR3442" s="2"/>
      <c r="BS3442" s="2"/>
    </row>
    <row r="3443" spans="47:71" ht="12.75">
      <c r="AU3443" s="2"/>
      <c r="AV3443" s="2"/>
      <c r="AW3443" s="2"/>
      <c r="AX3443" s="2"/>
      <c r="AY3443" s="2"/>
      <c r="AZ3443" s="2"/>
      <c r="BA3443" s="2"/>
      <c r="BB3443" s="2"/>
      <c r="BC3443" s="2"/>
      <c r="BD3443" s="2"/>
      <c r="BE3443" s="2"/>
      <c r="BF3443" s="2"/>
      <c r="BG3443" s="2"/>
      <c r="BH3443" s="2"/>
      <c r="BI3443" s="2"/>
      <c r="BJ3443" s="2"/>
      <c r="BK3443" s="2"/>
      <c r="BL3443" s="2"/>
      <c r="BM3443" s="2"/>
      <c r="BN3443" s="2"/>
      <c r="BO3443" s="2"/>
      <c r="BP3443" s="2"/>
      <c r="BQ3443" s="2"/>
      <c r="BR3443" s="2"/>
      <c r="BS3443" s="2"/>
    </row>
    <row r="3444" spans="47:71" ht="12.75">
      <c r="AU3444" s="2"/>
      <c r="AV3444" s="2"/>
      <c r="AW3444" s="2"/>
      <c r="AX3444" s="2"/>
      <c r="AY3444" s="2"/>
      <c r="AZ3444" s="2"/>
      <c r="BA3444" s="2"/>
      <c r="BB3444" s="2"/>
      <c r="BC3444" s="2"/>
      <c r="BD3444" s="2"/>
      <c r="BE3444" s="2"/>
      <c r="BF3444" s="2"/>
      <c r="BG3444" s="2"/>
      <c r="BH3444" s="2"/>
      <c r="BI3444" s="2"/>
      <c r="BJ3444" s="2"/>
      <c r="BK3444" s="2"/>
      <c r="BL3444" s="2"/>
      <c r="BM3444" s="2"/>
      <c r="BN3444" s="2"/>
      <c r="BO3444" s="2"/>
      <c r="BP3444" s="2"/>
      <c r="BQ3444" s="2"/>
      <c r="BR3444" s="2"/>
      <c r="BS3444" s="2"/>
    </row>
    <row r="3445" spans="47:71" ht="12.75">
      <c r="AU3445" s="2"/>
      <c r="AV3445" s="2"/>
      <c r="AW3445" s="2"/>
      <c r="AX3445" s="2"/>
      <c r="AY3445" s="2"/>
      <c r="AZ3445" s="2"/>
      <c r="BA3445" s="2"/>
      <c r="BB3445" s="2"/>
      <c r="BC3445" s="2"/>
      <c r="BD3445" s="2"/>
      <c r="BE3445" s="2"/>
      <c r="BF3445" s="2"/>
      <c r="BG3445" s="2"/>
      <c r="BH3445" s="2"/>
      <c r="BI3445" s="2"/>
      <c r="BJ3445" s="2"/>
      <c r="BK3445" s="2"/>
      <c r="BL3445" s="2"/>
      <c r="BM3445" s="2"/>
      <c r="BN3445" s="2"/>
      <c r="BO3445" s="2"/>
      <c r="BP3445" s="2"/>
      <c r="BQ3445" s="2"/>
      <c r="BR3445" s="2"/>
      <c r="BS3445" s="2"/>
    </row>
    <row r="3446" spans="47:71" ht="12.75">
      <c r="AU3446" s="2"/>
      <c r="AV3446" s="2"/>
      <c r="AW3446" s="2"/>
      <c r="AX3446" s="2"/>
      <c r="AY3446" s="2"/>
      <c r="AZ3446" s="2"/>
      <c r="BA3446" s="2"/>
      <c r="BB3446" s="2"/>
      <c r="BC3446" s="2"/>
      <c r="BD3446" s="2"/>
      <c r="BE3446" s="2"/>
      <c r="BF3446" s="2"/>
      <c r="BG3446" s="2"/>
      <c r="BH3446" s="2"/>
      <c r="BI3446" s="2"/>
      <c r="BJ3446" s="2"/>
      <c r="BK3446" s="2"/>
      <c r="BL3446" s="2"/>
      <c r="BM3446" s="2"/>
      <c r="BN3446" s="2"/>
      <c r="BO3446" s="2"/>
      <c r="BP3446" s="2"/>
      <c r="BQ3446" s="2"/>
      <c r="BR3446" s="2"/>
      <c r="BS3446" s="2"/>
    </row>
    <row r="3447" spans="47:71" ht="12.75">
      <c r="AU3447" s="2"/>
      <c r="AV3447" s="2"/>
      <c r="AW3447" s="2"/>
      <c r="AX3447" s="2"/>
      <c r="AY3447" s="2"/>
      <c r="AZ3447" s="2"/>
      <c r="BA3447" s="2"/>
      <c r="BB3447" s="2"/>
      <c r="BC3447" s="2"/>
      <c r="BD3447" s="2"/>
      <c r="BE3447" s="2"/>
      <c r="BF3447" s="2"/>
      <c r="BG3447" s="2"/>
      <c r="BH3447" s="2"/>
      <c r="BI3447" s="2"/>
      <c r="BJ3447" s="2"/>
      <c r="BK3447" s="2"/>
      <c r="BL3447" s="2"/>
      <c r="BM3447" s="2"/>
      <c r="BN3447" s="2"/>
      <c r="BO3447" s="2"/>
      <c r="BP3447" s="2"/>
      <c r="BQ3447" s="2"/>
      <c r="BR3447" s="2"/>
      <c r="BS3447" s="2"/>
    </row>
    <row r="3448" spans="47:71" ht="12.75">
      <c r="AU3448" s="2"/>
      <c r="AV3448" s="2"/>
      <c r="AW3448" s="2"/>
      <c r="AX3448" s="2"/>
      <c r="AY3448" s="2"/>
      <c r="AZ3448" s="2"/>
      <c r="BA3448" s="2"/>
      <c r="BB3448" s="2"/>
      <c r="BC3448" s="2"/>
      <c r="BD3448" s="2"/>
      <c r="BE3448" s="2"/>
      <c r="BF3448" s="2"/>
      <c r="BG3448" s="2"/>
      <c r="BH3448" s="2"/>
      <c r="BI3448" s="2"/>
      <c r="BJ3448" s="2"/>
      <c r="BK3448" s="2"/>
      <c r="BL3448" s="2"/>
      <c r="BM3448" s="2"/>
      <c r="BN3448" s="2"/>
      <c r="BO3448" s="2"/>
      <c r="BP3448" s="2"/>
      <c r="BQ3448" s="2"/>
      <c r="BR3448" s="2"/>
      <c r="BS3448" s="2"/>
    </row>
    <row r="3449" spans="47:71" ht="12.75">
      <c r="AU3449" s="2"/>
      <c r="AV3449" s="2"/>
      <c r="AW3449" s="2"/>
      <c r="AX3449" s="2"/>
      <c r="AY3449" s="2"/>
      <c r="AZ3449" s="2"/>
      <c r="BA3449" s="2"/>
      <c r="BB3449" s="2"/>
      <c r="BC3449" s="2"/>
      <c r="BD3449" s="2"/>
      <c r="BE3449" s="2"/>
      <c r="BF3449" s="2"/>
      <c r="BG3449" s="2"/>
      <c r="BH3449" s="2"/>
      <c r="BI3449" s="2"/>
      <c r="BJ3449" s="2"/>
      <c r="BK3449" s="2"/>
      <c r="BL3449" s="2"/>
      <c r="BM3449" s="2"/>
      <c r="BN3449" s="2"/>
      <c r="BO3449" s="2"/>
      <c r="BP3449" s="2"/>
      <c r="BQ3449" s="2"/>
      <c r="BR3449" s="2"/>
      <c r="BS3449" s="2"/>
    </row>
    <row r="3450" spans="47:71" ht="12.75">
      <c r="AU3450" s="2"/>
      <c r="AV3450" s="2"/>
      <c r="AW3450" s="2"/>
      <c r="AX3450" s="2"/>
      <c r="AY3450" s="2"/>
      <c r="AZ3450" s="2"/>
      <c r="BA3450" s="2"/>
      <c r="BB3450" s="2"/>
      <c r="BC3450" s="2"/>
      <c r="BD3450" s="2"/>
      <c r="BE3450" s="2"/>
      <c r="BF3450" s="2"/>
      <c r="BG3450" s="2"/>
      <c r="BH3450" s="2"/>
      <c r="BI3450" s="2"/>
      <c r="BJ3450" s="2"/>
      <c r="BK3450" s="2"/>
      <c r="BL3450" s="2"/>
      <c r="BM3450" s="2"/>
      <c r="BN3450" s="2"/>
      <c r="BO3450" s="2"/>
      <c r="BP3450" s="2"/>
      <c r="BQ3450" s="2"/>
      <c r="BR3450" s="2"/>
      <c r="BS3450" s="2"/>
    </row>
    <row r="3451" spans="47:71" ht="12.75">
      <c r="AU3451" s="2"/>
      <c r="AV3451" s="2"/>
      <c r="AW3451" s="2"/>
      <c r="AX3451" s="2"/>
      <c r="AY3451" s="2"/>
      <c r="AZ3451" s="2"/>
      <c r="BA3451" s="2"/>
      <c r="BB3451" s="2"/>
      <c r="BC3451" s="2"/>
      <c r="BD3451" s="2"/>
      <c r="BE3451" s="2"/>
      <c r="BF3451" s="2"/>
      <c r="BG3451" s="2"/>
      <c r="BH3451" s="2"/>
      <c r="BI3451" s="2"/>
      <c r="BJ3451" s="2"/>
      <c r="BK3451" s="2"/>
      <c r="BL3451" s="2"/>
      <c r="BM3451" s="2"/>
      <c r="BN3451" s="2"/>
      <c r="BO3451" s="2"/>
      <c r="BP3451" s="2"/>
      <c r="BQ3451" s="2"/>
      <c r="BR3451" s="2"/>
      <c r="BS3451" s="2"/>
    </row>
    <row r="3452" spans="47:71" ht="12.75">
      <c r="AU3452" s="2"/>
      <c r="AV3452" s="2"/>
      <c r="AW3452" s="2"/>
      <c r="AX3452" s="2"/>
      <c r="AY3452" s="2"/>
      <c r="AZ3452" s="2"/>
      <c r="BA3452" s="2"/>
      <c r="BB3452" s="2"/>
      <c r="BC3452" s="2"/>
      <c r="BD3452" s="2"/>
      <c r="BE3452" s="2"/>
      <c r="BF3452" s="2"/>
      <c r="BG3452" s="2"/>
      <c r="BH3452" s="2"/>
      <c r="BI3452" s="2"/>
      <c r="BJ3452" s="2"/>
      <c r="BK3452" s="2"/>
      <c r="BL3452" s="2"/>
      <c r="BM3452" s="2"/>
      <c r="BN3452" s="2"/>
      <c r="BO3452" s="2"/>
      <c r="BP3452" s="2"/>
      <c r="BQ3452" s="2"/>
      <c r="BR3452" s="2"/>
      <c r="BS3452" s="2"/>
    </row>
    <row r="3453" spans="47:71" ht="12.75">
      <c r="AU3453" s="2"/>
      <c r="AV3453" s="2"/>
      <c r="AW3453" s="2"/>
      <c r="AX3453" s="2"/>
      <c r="AY3453" s="2"/>
      <c r="AZ3453" s="2"/>
      <c r="BA3453" s="2"/>
      <c r="BB3453" s="2"/>
      <c r="BC3453" s="2"/>
      <c r="BD3453" s="2"/>
      <c r="BE3453" s="2"/>
      <c r="BF3453" s="2"/>
      <c r="BG3453" s="2"/>
      <c r="BH3453" s="2"/>
      <c r="BI3453" s="2"/>
      <c r="BJ3453" s="2"/>
      <c r="BK3453" s="2"/>
      <c r="BL3453" s="2"/>
      <c r="BM3453" s="2"/>
      <c r="BN3453" s="2"/>
      <c r="BO3453" s="2"/>
      <c r="BP3453" s="2"/>
      <c r="BQ3453" s="2"/>
      <c r="BR3453" s="2"/>
      <c r="BS3453" s="2"/>
    </row>
    <row r="3454" spans="47:71" ht="12.75">
      <c r="AU3454" s="2"/>
      <c r="AV3454" s="2"/>
      <c r="AW3454" s="2"/>
      <c r="AX3454" s="2"/>
      <c r="AY3454" s="2"/>
      <c r="AZ3454" s="2"/>
      <c r="BA3454" s="2"/>
      <c r="BB3454" s="2"/>
      <c r="BC3454" s="2"/>
      <c r="BD3454" s="2"/>
      <c r="BE3454" s="2"/>
      <c r="BF3454" s="2"/>
      <c r="BG3454" s="2"/>
      <c r="BH3454" s="2"/>
      <c r="BI3454" s="2"/>
      <c r="BJ3454" s="2"/>
      <c r="BK3454" s="2"/>
      <c r="BL3454" s="2"/>
      <c r="BM3454" s="2"/>
      <c r="BN3454" s="2"/>
      <c r="BO3454" s="2"/>
      <c r="BP3454" s="2"/>
      <c r="BQ3454" s="2"/>
      <c r="BR3454" s="2"/>
      <c r="BS3454" s="2"/>
    </row>
    <row r="3455" spans="47:71" ht="12.75">
      <c r="AU3455" s="2"/>
      <c r="AV3455" s="2"/>
      <c r="AW3455" s="2"/>
      <c r="AX3455" s="2"/>
      <c r="AY3455" s="2"/>
      <c r="AZ3455" s="2"/>
      <c r="BA3455" s="2"/>
      <c r="BB3455" s="2"/>
      <c r="BC3455" s="2"/>
      <c r="BD3455" s="2"/>
      <c r="BE3455" s="2"/>
      <c r="BF3455" s="2"/>
      <c r="BG3455" s="2"/>
      <c r="BH3455" s="2"/>
      <c r="BI3455" s="2"/>
      <c r="BJ3455" s="2"/>
      <c r="BK3455" s="2"/>
      <c r="BL3455" s="2"/>
      <c r="BM3455" s="2"/>
      <c r="BN3455" s="2"/>
      <c r="BO3455" s="2"/>
      <c r="BP3455" s="2"/>
      <c r="BQ3455" s="2"/>
      <c r="BR3455" s="2"/>
      <c r="BS3455" s="2"/>
    </row>
    <row r="3456" spans="47:71" ht="12.75">
      <c r="AU3456" s="2"/>
      <c r="AV3456" s="2"/>
      <c r="AW3456" s="2"/>
      <c r="AX3456" s="2"/>
      <c r="AY3456" s="2"/>
      <c r="AZ3456" s="2"/>
      <c r="BA3456" s="2"/>
      <c r="BB3456" s="2"/>
      <c r="BC3456" s="2"/>
      <c r="BD3456" s="2"/>
      <c r="BE3456" s="2"/>
      <c r="BF3456" s="2"/>
      <c r="BG3456" s="2"/>
      <c r="BH3456" s="2"/>
      <c r="BI3456" s="2"/>
      <c r="BJ3456" s="2"/>
      <c r="BK3456" s="2"/>
      <c r="BL3456" s="2"/>
      <c r="BM3456" s="2"/>
      <c r="BN3456" s="2"/>
      <c r="BO3456" s="2"/>
      <c r="BP3456" s="2"/>
      <c r="BQ3456" s="2"/>
      <c r="BR3456" s="2"/>
      <c r="BS3456" s="2"/>
    </row>
    <row r="3457" spans="47:71" ht="12.75">
      <c r="AU3457" s="2"/>
      <c r="AV3457" s="2"/>
      <c r="AW3457" s="2"/>
      <c r="AX3457" s="2"/>
      <c r="AY3457" s="2"/>
      <c r="AZ3457" s="2"/>
      <c r="BA3457" s="2"/>
      <c r="BB3457" s="2"/>
      <c r="BC3457" s="2"/>
      <c r="BD3457" s="2"/>
      <c r="BE3457" s="2"/>
      <c r="BF3457" s="2"/>
      <c r="BG3457" s="2"/>
      <c r="BH3457" s="2"/>
      <c r="BI3457" s="2"/>
      <c r="BJ3457" s="2"/>
      <c r="BK3457" s="2"/>
      <c r="BL3457" s="2"/>
      <c r="BM3457" s="2"/>
      <c r="BN3457" s="2"/>
      <c r="BO3457" s="2"/>
      <c r="BP3457" s="2"/>
      <c r="BQ3457" s="2"/>
      <c r="BR3457" s="2"/>
      <c r="BS3457" s="2"/>
    </row>
    <row r="3458" spans="47:71" ht="12.75">
      <c r="AU3458" s="2"/>
      <c r="AV3458" s="2"/>
      <c r="AW3458" s="2"/>
      <c r="AX3458" s="2"/>
      <c r="AY3458" s="2"/>
      <c r="AZ3458" s="2"/>
      <c r="BA3458" s="2"/>
      <c r="BB3458" s="2"/>
      <c r="BC3458" s="2"/>
      <c r="BD3458" s="2"/>
      <c r="BE3458" s="2"/>
      <c r="BF3458" s="2"/>
      <c r="BG3458" s="2"/>
      <c r="BH3458" s="2"/>
      <c r="BI3458" s="2"/>
      <c r="BJ3458" s="2"/>
      <c r="BK3458" s="2"/>
      <c r="BL3458" s="2"/>
      <c r="BM3458" s="2"/>
      <c r="BN3458" s="2"/>
      <c r="BO3458" s="2"/>
      <c r="BP3458" s="2"/>
      <c r="BQ3458" s="2"/>
      <c r="BR3458" s="2"/>
      <c r="BS3458" s="2"/>
    </row>
    <row r="3459" spans="47:71" ht="12.75">
      <c r="AU3459" s="2"/>
      <c r="AV3459" s="2"/>
      <c r="AW3459" s="2"/>
      <c r="AX3459" s="2"/>
      <c r="AY3459" s="2"/>
      <c r="AZ3459" s="2"/>
      <c r="BA3459" s="2"/>
      <c r="BB3459" s="2"/>
      <c r="BC3459" s="2"/>
      <c r="BD3459" s="2"/>
      <c r="BE3459" s="2"/>
      <c r="BF3459" s="2"/>
      <c r="BG3459" s="2"/>
      <c r="BH3459" s="2"/>
      <c r="BI3459" s="2"/>
      <c r="BJ3459" s="2"/>
      <c r="BK3459" s="2"/>
      <c r="BL3459" s="2"/>
      <c r="BM3459" s="2"/>
      <c r="BN3459" s="2"/>
      <c r="BO3459" s="2"/>
      <c r="BP3459" s="2"/>
      <c r="BQ3459" s="2"/>
      <c r="BR3459" s="2"/>
      <c r="BS3459" s="2"/>
    </row>
    <row r="3460" spans="47:71" ht="12.75">
      <c r="AU3460" s="2"/>
      <c r="AV3460" s="2"/>
      <c r="AW3460" s="2"/>
      <c r="AX3460" s="2"/>
      <c r="AY3460" s="2"/>
      <c r="AZ3460" s="2"/>
      <c r="BA3460" s="2"/>
      <c r="BB3460" s="2"/>
      <c r="BC3460" s="2"/>
      <c r="BD3460" s="2"/>
      <c r="BE3460" s="2"/>
      <c r="BF3460" s="2"/>
      <c r="BG3460" s="2"/>
      <c r="BH3460" s="2"/>
      <c r="BI3460" s="2"/>
      <c r="BJ3460" s="2"/>
      <c r="BK3460" s="2"/>
      <c r="BL3460" s="2"/>
      <c r="BM3460" s="2"/>
      <c r="BN3460" s="2"/>
      <c r="BO3460" s="2"/>
      <c r="BP3460" s="2"/>
      <c r="BQ3460" s="2"/>
      <c r="BR3460" s="2"/>
      <c r="BS3460" s="2"/>
    </row>
    <row r="3461" spans="47:71" ht="12.75">
      <c r="AU3461" s="2"/>
      <c r="AV3461" s="2"/>
      <c r="AW3461" s="2"/>
      <c r="AX3461" s="2"/>
      <c r="AY3461" s="2"/>
      <c r="AZ3461" s="2"/>
      <c r="BA3461" s="2"/>
      <c r="BB3461" s="2"/>
      <c r="BC3461" s="2"/>
      <c r="BD3461" s="2"/>
      <c r="BE3461" s="2"/>
      <c r="BF3461" s="2"/>
      <c r="BG3461" s="2"/>
      <c r="BH3461" s="2"/>
      <c r="BI3461" s="2"/>
      <c r="BJ3461" s="2"/>
      <c r="BK3461" s="2"/>
      <c r="BL3461" s="2"/>
      <c r="BM3461" s="2"/>
      <c r="BN3461" s="2"/>
      <c r="BO3461" s="2"/>
      <c r="BP3461" s="2"/>
      <c r="BQ3461" s="2"/>
      <c r="BR3461" s="2"/>
      <c r="BS3461" s="2"/>
    </row>
    <row r="3462" spans="47:71" ht="12.75">
      <c r="AU3462" s="2"/>
      <c r="AV3462" s="2"/>
      <c r="AW3462" s="2"/>
      <c r="AX3462" s="2"/>
      <c r="AY3462" s="2"/>
      <c r="AZ3462" s="2"/>
      <c r="BA3462" s="2"/>
      <c r="BB3462" s="2"/>
      <c r="BC3462" s="2"/>
      <c r="BD3462" s="2"/>
      <c r="BE3462" s="2"/>
      <c r="BF3462" s="2"/>
      <c r="BG3462" s="2"/>
      <c r="BH3462" s="2"/>
      <c r="BI3462" s="2"/>
      <c r="BJ3462" s="2"/>
      <c r="BK3462" s="2"/>
      <c r="BL3462" s="2"/>
      <c r="BM3462" s="2"/>
      <c r="BN3462" s="2"/>
      <c r="BO3462" s="2"/>
      <c r="BP3462" s="2"/>
      <c r="BQ3462" s="2"/>
      <c r="BR3462" s="2"/>
      <c r="BS3462" s="2"/>
    </row>
    <row r="3463" spans="47:71" ht="12.75">
      <c r="AU3463" s="2"/>
      <c r="AV3463" s="2"/>
      <c r="AW3463" s="2"/>
      <c r="AX3463" s="2"/>
      <c r="AY3463" s="2"/>
      <c r="AZ3463" s="2"/>
      <c r="BA3463" s="2"/>
      <c r="BB3463" s="2"/>
      <c r="BC3463" s="2"/>
      <c r="BD3463" s="2"/>
      <c r="BE3463" s="2"/>
      <c r="BF3463" s="2"/>
      <c r="BG3463" s="2"/>
      <c r="BH3463" s="2"/>
      <c r="BI3463" s="2"/>
      <c r="BJ3463" s="2"/>
      <c r="BK3463" s="2"/>
      <c r="BL3463" s="2"/>
      <c r="BM3463" s="2"/>
      <c r="BN3463" s="2"/>
      <c r="BO3463" s="2"/>
      <c r="BP3463" s="2"/>
      <c r="BQ3463" s="2"/>
      <c r="BR3463" s="2"/>
      <c r="BS3463" s="2"/>
    </row>
    <row r="3464" spans="47:71" ht="12.75">
      <c r="AU3464" s="2"/>
      <c r="AV3464" s="2"/>
      <c r="AW3464" s="2"/>
      <c r="AX3464" s="2"/>
      <c r="AY3464" s="2"/>
      <c r="AZ3464" s="2"/>
      <c r="BA3464" s="2"/>
      <c r="BB3464" s="2"/>
      <c r="BC3464" s="2"/>
      <c r="BD3464" s="2"/>
      <c r="BE3464" s="2"/>
      <c r="BF3464" s="2"/>
      <c r="BG3464" s="2"/>
      <c r="BH3464" s="2"/>
      <c r="BI3464" s="2"/>
      <c r="BJ3464" s="2"/>
      <c r="BK3464" s="2"/>
      <c r="BL3464" s="2"/>
      <c r="BM3464" s="2"/>
      <c r="BN3464" s="2"/>
      <c r="BO3464" s="2"/>
      <c r="BP3464" s="2"/>
      <c r="BQ3464" s="2"/>
      <c r="BR3464" s="2"/>
      <c r="BS3464" s="2"/>
    </row>
    <row r="3465" spans="47:71" ht="12.75">
      <c r="AU3465" s="2"/>
      <c r="AV3465" s="2"/>
      <c r="AW3465" s="2"/>
      <c r="AX3465" s="2"/>
      <c r="AY3465" s="2"/>
      <c r="AZ3465" s="2"/>
      <c r="BA3465" s="2"/>
      <c r="BB3465" s="2"/>
      <c r="BC3465" s="2"/>
      <c r="BD3465" s="2"/>
      <c r="BE3465" s="2"/>
      <c r="BF3465" s="2"/>
      <c r="BG3465" s="2"/>
      <c r="BH3465" s="2"/>
      <c r="BI3465" s="2"/>
      <c r="BJ3465" s="2"/>
      <c r="BK3465" s="2"/>
      <c r="BL3465" s="2"/>
      <c r="BM3465" s="2"/>
      <c r="BN3465" s="2"/>
      <c r="BO3465" s="2"/>
      <c r="BP3465" s="2"/>
      <c r="BQ3465" s="2"/>
      <c r="BR3465" s="2"/>
      <c r="BS3465" s="2"/>
    </row>
    <row r="3466" spans="47:71" ht="12.75">
      <c r="AU3466" s="2"/>
      <c r="AV3466" s="2"/>
      <c r="AW3466" s="2"/>
      <c r="AX3466" s="2"/>
      <c r="AY3466" s="2"/>
      <c r="AZ3466" s="2"/>
      <c r="BA3466" s="2"/>
      <c r="BB3466" s="2"/>
      <c r="BC3466" s="2"/>
      <c r="BD3466" s="2"/>
      <c r="BE3466" s="2"/>
      <c r="BF3466" s="2"/>
      <c r="BG3466" s="2"/>
      <c r="BH3466" s="2"/>
      <c r="BI3466" s="2"/>
      <c r="BJ3466" s="2"/>
      <c r="BK3466" s="2"/>
      <c r="BL3466" s="2"/>
      <c r="BM3466" s="2"/>
      <c r="BN3466" s="2"/>
      <c r="BO3466" s="2"/>
      <c r="BP3466" s="2"/>
      <c r="BQ3466" s="2"/>
      <c r="BR3466" s="2"/>
      <c r="BS3466" s="2"/>
    </row>
    <row r="3467" spans="47:71" ht="12.75">
      <c r="AU3467" s="2"/>
      <c r="AV3467" s="2"/>
      <c r="AW3467" s="2"/>
      <c r="AX3467" s="2"/>
      <c r="AY3467" s="2"/>
      <c r="AZ3467" s="2"/>
      <c r="BA3467" s="2"/>
      <c r="BB3467" s="2"/>
      <c r="BC3467" s="2"/>
      <c r="BD3467" s="2"/>
      <c r="BE3467" s="2"/>
      <c r="BF3467" s="2"/>
      <c r="BG3467" s="2"/>
      <c r="BH3467" s="2"/>
      <c r="BI3467" s="2"/>
      <c r="BJ3467" s="2"/>
      <c r="BK3467" s="2"/>
      <c r="BL3467" s="2"/>
      <c r="BM3467" s="2"/>
      <c r="BN3467" s="2"/>
      <c r="BO3467" s="2"/>
      <c r="BP3467" s="2"/>
      <c r="BQ3467" s="2"/>
      <c r="BR3467" s="2"/>
      <c r="BS3467" s="2"/>
    </row>
    <row r="3468" spans="47:71" ht="12.75">
      <c r="AU3468" s="2"/>
      <c r="AV3468" s="2"/>
      <c r="AW3468" s="2"/>
      <c r="AX3468" s="2"/>
      <c r="AY3468" s="2"/>
      <c r="AZ3468" s="2"/>
      <c r="BA3468" s="2"/>
      <c r="BB3468" s="2"/>
      <c r="BC3468" s="2"/>
      <c r="BD3468" s="2"/>
      <c r="BE3468" s="2"/>
      <c r="BF3468" s="2"/>
      <c r="BG3468" s="2"/>
      <c r="BH3468" s="2"/>
      <c r="BI3468" s="2"/>
      <c r="BJ3468" s="2"/>
      <c r="BK3468" s="2"/>
      <c r="BL3468" s="2"/>
      <c r="BM3468" s="2"/>
      <c r="BN3468" s="2"/>
      <c r="BO3468" s="2"/>
      <c r="BP3468" s="2"/>
      <c r="BQ3468" s="2"/>
      <c r="BR3468" s="2"/>
      <c r="BS3468" s="2"/>
    </row>
    <row r="3469" spans="47:71" ht="12.75">
      <c r="AU3469" s="2"/>
      <c r="AV3469" s="2"/>
      <c r="AW3469" s="2"/>
      <c r="AX3469" s="2"/>
      <c r="AY3469" s="2"/>
      <c r="AZ3469" s="2"/>
      <c r="BA3469" s="2"/>
      <c r="BB3469" s="2"/>
      <c r="BC3469" s="2"/>
      <c r="BD3469" s="2"/>
      <c r="BE3469" s="2"/>
      <c r="BF3469" s="2"/>
      <c r="BG3469" s="2"/>
      <c r="BH3469" s="2"/>
      <c r="BI3469" s="2"/>
      <c r="BJ3469" s="2"/>
      <c r="BK3469" s="2"/>
      <c r="BL3469" s="2"/>
      <c r="BM3469" s="2"/>
      <c r="BN3469" s="2"/>
      <c r="BO3469" s="2"/>
      <c r="BP3469" s="2"/>
      <c r="BQ3469" s="2"/>
      <c r="BR3469" s="2"/>
      <c r="BS3469" s="2"/>
    </row>
    <row r="3470" spans="47:71" ht="12.75">
      <c r="AU3470" s="2"/>
      <c r="AV3470" s="2"/>
      <c r="AW3470" s="2"/>
      <c r="AX3470" s="2"/>
      <c r="AY3470" s="2"/>
      <c r="AZ3470" s="2"/>
      <c r="BA3470" s="2"/>
      <c r="BB3470" s="2"/>
      <c r="BC3470" s="2"/>
      <c r="BD3470" s="2"/>
      <c r="BE3470" s="2"/>
      <c r="BF3470" s="2"/>
      <c r="BG3470" s="2"/>
      <c r="BH3470" s="2"/>
      <c r="BI3470" s="2"/>
      <c r="BJ3470" s="2"/>
      <c r="BK3470" s="2"/>
      <c r="BL3470" s="2"/>
      <c r="BM3470" s="2"/>
      <c r="BN3470" s="2"/>
      <c r="BO3470" s="2"/>
      <c r="BP3470" s="2"/>
      <c r="BQ3470" s="2"/>
      <c r="BR3470" s="2"/>
      <c r="BS3470" s="2"/>
    </row>
    <row r="3471" spans="47:71" ht="12.75">
      <c r="AU3471" s="2"/>
      <c r="AV3471" s="2"/>
      <c r="AW3471" s="2"/>
      <c r="AX3471" s="2"/>
      <c r="AY3471" s="2"/>
      <c r="AZ3471" s="2"/>
      <c r="BA3471" s="2"/>
      <c r="BB3471" s="2"/>
      <c r="BC3471" s="2"/>
      <c r="BD3471" s="2"/>
      <c r="BE3471" s="2"/>
      <c r="BF3471" s="2"/>
      <c r="BG3471" s="2"/>
      <c r="BH3471" s="2"/>
      <c r="BI3471" s="2"/>
      <c r="BJ3471" s="2"/>
      <c r="BK3471" s="2"/>
      <c r="BL3471" s="2"/>
      <c r="BM3471" s="2"/>
      <c r="BN3471" s="2"/>
      <c r="BO3471" s="2"/>
      <c r="BP3471" s="2"/>
      <c r="BQ3471" s="2"/>
      <c r="BR3471" s="2"/>
      <c r="BS3471" s="2"/>
    </row>
    <row r="3472" spans="47:71" ht="12.75">
      <c r="AU3472" s="2"/>
      <c r="AV3472" s="2"/>
      <c r="AW3472" s="2"/>
      <c r="AX3472" s="2"/>
      <c r="AY3472" s="2"/>
      <c r="AZ3472" s="2"/>
      <c r="BA3472" s="2"/>
      <c r="BB3472" s="2"/>
      <c r="BC3472" s="2"/>
      <c r="BD3472" s="2"/>
      <c r="BE3472" s="2"/>
      <c r="BF3472" s="2"/>
      <c r="BG3472" s="2"/>
      <c r="BH3472" s="2"/>
      <c r="BI3472" s="2"/>
      <c r="BJ3472" s="2"/>
      <c r="BK3472" s="2"/>
      <c r="BL3472" s="2"/>
      <c r="BM3472" s="2"/>
      <c r="BN3472" s="2"/>
      <c r="BO3472" s="2"/>
      <c r="BP3472" s="2"/>
      <c r="BQ3472" s="2"/>
      <c r="BR3472" s="2"/>
      <c r="BS3472" s="2"/>
    </row>
    <row r="3473" spans="47:71" ht="12.75">
      <c r="AU3473" s="2"/>
      <c r="AV3473" s="2"/>
      <c r="AW3473" s="2"/>
      <c r="AX3473" s="2"/>
      <c r="AY3473" s="2"/>
      <c r="AZ3473" s="2"/>
      <c r="BA3473" s="2"/>
      <c r="BB3473" s="2"/>
      <c r="BC3473" s="2"/>
      <c r="BD3473" s="2"/>
      <c r="BE3473" s="2"/>
      <c r="BF3473" s="2"/>
      <c r="BG3473" s="2"/>
      <c r="BH3473" s="2"/>
      <c r="BI3473" s="2"/>
      <c r="BJ3473" s="2"/>
      <c r="BK3473" s="2"/>
      <c r="BL3473" s="2"/>
      <c r="BM3473" s="2"/>
      <c r="BN3473" s="2"/>
      <c r="BO3473" s="2"/>
      <c r="BP3473" s="2"/>
      <c r="BQ3473" s="2"/>
      <c r="BR3473" s="2"/>
      <c r="BS3473" s="2"/>
    </row>
    <row r="3474" spans="47:71" ht="12.75">
      <c r="AU3474" s="2"/>
      <c r="AV3474" s="2"/>
      <c r="AW3474" s="2"/>
      <c r="AX3474" s="2"/>
      <c r="AY3474" s="2"/>
      <c r="AZ3474" s="2"/>
      <c r="BA3474" s="2"/>
      <c r="BB3474" s="2"/>
      <c r="BC3474" s="2"/>
      <c r="BD3474" s="2"/>
      <c r="BE3474" s="2"/>
      <c r="BF3474" s="2"/>
      <c r="BG3474" s="2"/>
      <c r="BH3474" s="2"/>
      <c r="BI3474" s="2"/>
      <c r="BJ3474" s="2"/>
      <c r="BK3474" s="2"/>
      <c r="BL3474" s="2"/>
      <c r="BM3474" s="2"/>
      <c r="BN3474" s="2"/>
      <c r="BO3474" s="2"/>
      <c r="BP3474" s="2"/>
      <c r="BQ3474" s="2"/>
      <c r="BR3474" s="2"/>
      <c r="BS3474" s="2"/>
    </row>
    <row r="3475" spans="47:71" ht="12.75">
      <c r="AU3475" s="2"/>
      <c r="AV3475" s="2"/>
      <c r="AW3475" s="2"/>
      <c r="AX3475" s="2"/>
      <c r="AY3475" s="2"/>
      <c r="AZ3475" s="2"/>
      <c r="BA3475" s="2"/>
      <c r="BB3475" s="2"/>
      <c r="BC3475" s="2"/>
      <c r="BD3475" s="2"/>
      <c r="BE3475" s="2"/>
      <c r="BF3475" s="2"/>
      <c r="BG3475" s="2"/>
      <c r="BH3475" s="2"/>
      <c r="BI3475" s="2"/>
      <c r="BJ3475" s="2"/>
      <c r="BK3475" s="2"/>
      <c r="BL3475" s="2"/>
      <c r="BM3475" s="2"/>
      <c r="BN3475" s="2"/>
      <c r="BO3475" s="2"/>
      <c r="BP3475" s="2"/>
      <c r="BQ3475" s="2"/>
      <c r="BR3475" s="2"/>
      <c r="BS3475" s="2"/>
    </row>
    <row r="3476" spans="47:71" ht="12.75">
      <c r="AU3476" s="2"/>
      <c r="AV3476" s="2"/>
      <c r="AW3476" s="2"/>
      <c r="AX3476" s="2"/>
      <c r="AY3476" s="2"/>
      <c r="AZ3476" s="2"/>
      <c r="BA3476" s="2"/>
      <c r="BB3476" s="2"/>
      <c r="BC3476" s="2"/>
      <c r="BD3476" s="2"/>
      <c r="BE3476" s="2"/>
      <c r="BF3476" s="2"/>
      <c r="BG3476" s="2"/>
      <c r="BH3476" s="2"/>
      <c r="BI3476" s="2"/>
      <c r="BJ3476" s="2"/>
      <c r="BK3476" s="2"/>
      <c r="BL3476" s="2"/>
      <c r="BM3476" s="2"/>
      <c r="BN3476" s="2"/>
      <c r="BO3476" s="2"/>
      <c r="BP3476" s="2"/>
      <c r="BQ3476" s="2"/>
      <c r="BR3476" s="2"/>
      <c r="BS3476" s="2"/>
    </row>
    <row r="3477" spans="47:71" ht="12.75">
      <c r="AU3477" s="2"/>
      <c r="AV3477" s="2"/>
      <c r="AW3477" s="2"/>
      <c r="AX3477" s="2"/>
      <c r="AY3477" s="2"/>
      <c r="AZ3477" s="2"/>
      <c r="BA3477" s="2"/>
      <c r="BB3477" s="2"/>
      <c r="BC3477" s="2"/>
      <c r="BD3477" s="2"/>
      <c r="BE3477" s="2"/>
      <c r="BF3477" s="2"/>
      <c r="BG3477" s="2"/>
      <c r="BH3477" s="2"/>
      <c r="BI3477" s="2"/>
      <c r="BJ3477" s="2"/>
      <c r="BK3477" s="2"/>
      <c r="BL3477" s="2"/>
      <c r="BM3477" s="2"/>
      <c r="BN3477" s="2"/>
      <c r="BO3477" s="2"/>
      <c r="BP3477" s="2"/>
      <c r="BQ3477" s="2"/>
      <c r="BR3477" s="2"/>
      <c r="BS3477" s="2"/>
    </row>
    <row r="3478" spans="47:71" ht="12.75">
      <c r="AU3478" s="2"/>
      <c r="AV3478" s="2"/>
      <c r="AW3478" s="2"/>
      <c r="AX3478" s="2"/>
      <c r="AY3478" s="2"/>
      <c r="AZ3478" s="2"/>
      <c r="BA3478" s="2"/>
      <c r="BB3478" s="2"/>
      <c r="BC3478" s="2"/>
      <c r="BD3478" s="2"/>
      <c r="BE3478" s="2"/>
      <c r="BF3478" s="2"/>
      <c r="BG3478" s="2"/>
      <c r="BH3478" s="2"/>
      <c r="BI3478" s="2"/>
      <c r="BJ3478" s="2"/>
      <c r="BK3478" s="2"/>
      <c r="BL3478" s="2"/>
      <c r="BM3478" s="2"/>
      <c r="BN3478" s="2"/>
      <c r="BO3478" s="2"/>
      <c r="BP3478" s="2"/>
      <c r="BQ3478" s="2"/>
      <c r="BR3478" s="2"/>
      <c r="BS3478" s="2"/>
    </row>
    <row r="3479" spans="47:71" ht="12.75">
      <c r="AU3479" s="2"/>
      <c r="AV3479" s="2"/>
      <c r="AW3479" s="2"/>
      <c r="AX3479" s="2"/>
      <c r="AY3479" s="2"/>
      <c r="AZ3479" s="2"/>
      <c r="BA3479" s="2"/>
      <c r="BB3479" s="2"/>
      <c r="BC3479" s="2"/>
      <c r="BD3479" s="2"/>
      <c r="BE3479" s="2"/>
      <c r="BF3479" s="2"/>
      <c r="BG3479" s="2"/>
      <c r="BH3479" s="2"/>
      <c r="BI3479" s="2"/>
      <c r="BJ3479" s="2"/>
      <c r="BK3479" s="2"/>
      <c r="BL3479" s="2"/>
      <c r="BM3479" s="2"/>
      <c r="BN3479" s="2"/>
      <c r="BO3479" s="2"/>
      <c r="BP3479" s="2"/>
      <c r="BQ3479" s="2"/>
      <c r="BR3479" s="2"/>
      <c r="BS3479" s="2"/>
    </row>
    <row r="3480" spans="47:71" ht="12.75">
      <c r="AU3480" s="2"/>
      <c r="AV3480" s="2"/>
      <c r="AW3480" s="2"/>
      <c r="AX3480" s="2"/>
      <c r="AY3480" s="2"/>
      <c r="AZ3480" s="2"/>
      <c r="BA3480" s="2"/>
      <c r="BB3480" s="2"/>
      <c r="BC3480" s="2"/>
      <c r="BD3480" s="2"/>
      <c r="BE3480" s="2"/>
      <c r="BF3480" s="2"/>
      <c r="BG3480" s="2"/>
      <c r="BH3480" s="2"/>
      <c r="BI3480" s="2"/>
      <c r="BJ3480" s="2"/>
      <c r="BK3480" s="2"/>
      <c r="BL3480" s="2"/>
      <c r="BM3480" s="2"/>
      <c r="BN3480" s="2"/>
      <c r="BO3480" s="2"/>
      <c r="BP3480" s="2"/>
      <c r="BQ3480" s="2"/>
      <c r="BR3480" s="2"/>
      <c r="BS3480" s="2"/>
    </row>
    <row r="3481" spans="47:71" ht="12.75">
      <c r="AU3481" s="2"/>
      <c r="AV3481" s="2"/>
      <c r="AW3481" s="2"/>
      <c r="AX3481" s="2"/>
      <c r="AY3481" s="2"/>
      <c r="AZ3481" s="2"/>
      <c r="BA3481" s="2"/>
      <c r="BB3481" s="2"/>
      <c r="BC3481" s="2"/>
      <c r="BD3481" s="2"/>
      <c r="BE3481" s="2"/>
      <c r="BF3481" s="2"/>
      <c r="BG3481" s="2"/>
      <c r="BH3481" s="2"/>
      <c r="BI3481" s="2"/>
      <c r="BJ3481" s="2"/>
      <c r="BK3481" s="2"/>
      <c r="BL3481" s="2"/>
      <c r="BM3481" s="2"/>
      <c r="BN3481" s="2"/>
      <c r="BO3481" s="2"/>
      <c r="BP3481" s="2"/>
      <c r="BQ3481" s="2"/>
      <c r="BR3481" s="2"/>
      <c r="BS3481" s="2"/>
    </row>
    <row r="3482" spans="47:71" ht="12.75">
      <c r="AU3482" s="2"/>
      <c r="AV3482" s="2"/>
      <c r="AW3482" s="2"/>
      <c r="AX3482" s="2"/>
      <c r="AY3482" s="2"/>
      <c r="AZ3482" s="2"/>
      <c r="BA3482" s="2"/>
      <c r="BB3482" s="2"/>
      <c r="BC3482" s="2"/>
      <c r="BD3482" s="2"/>
      <c r="BE3482" s="2"/>
      <c r="BF3482" s="2"/>
      <c r="BG3482" s="2"/>
      <c r="BH3482" s="2"/>
      <c r="BI3482" s="2"/>
      <c r="BJ3482" s="2"/>
      <c r="BK3482" s="2"/>
      <c r="BL3482" s="2"/>
      <c r="BM3482" s="2"/>
      <c r="BN3482" s="2"/>
      <c r="BO3482" s="2"/>
      <c r="BP3482" s="2"/>
      <c r="BQ3482" s="2"/>
      <c r="BR3482" s="2"/>
      <c r="BS3482" s="2"/>
    </row>
    <row r="3483" spans="47:71" ht="12.75">
      <c r="AU3483" s="2"/>
      <c r="AV3483" s="2"/>
      <c r="AW3483" s="2"/>
      <c r="AX3483" s="2"/>
      <c r="AY3483" s="2"/>
      <c r="AZ3483" s="2"/>
      <c r="BA3483" s="2"/>
      <c r="BB3483" s="2"/>
      <c r="BC3483" s="2"/>
      <c r="BD3483" s="2"/>
      <c r="BE3483" s="2"/>
      <c r="BF3483" s="2"/>
      <c r="BG3483" s="2"/>
      <c r="BH3483" s="2"/>
      <c r="BI3483" s="2"/>
      <c r="BJ3483" s="2"/>
      <c r="BK3483" s="2"/>
      <c r="BL3483" s="2"/>
      <c r="BM3483" s="2"/>
      <c r="BN3483" s="2"/>
      <c r="BO3483" s="2"/>
      <c r="BP3483" s="2"/>
      <c r="BQ3483" s="2"/>
      <c r="BR3483" s="2"/>
      <c r="BS3483" s="2"/>
    </row>
    <row r="3484" spans="47:71" ht="12.75">
      <c r="AU3484" s="2"/>
      <c r="AV3484" s="2"/>
      <c r="AW3484" s="2"/>
      <c r="AX3484" s="2"/>
      <c r="AY3484" s="2"/>
      <c r="AZ3484" s="2"/>
      <c r="BA3484" s="2"/>
      <c r="BB3484" s="2"/>
      <c r="BC3484" s="2"/>
      <c r="BD3484" s="2"/>
      <c r="BE3484" s="2"/>
      <c r="BF3484" s="2"/>
      <c r="BG3484" s="2"/>
      <c r="BH3484" s="2"/>
      <c r="BI3484" s="2"/>
      <c r="BJ3484" s="2"/>
      <c r="BK3484" s="2"/>
      <c r="BL3484" s="2"/>
      <c r="BM3484" s="2"/>
      <c r="BN3484" s="2"/>
      <c r="BO3484" s="2"/>
      <c r="BP3484" s="2"/>
      <c r="BQ3484" s="2"/>
      <c r="BR3484" s="2"/>
      <c r="BS3484" s="2"/>
    </row>
    <row r="3485" spans="47:71" ht="12.75">
      <c r="AU3485" s="2"/>
      <c r="AV3485" s="2"/>
      <c r="AW3485" s="2"/>
      <c r="AX3485" s="2"/>
      <c r="AY3485" s="2"/>
      <c r="AZ3485" s="2"/>
      <c r="BA3485" s="2"/>
      <c r="BB3485" s="2"/>
      <c r="BC3485" s="2"/>
      <c r="BD3485" s="2"/>
      <c r="BE3485" s="2"/>
      <c r="BF3485" s="2"/>
      <c r="BG3485" s="2"/>
      <c r="BH3485" s="2"/>
      <c r="BI3485" s="2"/>
      <c r="BJ3485" s="2"/>
      <c r="BK3485" s="2"/>
      <c r="BL3485" s="2"/>
      <c r="BM3485" s="2"/>
      <c r="BN3485" s="2"/>
      <c r="BO3485" s="2"/>
      <c r="BP3485" s="2"/>
      <c r="BQ3485" s="2"/>
      <c r="BR3485" s="2"/>
      <c r="BS3485" s="2"/>
    </row>
    <row r="3486" spans="47:71" ht="12.75">
      <c r="AU3486" s="2"/>
      <c r="AV3486" s="2"/>
      <c r="AW3486" s="2"/>
      <c r="AX3486" s="2"/>
      <c r="AY3486" s="2"/>
      <c r="AZ3486" s="2"/>
      <c r="BA3486" s="2"/>
      <c r="BB3486" s="2"/>
      <c r="BC3486" s="2"/>
      <c r="BD3486" s="2"/>
      <c r="BE3486" s="2"/>
      <c r="BF3486" s="2"/>
      <c r="BG3486" s="2"/>
      <c r="BH3486" s="2"/>
      <c r="BI3486" s="2"/>
      <c r="BJ3486" s="2"/>
      <c r="BK3486" s="2"/>
      <c r="BL3486" s="2"/>
      <c r="BM3486" s="2"/>
      <c r="BN3486" s="2"/>
      <c r="BO3486" s="2"/>
      <c r="BP3486" s="2"/>
      <c r="BQ3486" s="2"/>
      <c r="BR3486" s="2"/>
      <c r="BS3486" s="2"/>
    </row>
    <row r="3487" spans="47:71" ht="12.75">
      <c r="AU3487" s="2"/>
      <c r="AV3487" s="2"/>
      <c r="AW3487" s="2"/>
      <c r="AX3487" s="2"/>
      <c r="AY3487" s="2"/>
      <c r="AZ3487" s="2"/>
      <c r="BA3487" s="2"/>
      <c r="BB3487" s="2"/>
      <c r="BC3487" s="2"/>
      <c r="BD3487" s="2"/>
      <c r="BE3487" s="2"/>
      <c r="BF3487" s="2"/>
      <c r="BG3487" s="2"/>
      <c r="BH3487" s="2"/>
      <c r="BI3487" s="2"/>
      <c r="BJ3487" s="2"/>
      <c r="BK3487" s="2"/>
      <c r="BL3487" s="2"/>
      <c r="BM3487" s="2"/>
      <c r="BN3487" s="2"/>
      <c r="BO3487" s="2"/>
      <c r="BP3487" s="2"/>
      <c r="BQ3487" s="2"/>
      <c r="BR3487" s="2"/>
      <c r="BS3487" s="2"/>
    </row>
    <row r="3488" spans="47:71" ht="12.75">
      <c r="AU3488" s="2"/>
      <c r="AV3488" s="2"/>
      <c r="AW3488" s="2"/>
      <c r="AX3488" s="2"/>
      <c r="AY3488" s="2"/>
      <c r="AZ3488" s="2"/>
      <c r="BA3488" s="2"/>
      <c r="BB3488" s="2"/>
      <c r="BC3488" s="2"/>
      <c r="BD3488" s="2"/>
      <c r="BE3488" s="2"/>
      <c r="BF3488" s="2"/>
      <c r="BG3488" s="2"/>
      <c r="BH3488" s="2"/>
      <c r="BI3488" s="2"/>
      <c r="BJ3488" s="2"/>
      <c r="BK3488" s="2"/>
      <c r="BL3488" s="2"/>
      <c r="BM3488" s="2"/>
      <c r="BN3488" s="2"/>
      <c r="BO3488" s="2"/>
      <c r="BP3488" s="2"/>
      <c r="BQ3488" s="2"/>
      <c r="BR3488" s="2"/>
      <c r="BS3488" s="2"/>
    </row>
    <row r="3489" spans="47:71" ht="12.75">
      <c r="AU3489" s="2"/>
      <c r="AV3489" s="2"/>
      <c r="AW3489" s="2"/>
      <c r="AX3489" s="2"/>
      <c r="AY3489" s="2"/>
      <c r="AZ3489" s="2"/>
      <c r="BA3489" s="2"/>
      <c r="BB3489" s="2"/>
      <c r="BC3489" s="2"/>
      <c r="BD3489" s="2"/>
      <c r="BE3489" s="2"/>
      <c r="BF3489" s="2"/>
      <c r="BG3489" s="2"/>
      <c r="BH3489" s="2"/>
      <c r="BI3489" s="2"/>
      <c r="BJ3489" s="2"/>
      <c r="BK3489" s="2"/>
      <c r="BL3489" s="2"/>
      <c r="BM3489" s="2"/>
      <c r="BN3489" s="2"/>
      <c r="BO3489" s="2"/>
      <c r="BP3489" s="2"/>
      <c r="BQ3489" s="2"/>
      <c r="BR3489" s="2"/>
      <c r="BS3489" s="2"/>
    </row>
    <row r="3490" spans="47:71" ht="12.75">
      <c r="AU3490" s="2"/>
      <c r="AV3490" s="2"/>
      <c r="AW3490" s="2"/>
      <c r="AX3490" s="2"/>
      <c r="AY3490" s="2"/>
      <c r="AZ3490" s="2"/>
      <c r="BA3490" s="2"/>
      <c r="BB3490" s="2"/>
      <c r="BC3490" s="2"/>
      <c r="BD3490" s="2"/>
      <c r="BE3490" s="2"/>
      <c r="BF3490" s="2"/>
      <c r="BG3490" s="2"/>
      <c r="BH3490" s="2"/>
      <c r="BI3490" s="2"/>
      <c r="BJ3490" s="2"/>
      <c r="BK3490" s="2"/>
      <c r="BL3490" s="2"/>
      <c r="BM3490" s="2"/>
      <c r="BN3490" s="2"/>
      <c r="BO3490" s="2"/>
      <c r="BP3490" s="2"/>
      <c r="BQ3490" s="2"/>
      <c r="BR3490" s="2"/>
      <c r="BS3490" s="2"/>
    </row>
    <row r="3491" spans="47:71" ht="12.75">
      <c r="AU3491" s="2"/>
      <c r="AV3491" s="2"/>
      <c r="AW3491" s="2"/>
      <c r="AX3491" s="2"/>
      <c r="AY3491" s="2"/>
      <c r="AZ3491" s="2"/>
      <c r="BA3491" s="2"/>
      <c r="BB3491" s="2"/>
      <c r="BC3491" s="2"/>
      <c r="BD3491" s="2"/>
      <c r="BE3491" s="2"/>
      <c r="BF3491" s="2"/>
      <c r="BG3491" s="2"/>
      <c r="BH3491" s="2"/>
      <c r="BI3491" s="2"/>
      <c r="BJ3491" s="2"/>
      <c r="BK3491" s="2"/>
      <c r="BL3491" s="2"/>
      <c r="BM3491" s="2"/>
      <c r="BN3491" s="2"/>
      <c r="BO3491" s="2"/>
      <c r="BP3491" s="2"/>
      <c r="BQ3491" s="2"/>
      <c r="BR3491" s="2"/>
      <c r="BS3491" s="2"/>
    </row>
    <row r="3492" spans="47:71" ht="12.75">
      <c r="AU3492" s="2"/>
      <c r="AV3492" s="2"/>
      <c r="AW3492" s="2"/>
      <c r="AX3492" s="2"/>
      <c r="AY3492" s="2"/>
      <c r="AZ3492" s="2"/>
      <c r="BA3492" s="2"/>
      <c r="BB3492" s="2"/>
      <c r="BC3492" s="2"/>
      <c r="BD3492" s="2"/>
      <c r="BE3492" s="2"/>
      <c r="BF3492" s="2"/>
      <c r="BG3492" s="2"/>
      <c r="BH3492" s="2"/>
      <c r="BI3492" s="2"/>
      <c r="BJ3492" s="2"/>
      <c r="BK3492" s="2"/>
      <c r="BL3492" s="2"/>
      <c r="BM3492" s="2"/>
      <c r="BN3492" s="2"/>
      <c r="BO3492" s="2"/>
      <c r="BP3492" s="2"/>
      <c r="BQ3492" s="2"/>
      <c r="BR3492" s="2"/>
      <c r="BS3492" s="2"/>
    </row>
    <row r="3493" spans="47:71" ht="12.75">
      <c r="AU3493" s="2"/>
      <c r="AV3493" s="2"/>
      <c r="AW3493" s="2"/>
      <c r="AX3493" s="2"/>
      <c r="AY3493" s="2"/>
      <c r="AZ3493" s="2"/>
      <c r="BA3493" s="2"/>
      <c r="BB3493" s="2"/>
      <c r="BC3493" s="2"/>
      <c r="BD3493" s="2"/>
      <c r="BE3493" s="2"/>
      <c r="BF3493" s="2"/>
      <c r="BG3493" s="2"/>
      <c r="BH3493" s="2"/>
      <c r="BI3493" s="2"/>
      <c r="BJ3493" s="2"/>
      <c r="BK3493" s="2"/>
      <c r="BL3493" s="2"/>
      <c r="BM3493" s="2"/>
      <c r="BN3493" s="2"/>
      <c r="BO3493" s="2"/>
      <c r="BP3493" s="2"/>
      <c r="BQ3493" s="2"/>
      <c r="BR3493" s="2"/>
      <c r="BS3493" s="2"/>
    </row>
    <row r="3494" spans="47:71" ht="12.75">
      <c r="AU3494" s="2"/>
      <c r="AV3494" s="2"/>
      <c r="AW3494" s="2"/>
      <c r="AX3494" s="2"/>
      <c r="AY3494" s="2"/>
      <c r="AZ3494" s="2"/>
      <c r="BA3494" s="2"/>
      <c r="BB3494" s="2"/>
      <c r="BC3494" s="2"/>
      <c r="BD3494" s="2"/>
      <c r="BE3494" s="2"/>
      <c r="BF3494" s="2"/>
      <c r="BG3494" s="2"/>
      <c r="BH3494" s="2"/>
      <c r="BI3494" s="2"/>
      <c r="BJ3494" s="2"/>
      <c r="BK3494" s="2"/>
      <c r="BL3494" s="2"/>
      <c r="BM3494" s="2"/>
      <c r="BN3494" s="2"/>
      <c r="BO3494" s="2"/>
      <c r="BP3494" s="2"/>
      <c r="BQ3494" s="2"/>
      <c r="BR3494" s="2"/>
      <c r="BS3494" s="2"/>
    </row>
    <row r="3495" spans="47:71" ht="12.75">
      <c r="AU3495" s="2"/>
      <c r="AV3495" s="2"/>
      <c r="AW3495" s="2"/>
      <c r="AX3495" s="2"/>
      <c r="AY3495" s="2"/>
      <c r="AZ3495" s="2"/>
      <c r="BA3495" s="2"/>
      <c r="BB3495" s="2"/>
      <c r="BC3495" s="2"/>
      <c r="BD3495" s="2"/>
      <c r="BE3495" s="2"/>
      <c r="BF3495" s="2"/>
      <c r="BG3495" s="2"/>
      <c r="BH3495" s="2"/>
      <c r="BI3495" s="2"/>
      <c r="BJ3495" s="2"/>
      <c r="BK3495" s="2"/>
      <c r="BL3495" s="2"/>
      <c r="BM3495" s="2"/>
      <c r="BN3495" s="2"/>
      <c r="BO3495" s="2"/>
      <c r="BP3495" s="2"/>
      <c r="BQ3495" s="2"/>
      <c r="BR3495" s="2"/>
      <c r="BS3495" s="2"/>
    </row>
    <row r="3496" spans="47:71" ht="12.75">
      <c r="AU3496" s="2"/>
      <c r="AV3496" s="2"/>
      <c r="AW3496" s="2"/>
      <c r="AX3496" s="2"/>
      <c r="AY3496" s="2"/>
      <c r="AZ3496" s="2"/>
      <c r="BA3496" s="2"/>
      <c r="BB3496" s="2"/>
      <c r="BC3496" s="2"/>
      <c r="BD3496" s="2"/>
      <c r="BE3496" s="2"/>
      <c r="BF3496" s="2"/>
      <c r="BG3496" s="2"/>
      <c r="BH3496" s="2"/>
      <c r="BI3496" s="2"/>
      <c r="BJ3496" s="2"/>
      <c r="BK3496" s="2"/>
      <c r="BL3496" s="2"/>
      <c r="BM3496" s="2"/>
      <c r="BN3496" s="2"/>
      <c r="BO3496" s="2"/>
      <c r="BP3496" s="2"/>
      <c r="BQ3496" s="2"/>
      <c r="BR3496" s="2"/>
      <c r="BS3496" s="2"/>
    </row>
    <row r="3497" spans="47:71" ht="12.75">
      <c r="AU3497" s="2"/>
      <c r="AV3497" s="2"/>
      <c r="AW3497" s="2"/>
      <c r="AX3497" s="2"/>
      <c r="AY3497" s="2"/>
      <c r="AZ3497" s="2"/>
      <c r="BA3497" s="2"/>
      <c r="BB3497" s="2"/>
      <c r="BC3497" s="2"/>
      <c r="BD3497" s="2"/>
      <c r="BE3497" s="2"/>
      <c r="BF3497" s="2"/>
      <c r="BG3497" s="2"/>
      <c r="BH3497" s="2"/>
      <c r="BI3497" s="2"/>
      <c r="BJ3497" s="2"/>
      <c r="BK3497" s="2"/>
      <c r="BL3497" s="2"/>
      <c r="BM3497" s="2"/>
      <c r="BN3497" s="2"/>
      <c r="BO3497" s="2"/>
      <c r="BP3497" s="2"/>
      <c r="BQ3497" s="2"/>
      <c r="BR3497" s="2"/>
      <c r="BS3497" s="2"/>
    </row>
    <row r="3498" spans="47:71" ht="12.75">
      <c r="AU3498" s="2"/>
      <c r="AV3498" s="2"/>
      <c r="AW3498" s="2"/>
      <c r="AX3498" s="2"/>
      <c r="AY3498" s="2"/>
      <c r="AZ3498" s="2"/>
      <c r="BA3498" s="2"/>
      <c r="BB3498" s="2"/>
      <c r="BC3498" s="2"/>
      <c r="BD3498" s="2"/>
      <c r="BE3498" s="2"/>
      <c r="BF3498" s="2"/>
      <c r="BG3498" s="2"/>
      <c r="BH3498" s="2"/>
      <c r="BI3498" s="2"/>
      <c r="BJ3498" s="2"/>
      <c r="BK3498" s="2"/>
      <c r="BL3498" s="2"/>
      <c r="BM3498" s="2"/>
      <c r="BN3498" s="2"/>
      <c r="BO3498" s="2"/>
      <c r="BP3498" s="2"/>
      <c r="BQ3498" s="2"/>
      <c r="BR3498" s="2"/>
      <c r="BS3498" s="2"/>
    </row>
    <row r="3499" spans="47:71" ht="12.75">
      <c r="AU3499" s="2"/>
      <c r="AV3499" s="2"/>
      <c r="AW3499" s="2"/>
      <c r="AX3499" s="2"/>
      <c r="AY3499" s="2"/>
      <c r="AZ3499" s="2"/>
      <c r="BA3499" s="2"/>
      <c r="BB3499" s="2"/>
      <c r="BC3499" s="2"/>
      <c r="BD3499" s="2"/>
      <c r="BE3499" s="2"/>
      <c r="BF3499" s="2"/>
      <c r="BG3499" s="2"/>
      <c r="BH3499" s="2"/>
      <c r="BI3499" s="2"/>
      <c r="BJ3499" s="2"/>
      <c r="BK3499" s="2"/>
      <c r="BL3499" s="2"/>
      <c r="BM3499" s="2"/>
      <c r="BN3499" s="2"/>
      <c r="BO3499" s="2"/>
      <c r="BP3499" s="2"/>
      <c r="BQ3499" s="2"/>
      <c r="BR3499" s="2"/>
      <c r="BS3499" s="2"/>
    </row>
    <row r="3500" spans="47:71" ht="12.75">
      <c r="AU3500" s="2"/>
      <c r="AV3500" s="2"/>
      <c r="AW3500" s="2"/>
      <c r="AX3500" s="2"/>
      <c r="AY3500" s="2"/>
      <c r="AZ3500" s="2"/>
      <c r="BA3500" s="2"/>
      <c r="BB3500" s="2"/>
      <c r="BC3500" s="2"/>
      <c r="BD3500" s="2"/>
      <c r="BE3500" s="2"/>
      <c r="BF3500" s="2"/>
      <c r="BG3500" s="2"/>
      <c r="BH3500" s="2"/>
      <c r="BI3500" s="2"/>
      <c r="BJ3500" s="2"/>
      <c r="BK3500" s="2"/>
      <c r="BL3500" s="2"/>
      <c r="BM3500" s="2"/>
      <c r="BN3500" s="2"/>
      <c r="BO3500" s="2"/>
      <c r="BP3500" s="2"/>
      <c r="BQ3500" s="2"/>
      <c r="BR3500" s="2"/>
      <c r="BS3500" s="2"/>
    </row>
    <row r="3501" spans="47:71" ht="12.75">
      <c r="AU3501" s="2"/>
      <c r="AV3501" s="2"/>
      <c r="AW3501" s="2"/>
      <c r="AX3501" s="2"/>
      <c r="AY3501" s="2"/>
      <c r="AZ3501" s="2"/>
      <c r="BA3501" s="2"/>
      <c r="BB3501" s="2"/>
      <c r="BC3501" s="2"/>
      <c r="BD3501" s="2"/>
      <c r="BE3501" s="2"/>
      <c r="BF3501" s="2"/>
      <c r="BG3501" s="2"/>
      <c r="BH3501" s="2"/>
      <c r="BI3501" s="2"/>
      <c r="BJ3501" s="2"/>
      <c r="BK3501" s="2"/>
      <c r="BL3501" s="2"/>
      <c r="BM3501" s="2"/>
      <c r="BN3501" s="2"/>
      <c r="BO3501" s="2"/>
      <c r="BP3501" s="2"/>
      <c r="BQ3501" s="2"/>
      <c r="BR3501" s="2"/>
      <c r="BS3501" s="2"/>
    </row>
    <row r="3502" spans="47:71" ht="12.75">
      <c r="AU3502" s="2"/>
      <c r="AV3502" s="2"/>
      <c r="AW3502" s="2"/>
      <c r="AX3502" s="2"/>
      <c r="AY3502" s="2"/>
      <c r="AZ3502" s="2"/>
      <c r="BA3502" s="2"/>
      <c r="BB3502" s="2"/>
      <c r="BC3502" s="2"/>
      <c r="BD3502" s="2"/>
      <c r="BE3502" s="2"/>
      <c r="BF3502" s="2"/>
      <c r="BG3502" s="2"/>
      <c r="BH3502" s="2"/>
      <c r="BI3502" s="2"/>
      <c r="BJ3502" s="2"/>
      <c r="BK3502" s="2"/>
      <c r="BL3502" s="2"/>
      <c r="BM3502" s="2"/>
      <c r="BN3502" s="2"/>
      <c r="BO3502" s="2"/>
      <c r="BP3502" s="2"/>
      <c r="BQ3502" s="2"/>
      <c r="BR3502" s="2"/>
      <c r="BS3502" s="2"/>
    </row>
    <row r="3503" spans="47:71" ht="12.75">
      <c r="AU3503" s="2"/>
      <c r="AV3503" s="2"/>
      <c r="AW3503" s="2"/>
      <c r="AX3503" s="2"/>
      <c r="AY3503" s="2"/>
      <c r="AZ3503" s="2"/>
      <c r="BA3503" s="2"/>
      <c r="BB3503" s="2"/>
      <c r="BC3503" s="2"/>
      <c r="BD3503" s="2"/>
      <c r="BE3503" s="2"/>
      <c r="BF3503" s="2"/>
      <c r="BG3503" s="2"/>
      <c r="BH3503" s="2"/>
      <c r="BI3503" s="2"/>
      <c r="BJ3503" s="2"/>
      <c r="BK3503" s="2"/>
      <c r="BL3503" s="2"/>
      <c r="BM3503" s="2"/>
      <c r="BN3503" s="2"/>
      <c r="BO3503" s="2"/>
      <c r="BP3503" s="2"/>
      <c r="BQ3503" s="2"/>
      <c r="BR3503" s="2"/>
      <c r="BS3503" s="2"/>
    </row>
    <row r="3504" spans="47:71" ht="12.75">
      <c r="AU3504" s="2"/>
      <c r="AV3504" s="2"/>
      <c r="AW3504" s="2"/>
      <c r="AX3504" s="2"/>
      <c r="AY3504" s="2"/>
      <c r="AZ3504" s="2"/>
      <c r="BA3504" s="2"/>
      <c r="BB3504" s="2"/>
      <c r="BC3504" s="2"/>
      <c r="BD3504" s="2"/>
      <c r="BE3504" s="2"/>
      <c r="BF3504" s="2"/>
      <c r="BG3504" s="2"/>
      <c r="BH3504" s="2"/>
      <c r="BI3504" s="2"/>
      <c r="BJ3504" s="2"/>
      <c r="BK3504" s="2"/>
      <c r="BL3504" s="2"/>
      <c r="BM3504" s="2"/>
      <c r="BN3504" s="2"/>
      <c r="BO3504" s="2"/>
      <c r="BP3504" s="2"/>
      <c r="BQ3504" s="2"/>
      <c r="BR3504" s="2"/>
      <c r="BS3504" s="2"/>
    </row>
    <row r="3505" spans="47:71" ht="12.75">
      <c r="AU3505" s="2"/>
      <c r="AV3505" s="2"/>
      <c r="AW3505" s="2"/>
      <c r="AX3505" s="2"/>
      <c r="AY3505" s="2"/>
      <c r="AZ3505" s="2"/>
      <c r="BA3505" s="2"/>
      <c r="BB3505" s="2"/>
      <c r="BC3505" s="2"/>
      <c r="BD3505" s="2"/>
      <c r="BE3505" s="2"/>
      <c r="BF3505" s="2"/>
      <c r="BG3505" s="2"/>
      <c r="BH3505" s="2"/>
      <c r="BI3505" s="2"/>
      <c r="BJ3505" s="2"/>
      <c r="BK3505" s="2"/>
      <c r="BL3505" s="2"/>
      <c r="BM3505" s="2"/>
      <c r="BN3505" s="2"/>
      <c r="BO3505" s="2"/>
      <c r="BP3505" s="2"/>
      <c r="BQ3505" s="2"/>
      <c r="BR3505" s="2"/>
      <c r="BS3505" s="2"/>
    </row>
    <row r="3506" spans="47:71" ht="12.75">
      <c r="AU3506" s="2"/>
      <c r="AV3506" s="2"/>
      <c r="AW3506" s="2"/>
      <c r="AX3506" s="2"/>
      <c r="AY3506" s="2"/>
      <c r="AZ3506" s="2"/>
      <c r="BA3506" s="2"/>
      <c r="BB3506" s="2"/>
      <c r="BC3506" s="2"/>
      <c r="BD3506" s="2"/>
      <c r="BE3506" s="2"/>
      <c r="BF3506" s="2"/>
      <c r="BG3506" s="2"/>
      <c r="BH3506" s="2"/>
      <c r="BI3506" s="2"/>
      <c r="BJ3506" s="2"/>
      <c r="BK3506" s="2"/>
      <c r="BL3506" s="2"/>
      <c r="BM3506" s="2"/>
      <c r="BN3506" s="2"/>
      <c r="BO3506" s="2"/>
      <c r="BP3506" s="2"/>
      <c r="BQ3506" s="2"/>
      <c r="BR3506" s="2"/>
      <c r="BS3506" s="2"/>
    </row>
    <row r="3507" spans="47:71" ht="12.75">
      <c r="AU3507" s="2"/>
      <c r="AV3507" s="2"/>
      <c r="AW3507" s="2"/>
      <c r="AX3507" s="2"/>
      <c r="AY3507" s="2"/>
      <c r="AZ3507" s="2"/>
      <c r="BA3507" s="2"/>
      <c r="BB3507" s="2"/>
      <c r="BC3507" s="2"/>
      <c r="BD3507" s="2"/>
      <c r="BE3507" s="2"/>
      <c r="BF3507" s="2"/>
      <c r="BG3507" s="2"/>
      <c r="BH3507" s="2"/>
      <c r="BI3507" s="2"/>
      <c r="BJ3507" s="2"/>
      <c r="BK3507" s="2"/>
      <c r="BL3507" s="2"/>
      <c r="BM3507" s="2"/>
      <c r="BN3507" s="2"/>
      <c r="BO3507" s="2"/>
      <c r="BP3507" s="2"/>
      <c r="BQ3507" s="2"/>
      <c r="BR3507" s="2"/>
      <c r="BS3507" s="2"/>
    </row>
    <row r="3508" spans="47:71" ht="12.75">
      <c r="AU3508" s="2"/>
      <c r="AV3508" s="2"/>
      <c r="AW3508" s="2"/>
      <c r="AX3508" s="2"/>
      <c r="AY3508" s="2"/>
      <c r="AZ3508" s="2"/>
      <c r="BA3508" s="2"/>
      <c r="BB3508" s="2"/>
      <c r="BC3508" s="2"/>
      <c r="BD3508" s="2"/>
      <c r="BE3508" s="2"/>
      <c r="BF3508" s="2"/>
      <c r="BG3508" s="2"/>
      <c r="BH3508" s="2"/>
      <c r="BI3508" s="2"/>
      <c r="BJ3508" s="2"/>
      <c r="BK3508" s="2"/>
      <c r="BL3508" s="2"/>
      <c r="BM3508" s="2"/>
      <c r="BN3508" s="2"/>
      <c r="BO3508" s="2"/>
      <c r="BP3508" s="2"/>
      <c r="BQ3508" s="2"/>
      <c r="BR3508" s="2"/>
      <c r="BS3508" s="2"/>
    </row>
    <row r="3509" spans="47:71" ht="12.75">
      <c r="AU3509" s="2"/>
      <c r="AV3509" s="2"/>
      <c r="AW3509" s="2"/>
      <c r="AX3509" s="2"/>
      <c r="AY3509" s="2"/>
      <c r="AZ3509" s="2"/>
      <c r="BA3509" s="2"/>
      <c r="BB3509" s="2"/>
      <c r="BC3509" s="2"/>
      <c r="BD3509" s="2"/>
      <c r="BE3509" s="2"/>
      <c r="BF3509" s="2"/>
      <c r="BG3509" s="2"/>
      <c r="BH3509" s="2"/>
      <c r="BI3509" s="2"/>
      <c r="BJ3509" s="2"/>
      <c r="BK3509" s="2"/>
      <c r="BL3509" s="2"/>
      <c r="BM3509" s="2"/>
      <c r="BN3509" s="2"/>
      <c r="BO3509" s="2"/>
      <c r="BP3509" s="2"/>
      <c r="BQ3509" s="2"/>
      <c r="BR3509" s="2"/>
      <c r="BS3509" s="2"/>
    </row>
    <row r="3510" spans="47:71" ht="12.75">
      <c r="AU3510" s="2"/>
      <c r="AV3510" s="2"/>
      <c r="AW3510" s="2"/>
      <c r="AX3510" s="2"/>
      <c r="AY3510" s="2"/>
      <c r="AZ3510" s="2"/>
      <c r="BA3510" s="2"/>
      <c r="BB3510" s="2"/>
      <c r="BC3510" s="2"/>
      <c r="BD3510" s="2"/>
      <c r="BE3510" s="2"/>
      <c r="BF3510" s="2"/>
      <c r="BG3510" s="2"/>
      <c r="BH3510" s="2"/>
      <c r="BI3510" s="2"/>
      <c r="BJ3510" s="2"/>
      <c r="BK3510" s="2"/>
      <c r="BL3510" s="2"/>
      <c r="BM3510" s="2"/>
      <c r="BN3510" s="2"/>
      <c r="BO3510" s="2"/>
      <c r="BP3510" s="2"/>
      <c r="BQ3510" s="2"/>
      <c r="BR3510" s="2"/>
      <c r="BS3510" s="2"/>
    </row>
    <row r="3511" spans="47:71" ht="12.75">
      <c r="AU3511" s="2"/>
      <c r="AV3511" s="2"/>
      <c r="AW3511" s="2"/>
      <c r="AX3511" s="2"/>
      <c r="AY3511" s="2"/>
      <c r="AZ3511" s="2"/>
      <c r="BA3511" s="2"/>
      <c r="BB3511" s="2"/>
      <c r="BC3511" s="2"/>
      <c r="BD3511" s="2"/>
      <c r="BE3511" s="2"/>
      <c r="BF3511" s="2"/>
      <c r="BG3511" s="2"/>
      <c r="BH3511" s="2"/>
      <c r="BI3511" s="2"/>
      <c r="BJ3511" s="2"/>
      <c r="BK3511" s="2"/>
      <c r="BL3511" s="2"/>
      <c r="BM3511" s="2"/>
      <c r="BN3511" s="2"/>
      <c r="BO3511" s="2"/>
      <c r="BP3511" s="2"/>
      <c r="BQ3511" s="2"/>
      <c r="BR3511" s="2"/>
      <c r="BS3511" s="2"/>
    </row>
    <row r="3512" spans="47:71" ht="12.75">
      <c r="AU3512" s="2"/>
      <c r="AV3512" s="2"/>
      <c r="AW3512" s="2"/>
      <c r="AX3512" s="2"/>
      <c r="AY3512" s="2"/>
      <c r="AZ3512" s="2"/>
      <c r="BA3512" s="2"/>
      <c r="BB3512" s="2"/>
      <c r="BC3512" s="2"/>
      <c r="BD3512" s="2"/>
      <c r="BE3512" s="2"/>
      <c r="BF3512" s="2"/>
      <c r="BG3512" s="2"/>
      <c r="BH3512" s="2"/>
      <c r="BI3512" s="2"/>
      <c r="BJ3512" s="2"/>
      <c r="BK3512" s="2"/>
      <c r="BL3512" s="2"/>
      <c r="BM3512" s="2"/>
      <c r="BN3512" s="2"/>
      <c r="BO3512" s="2"/>
      <c r="BP3512" s="2"/>
      <c r="BQ3512" s="2"/>
      <c r="BR3512" s="2"/>
      <c r="BS3512" s="2"/>
    </row>
    <row r="3513" spans="47:71" ht="12.75">
      <c r="AU3513" s="2"/>
      <c r="AV3513" s="2"/>
      <c r="AW3513" s="2"/>
      <c r="AX3513" s="2"/>
      <c r="AY3513" s="2"/>
      <c r="AZ3513" s="2"/>
      <c r="BA3513" s="2"/>
      <c r="BB3513" s="2"/>
      <c r="BC3513" s="2"/>
      <c r="BD3513" s="2"/>
      <c r="BE3513" s="2"/>
      <c r="BF3513" s="2"/>
      <c r="BG3513" s="2"/>
      <c r="BH3513" s="2"/>
      <c r="BI3513" s="2"/>
      <c r="BJ3513" s="2"/>
      <c r="BK3513" s="2"/>
      <c r="BL3513" s="2"/>
      <c r="BM3513" s="2"/>
      <c r="BN3513" s="2"/>
      <c r="BO3513" s="2"/>
      <c r="BP3513" s="2"/>
      <c r="BQ3513" s="2"/>
      <c r="BR3513" s="2"/>
      <c r="BS3513" s="2"/>
    </row>
    <row r="3514" spans="47:71" ht="12.75">
      <c r="AU3514" s="2"/>
      <c r="AV3514" s="2"/>
      <c r="AW3514" s="2"/>
      <c r="AX3514" s="2"/>
      <c r="AY3514" s="2"/>
      <c r="AZ3514" s="2"/>
      <c r="BA3514" s="2"/>
      <c r="BB3514" s="2"/>
      <c r="BC3514" s="2"/>
      <c r="BD3514" s="2"/>
      <c r="BE3514" s="2"/>
      <c r="BF3514" s="2"/>
      <c r="BG3514" s="2"/>
      <c r="BH3514" s="2"/>
      <c r="BI3514" s="2"/>
      <c r="BJ3514" s="2"/>
      <c r="BK3514" s="2"/>
      <c r="BL3514" s="2"/>
      <c r="BM3514" s="2"/>
      <c r="BN3514" s="2"/>
      <c r="BO3514" s="2"/>
      <c r="BP3514" s="2"/>
      <c r="BQ3514" s="2"/>
      <c r="BR3514" s="2"/>
      <c r="BS3514" s="2"/>
    </row>
    <row r="3515" spans="47:71" ht="12.75">
      <c r="AU3515" s="2"/>
      <c r="AV3515" s="2"/>
      <c r="AW3515" s="2"/>
      <c r="AX3515" s="2"/>
      <c r="AY3515" s="2"/>
      <c r="AZ3515" s="2"/>
      <c r="BA3515" s="2"/>
      <c r="BB3515" s="2"/>
      <c r="BC3515" s="2"/>
      <c r="BD3515" s="2"/>
      <c r="BE3515" s="2"/>
      <c r="BF3515" s="2"/>
      <c r="BG3515" s="2"/>
      <c r="BH3515" s="2"/>
      <c r="BI3515" s="2"/>
      <c r="BJ3515" s="2"/>
      <c r="BK3515" s="2"/>
      <c r="BL3515" s="2"/>
      <c r="BM3515" s="2"/>
      <c r="BN3515" s="2"/>
      <c r="BO3515" s="2"/>
      <c r="BP3515" s="2"/>
      <c r="BQ3515" s="2"/>
      <c r="BR3515" s="2"/>
      <c r="BS3515" s="2"/>
    </row>
    <row r="3516" spans="47:71" ht="12.75">
      <c r="AU3516" s="2"/>
      <c r="AV3516" s="2"/>
      <c r="AW3516" s="2"/>
      <c r="AX3516" s="2"/>
      <c r="AY3516" s="2"/>
      <c r="AZ3516" s="2"/>
      <c r="BA3516" s="2"/>
      <c r="BB3516" s="2"/>
      <c r="BC3516" s="2"/>
      <c r="BD3516" s="2"/>
      <c r="BE3516" s="2"/>
      <c r="BF3516" s="2"/>
      <c r="BG3516" s="2"/>
      <c r="BH3516" s="2"/>
      <c r="BI3516" s="2"/>
      <c r="BJ3516" s="2"/>
      <c r="BK3516" s="2"/>
      <c r="BL3516" s="2"/>
      <c r="BM3516" s="2"/>
      <c r="BN3516" s="2"/>
      <c r="BO3516" s="2"/>
      <c r="BP3516" s="2"/>
      <c r="BQ3516" s="2"/>
      <c r="BR3516" s="2"/>
      <c r="BS3516" s="2"/>
    </row>
    <row r="3517" spans="47:71" ht="12.75">
      <c r="AU3517" s="2"/>
      <c r="AV3517" s="2"/>
      <c r="AW3517" s="2"/>
      <c r="AX3517" s="2"/>
      <c r="AY3517" s="2"/>
      <c r="AZ3517" s="2"/>
      <c r="BA3517" s="2"/>
      <c r="BB3517" s="2"/>
      <c r="BC3517" s="2"/>
      <c r="BD3517" s="2"/>
      <c r="BE3517" s="2"/>
      <c r="BF3517" s="2"/>
      <c r="BG3517" s="2"/>
      <c r="BH3517" s="2"/>
      <c r="BI3517" s="2"/>
      <c r="BJ3517" s="2"/>
      <c r="BK3517" s="2"/>
      <c r="BL3517" s="2"/>
      <c r="BM3517" s="2"/>
      <c r="BN3517" s="2"/>
      <c r="BO3517" s="2"/>
      <c r="BP3517" s="2"/>
      <c r="BQ3517" s="2"/>
      <c r="BR3517" s="2"/>
      <c r="BS3517" s="2"/>
    </row>
    <row r="3518" spans="47:71" ht="12.75">
      <c r="AU3518" s="2"/>
      <c r="AV3518" s="2"/>
      <c r="AW3518" s="2"/>
      <c r="AX3518" s="2"/>
      <c r="AY3518" s="2"/>
      <c r="AZ3518" s="2"/>
      <c r="BA3518" s="2"/>
      <c r="BB3518" s="2"/>
      <c r="BC3518" s="2"/>
      <c r="BD3518" s="2"/>
      <c r="BE3518" s="2"/>
      <c r="BF3518" s="2"/>
      <c r="BG3518" s="2"/>
      <c r="BH3518" s="2"/>
      <c r="BI3518" s="2"/>
      <c r="BJ3518" s="2"/>
      <c r="BK3518" s="2"/>
      <c r="BL3518" s="2"/>
      <c r="BM3518" s="2"/>
      <c r="BN3518" s="2"/>
      <c r="BO3518" s="2"/>
      <c r="BP3518" s="2"/>
      <c r="BQ3518" s="2"/>
      <c r="BR3518" s="2"/>
      <c r="BS3518" s="2"/>
    </row>
    <row r="3519" spans="47:71" ht="12.75">
      <c r="AU3519" s="2"/>
      <c r="AV3519" s="2"/>
      <c r="AW3519" s="2"/>
      <c r="AX3519" s="2"/>
      <c r="AY3519" s="2"/>
      <c r="AZ3519" s="2"/>
      <c r="BA3519" s="2"/>
      <c r="BB3519" s="2"/>
      <c r="BC3519" s="2"/>
      <c r="BD3519" s="2"/>
      <c r="BE3519" s="2"/>
      <c r="BF3519" s="2"/>
      <c r="BG3519" s="2"/>
      <c r="BH3519" s="2"/>
      <c r="BI3519" s="2"/>
      <c r="BJ3519" s="2"/>
      <c r="BK3519" s="2"/>
      <c r="BL3519" s="2"/>
      <c r="BM3519" s="2"/>
      <c r="BN3519" s="2"/>
      <c r="BO3519" s="2"/>
      <c r="BP3519" s="2"/>
      <c r="BQ3519" s="2"/>
      <c r="BR3519" s="2"/>
      <c r="BS3519" s="2"/>
    </row>
    <row r="3520" spans="47:71" ht="12.75">
      <c r="AU3520" s="2"/>
      <c r="AV3520" s="2"/>
      <c r="AW3520" s="2"/>
      <c r="AX3520" s="2"/>
      <c r="AY3520" s="2"/>
      <c r="AZ3520" s="2"/>
      <c r="BA3520" s="2"/>
      <c r="BB3520" s="2"/>
      <c r="BC3520" s="2"/>
      <c r="BD3520" s="2"/>
      <c r="BE3520" s="2"/>
      <c r="BF3520" s="2"/>
      <c r="BG3520" s="2"/>
      <c r="BH3520" s="2"/>
      <c r="BI3520" s="2"/>
      <c r="BJ3520" s="2"/>
      <c r="BK3520" s="2"/>
      <c r="BL3520" s="2"/>
      <c r="BM3520" s="2"/>
      <c r="BN3520" s="2"/>
      <c r="BO3520" s="2"/>
      <c r="BP3520" s="2"/>
      <c r="BQ3520" s="2"/>
      <c r="BR3520" s="2"/>
      <c r="BS3520" s="2"/>
    </row>
    <row r="3521" spans="47:71" ht="12.75">
      <c r="AU3521" s="2"/>
      <c r="AV3521" s="2"/>
      <c r="AW3521" s="2"/>
      <c r="AX3521" s="2"/>
      <c r="AY3521" s="2"/>
      <c r="AZ3521" s="2"/>
      <c r="BA3521" s="2"/>
      <c r="BB3521" s="2"/>
      <c r="BC3521" s="2"/>
      <c r="BD3521" s="2"/>
      <c r="BE3521" s="2"/>
      <c r="BF3521" s="2"/>
      <c r="BG3521" s="2"/>
      <c r="BH3521" s="2"/>
      <c r="BI3521" s="2"/>
      <c r="BJ3521" s="2"/>
      <c r="BK3521" s="2"/>
      <c r="BL3521" s="2"/>
      <c r="BM3521" s="2"/>
      <c r="BN3521" s="2"/>
      <c r="BO3521" s="2"/>
      <c r="BP3521" s="2"/>
      <c r="BQ3521" s="2"/>
      <c r="BR3521" s="2"/>
      <c r="BS3521" s="2"/>
    </row>
    <row r="3522" spans="47:71" ht="12.75">
      <c r="AU3522" s="2"/>
      <c r="AV3522" s="2"/>
      <c r="AW3522" s="2"/>
      <c r="AX3522" s="2"/>
      <c r="AY3522" s="2"/>
      <c r="AZ3522" s="2"/>
      <c r="BA3522" s="2"/>
      <c r="BB3522" s="2"/>
      <c r="BC3522" s="2"/>
      <c r="BD3522" s="2"/>
      <c r="BE3522" s="2"/>
      <c r="BF3522" s="2"/>
      <c r="BG3522" s="2"/>
      <c r="BH3522" s="2"/>
      <c r="BI3522" s="2"/>
      <c r="BJ3522" s="2"/>
      <c r="BK3522" s="2"/>
      <c r="BL3522" s="2"/>
      <c r="BM3522" s="2"/>
      <c r="BN3522" s="2"/>
      <c r="BO3522" s="2"/>
      <c r="BP3522" s="2"/>
      <c r="BQ3522" s="2"/>
      <c r="BR3522" s="2"/>
      <c r="BS3522" s="2"/>
    </row>
    <row r="3523" spans="47:71" ht="12.75">
      <c r="AU3523" s="2"/>
      <c r="AV3523" s="2"/>
      <c r="AW3523" s="2"/>
      <c r="AX3523" s="2"/>
      <c r="AY3523" s="2"/>
      <c r="AZ3523" s="2"/>
      <c r="BA3523" s="2"/>
      <c r="BB3523" s="2"/>
      <c r="BC3523" s="2"/>
      <c r="BD3523" s="2"/>
      <c r="BE3523" s="2"/>
      <c r="BF3523" s="2"/>
      <c r="BG3523" s="2"/>
      <c r="BH3523" s="2"/>
      <c r="BI3523" s="2"/>
      <c r="BJ3523" s="2"/>
      <c r="BK3523" s="2"/>
      <c r="BL3523" s="2"/>
      <c r="BM3523" s="2"/>
      <c r="BN3523" s="2"/>
      <c r="BO3523" s="2"/>
      <c r="BP3523" s="2"/>
      <c r="BQ3523" s="2"/>
      <c r="BR3523" s="2"/>
      <c r="BS3523" s="2"/>
    </row>
    <row r="3524" spans="47:71" ht="12.75">
      <c r="AU3524" s="2"/>
      <c r="AV3524" s="2"/>
      <c r="AW3524" s="2"/>
      <c r="AX3524" s="2"/>
      <c r="AY3524" s="2"/>
      <c r="AZ3524" s="2"/>
      <c r="BA3524" s="2"/>
      <c r="BB3524" s="2"/>
      <c r="BC3524" s="2"/>
      <c r="BD3524" s="2"/>
      <c r="BE3524" s="2"/>
      <c r="BF3524" s="2"/>
      <c r="BG3524" s="2"/>
      <c r="BH3524" s="2"/>
      <c r="BI3524" s="2"/>
      <c r="BJ3524" s="2"/>
      <c r="BK3524" s="2"/>
      <c r="BL3524" s="2"/>
      <c r="BM3524" s="2"/>
      <c r="BN3524" s="2"/>
      <c r="BO3524" s="2"/>
      <c r="BP3524" s="2"/>
      <c r="BQ3524" s="2"/>
      <c r="BR3524" s="2"/>
      <c r="BS3524" s="2"/>
    </row>
    <row r="3525" spans="47:71" ht="12.75">
      <c r="AU3525" s="2"/>
      <c r="AV3525" s="2"/>
      <c r="AW3525" s="2"/>
      <c r="AX3525" s="2"/>
      <c r="AY3525" s="2"/>
      <c r="AZ3525" s="2"/>
      <c r="BA3525" s="2"/>
      <c r="BB3525" s="2"/>
      <c r="BC3525" s="2"/>
      <c r="BD3525" s="2"/>
      <c r="BE3525" s="2"/>
      <c r="BF3525" s="2"/>
      <c r="BG3525" s="2"/>
      <c r="BH3525" s="2"/>
      <c r="BI3525" s="2"/>
      <c r="BJ3525" s="2"/>
      <c r="BK3525" s="2"/>
      <c r="BL3525" s="2"/>
      <c r="BM3525" s="2"/>
      <c r="BN3525" s="2"/>
      <c r="BO3525" s="2"/>
      <c r="BP3525" s="2"/>
      <c r="BQ3525" s="2"/>
      <c r="BR3525" s="2"/>
      <c r="BS3525" s="2"/>
    </row>
    <row r="3526" spans="47:71" ht="12.75">
      <c r="AU3526" s="2"/>
      <c r="AV3526" s="2"/>
      <c r="AW3526" s="2"/>
      <c r="AX3526" s="2"/>
      <c r="AY3526" s="2"/>
      <c r="AZ3526" s="2"/>
      <c r="BA3526" s="2"/>
      <c r="BB3526" s="2"/>
      <c r="BC3526" s="2"/>
      <c r="BD3526" s="2"/>
      <c r="BE3526" s="2"/>
      <c r="BF3526" s="2"/>
      <c r="BG3526" s="2"/>
      <c r="BH3526" s="2"/>
      <c r="BI3526" s="2"/>
      <c r="BJ3526" s="2"/>
      <c r="BK3526" s="2"/>
      <c r="BL3526" s="2"/>
      <c r="BM3526" s="2"/>
      <c r="BN3526" s="2"/>
      <c r="BO3526" s="2"/>
      <c r="BP3526" s="2"/>
      <c r="BQ3526" s="2"/>
      <c r="BR3526" s="2"/>
      <c r="BS3526" s="2"/>
    </row>
    <row r="3527" spans="47:71" ht="12.75">
      <c r="AU3527" s="2"/>
      <c r="AV3527" s="2"/>
      <c r="AW3527" s="2"/>
      <c r="AX3527" s="2"/>
      <c r="AY3527" s="2"/>
      <c r="AZ3527" s="2"/>
      <c r="BA3527" s="2"/>
      <c r="BB3527" s="2"/>
      <c r="BC3527" s="2"/>
      <c r="BD3527" s="2"/>
      <c r="BE3527" s="2"/>
      <c r="BF3527" s="2"/>
      <c r="BG3527" s="2"/>
      <c r="BH3527" s="2"/>
      <c r="BI3527" s="2"/>
      <c r="BJ3527" s="2"/>
      <c r="BK3527" s="2"/>
      <c r="BL3527" s="2"/>
      <c r="BM3527" s="2"/>
      <c r="BN3527" s="2"/>
      <c r="BO3527" s="2"/>
      <c r="BP3527" s="2"/>
      <c r="BQ3527" s="2"/>
      <c r="BR3527" s="2"/>
      <c r="BS3527" s="2"/>
    </row>
    <row r="3528" spans="47:71" ht="12.75">
      <c r="AU3528" s="2"/>
      <c r="AV3528" s="2"/>
      <c r="AW3528" s="2"/>
      <c r="AX3528" s="2"/>
      <c r="AY3528" s="2"/>
      <c r="AZ3528" s="2"/>
      <c r="BA3528" s="2"/>
      <c r="BB3528" s="2"/>
      <c r="BC3528" s="2"/>
      <c r="BD3528" s="2"/>
      <c r="BE3528" s="2"/>
      <c r="BF3528" s="2"/>
      <c r="BG3528" s="2"/>
      <c r="BH3528" s="2"/>
      <c r="BI3528" s="2"/>
      <c r="BJ3528" s="2"/>
      <c r="BK3528" s="2"/>
      <c r="BL3528" s="2"/>
      <c r="BM3528" s="2"/>
      <c r="BN3528" s="2"/>
      <c r="BO3528" s="2"/>
      <c r="BP3528" s="2"/>
      <c r="BQ3528" s="2"/>
      <c r="BR3528" s="2"/>
      <c r="BS3528" s="2"/>
    </row>
    <row r="3529" spans="47:71" ht="12.75">
      <c r="AU3529" s="2"/>
      <c r="AV3529" s="2"/>
      <c r="AW3529" s="2"/>
      <c r="AX3529" s="2"/>
      <c r="AY3529" s="2"/>
      <c r="AZ3529" s="2"/>
      <c r="BA3529" s="2"/>
      <c r="BB3529" s="2"/>
      <c r="BC3529" s="2"/>
      <c r="BD3529" s="2"/>
      <c r="BE3529" s="2"/>
      <c r="BF3529" s="2"/>
      <c r="BG3529" s="2"/>
      <c r="BH3529" s="2"/>
      <c r="BI3529" s="2"/>
      <c r="BJ3529" s="2"/>
      <c r="BK3529" s="2"/>
      <c r="BL3529" s="2"/>
      <c r="BM3529" s="2"/>
      <c r="BN3529" s="2"/>
      <c r="BO3529" s="2"/>
      <c r="BP3529" s="2"/>
      <c r="BQ3529" s="2"/>
      <c r="BR3529" s="2"/>
      <c r="BS3529" s="2"/>
    </row>
    <row r="3530" spans="47:71" ht="12.75">
      <c r="AU3530" s="2"/>
      <c r="AV3530" s="2"/>
      <c r="AW3530" s="2"/>
      <c r="AX3530" s="2"/>
      <c r="AY3530" s="2"/>
      <c r="AZ3530" s="2"/>
      <c r="BA3530" s="2"/>
      <c r="BB3530" s="2"/>
      <c r="BC3530" s="2"/>
      <c r="BD3530" s="2"/>
      <c r="BE3530" s="2"/>
      <c r="BF3530" s="2"/>
      <c r="BG3530" s="2"/>
      <c r="BH3530" s="2"/>
      <c r="BI3530" s="2"/>
      <c r="BJ3530" s="2"/>
      <c r="BK3530" s="2"/>
      <c r="BL3530" s="2"/>
      <c r="BM3530" s="2"/>
      <c r="BN3530" s="2"/>
      <c r="BO3530" s="2"/>
      <c r="BP3530" s="2"/>
      <c r="BQ3530" s="2"/>
      <c r="BR3530" s="2"/>
      <c r="BS3530" s="2"/>
    </row>
    <row r="3531" spans="47:71" ht="12.75">
      <c r="AU3531" s="2"/>
      <c r="AV3531" s="2"/>
      <c r="AW3531" s="2"/>
      <c r="AX3531" s="2"/>
      <c r="AY3531" s="2"/>
      <c r="AZ3531" s="2"/>
      <c r="BA3531" s="2"/>
      <c r="BB3531" s="2"/>
      <c r="BC3531" s="2"/>
      <c r="BD3531" s="2"/>
      <c r="BE3531" s="2"/>
      <c r="BF3531" s="2"/>
      <c r="BG3531" s="2"/>
      <c r="BH3531" s="2"/>
      <c r="BI3531" s="2"/>
      <c r="BJ3531" s="2"/>
      <c r="BK3531" s="2"/>
      <c r="BL3531" s="2"/>
      <c r="BM3531" s="2"/>
      <c r="BN3531" s="2"/>
      <c r="BO3531" s="2"/>
      <c r="BP3531" s="2"/>
      <c r="BQ3531" s="2"/>
      <c r="BR3531" s="2"/>
      <c r="BS3531" s="2"/>
    </row>
    <row r="3532" spans="47:71" ht="12.75">
      <c r="AU3532" s="2"/>
      <c r="AV3532" s="2"/>
      <c r="AW3532" s="2"/>
      <c r="AX3532" s="2"/>
      <c r="AY3532" s="2"/>
      <c r="AZ3532" s="2"/>
      <c r="BA3532" s="2"/>
      <c r="BB3532" s="2"/>
      <c r="BC3532" s="2"/>
      <c r="BD3532" s="2"/>
      <c r="BE3532" s="2"/>
      <c r="BF3532" s="2"/>
      <c r="BG3532" s="2"/>
      <c r="BH3532" s="2"/>
      <c r="BI3532" s="2"/>
      <c r="BJ3532" s="2"/>
      <c r="BK3532" s="2"/>
      <c r="BL3532" s="2"/>
      <c r="BM3532" s="2"/>
      <c r="BN3532" s="2"/>
      <c r="BO3532" s="2"/>
      <c r="BP3532" s="2"/>
      <c r="BQ3532" s="2"/>
      <c r="BR3532" s="2"/>
      <c r="BS3532" s="2"/>
    </row>
    <row r="3533" spans="47:71" ht="12.75">
      <c r="AU3533" s="2"/>
      <c r="AV3533" s="2"/>
      <c r="AW3533" s="2"/>
      <c r="AX3533" s="2"/>
      <c r="AY3533" s="2"/>
      <c r="AZ3533" s="2"/>
      <c r="BA3533" s="2"/>
      <c r="BB3533" s="2"/>
      <c r="BC3533" s="2"/>
      <c r="BD3533" s="2"/>
      <c r="BE3533" s="2"/>
      <c r="BF3533" s="2"/>
      <c r="BG3533" s="2"/>
      <c r="BH3533" s="2"/>
      <c r="BI3533" s="2"/>
      <c r="BJ3533" s="2"/>
      <c r="BK3533" s="2"/>
      <c r="BL3533" s="2"/>
      <c r="BM3533" s="2"/>
      <c r="BN3533" s="2"/>
      <c r="BO3533" s="2"/>
      <c r="BP3533" s="2"/>
      <c r="BQ3533" s="2"/>
      <c r="BR3533" s="2"/>
      <c r="BS3533" s="2"/>
    </row>
    <row r="3534" spans="47:71" ht="12.75">
      <c r="AU3534" s="2"/>
      <c r="AV3534" s="2"/>
      <c r="AW3534" s="2"/>
      <c r="AX3534" s="2"/>
      <c r="AY3534" s="2"/>
      <c r="AZ3534" s="2"/>
      <c r="BA3534" s="2"/>
      <c r="BB3534" s="2"/>
      <c r="BC3534" s="2"/>
      <c r="BD3534" s="2"/>
      <c r="BE3534" s="2"/>
      <c r="BF3534" s="2"/>
      <c r="BG3534" s="2"/>
      <c r="BH3534" s="2"/>
      <c r="BI3534" s="2"/>
      <c r="BJ3534" s="2"/>
      <c r="BK3534" s="2"/>
      <c r="BL3534" s="2"/>
      <c r="BM3534" s="2"/>
      <c r="BN3534" s="2"/>
      <c r="BO3534" s="2"/>
      <c r="BP3534" s="2"/>
      <c r="BQ3534" s="2"/>
      <c r="BR3534" s="2"/>
      <c r="BS3534" s="2"/>
    </row>
    <row r="3535" spans="47:71" ht="12.75">
      <c r="AU3535" s="2"/>
      <c r="AV3535" s="2"/>
      <c r="AW3535" s="2"/>
      <c r="AX3535" s="2"/>
      <c r="AY3535" s="2"/>
      <c r="AZ3535" s="2"/>
      <c r="BA3535" s="2"/>
      <c r="BB3535" s="2"/>
      <c r="BC3535" s="2"/>
      <c r="BD3535" s="2"/>
      <c r="BE3535" s="2"/>
      <c r="BF3535" s="2"/>
      <c r="BG3535" s="2"/>
      <c r="BH3535" s="2"/>
      <c r="BI3535" s="2"/>
      <c r="BJ3535" s="2"/>
      <c r="BK3535" s="2"/>
      <c r="BL3535" s="2"/>
      <c r="BM3535" s="2"/>
      <c r="BN3535" s="2"/>
      <c r="BO3535" s="2"/>
      <c r="BP3535" s="2"/>
      <c r="BQ3535" s="2"/>
      <c r="BR3535" s="2"/>
      <c r="BS3535" s="2"/>
    </row>
    <row r="3536" spans="47:71" ht="12.75">
      <c r="AU3536" s="2"/>
      <c r="AV3536" s="2"/>
      <c r="AW3536" s="2"/>
      <c r="AX3536" s="2"/>
      <c r="AY3536" s="2"/>
      <c r="AZ3536" s="2"/>
      <c r="BA3536" s="2"/>
      <c r="BB3536" s="2"/>
      <c r="BC3536" s="2"/>
      <c r="BD3536" s="2"/>
      <c r="BE3536" s="2"/>
      <c r="BF3536" s="2"/>
      <c r="BG3536" s="2"/>
      <c r="BH3536" s="2"/>
      <c r="BI3536" s="2"/>
      <c r="BJ3536" s="2"/>
      <c r="BK3536" s="2"/>
      <c r="BL3536" s="2"/>
      <c r="BM3536" s="2"/>
      <c r="BN3536" s="2"/>
      <c r="BO3536" s="2"/>
      <c r="BP3536" s="2"/>
      <c r="BQ3536" s="2"/>
      <c r="BR3536" s="2"/>
      <c r="BS3536" s="2"/>
    </row>
    <row r="3537" spans="47:71" ht="12.75">
      <c r="AU3537" s="2"/>
      <c r="AV3537" s="2"/>
      <c r="AW3537" s="2"/>
      <c r="AX3537" s="2"/>
      <c r="AY3537" s="2"/>
      <c r="AZ3537" s="2"/>
      <c r="BA3537" s="2"/>
      <c r="BB3537" s="2"/>
      <c r="BC3537" s="2"/>
      <c r="BD3537" s="2"/>
      <c r="BE3537" s="2"/>
      <c r="BF3537" s="2"/>
      <c r="BG3537" s="2"/>
      <c r="BH3537" s="2"/>
      <c r="BI3537" s="2"/>
      <c r="BJ3537" s="2"/>
      <c r="BK3537" s="2"/>
      <c r="BL3537" s="2"/>
      <c r="BM3537" s="2"/>
      <c r="BN3537" s="2"/>
      <c r="BO3537" s="2"/>
      <c r="BP3537" s="2"/>
      <c r="BQ3537" s="2"/>
      <c r="BR3537" s="2"/>
      <c r="BS3537" s="2"/>
    </row>
    <row r="3538" spans="47:71" ht="12.75">
      <c r="AU3538" s="2"/>
      <c r="AV3538" s="2"/>
      <c r="AW3538" s="2"/>
      <c r="AX3538" s="2"/>
      <c r="AY3538" s="2"/>
      <c r="AZ3538" s="2"/>
      <c r="BA3538" s="2"/>
      <c r="BB3538" s="2"/>
      <c r="BC3538" s="2"/>
      <c r="BD3538" s="2"/>
      <c r="BE3538" s="2"/>
      <c r="BF3538" s="2"/>
      <c r="BG3538" s="2"/>
      <c r="BH3538" s="2"/>
      <c r="BI3538" s="2"/>
      <c r="BJ3538" s="2"/>
      <c r="BK3538" s="2"/>
      <c r="BL3538" s="2"/>
      <c r="BM3538" s="2"/>
      <c r="BN3538" s="2"/>
      <c r="BO3538" s="2"/>
      <c r="BP3538" s="2"/>
      <c r="BQ3538" s="2"/>
      <c r="BR3538" s="2"/>
      <c r="BS3538" s="2"/>
    </row>
    <row r="3539" spans="47:71" ht="12.75">
      <c r="AU3539" s="2"/>
      <c r="AV3539" s="2"/>
      <c r="AW3539" s="2"/>
      <c r="AX3539" s="2"/>
      <c r="AY3539" s="2"/>
      <c r="AZ3539" s="2"/>
      <c r="BA3539" s="2"/>
      <c r="BB3539" s="2"/>
      <c r="BC3539" s="2"/>
      <c r="BD3539" s="2"/>
      <c r="BE3539" s="2"/>
      <c r="BF3539" s="2"/>
      <c r="BG3539" s="2"/>
      <c r="BH3539" s="2"/>
      <c r="BI3539" s="2"/>
      <c r="BJ3539" s="2"/>
      <c r="BK3539" s="2"/>
      <c r="BL3539" s="2"/>
      <c r="BM3539" s="2"/>
      <c r="BN3539" s="2"/>
      <c r="BO3539" s="2"/>
      <c r="BP3539" s="2"/>
      <c r="BQ3539" s="2"/>
      <c r="BR3539" s="2"/>
      <c r="BS3539" s="2"/>
    </row>
    <row r="3540" spans="47:71" ht="12.75">
      <c r="AU3540" s="2"/>
      <c r="AV3540" s="2"/>
      <c r="AW3540" s="2"/>
      <c r="AX3540" s="2"/>
      <c r="AY3540" s="2"/>
      <c r="AZ3540" s="2"/>
      <c r="BA3540" s="2"/>
      <c r="BB3540" s="2"/>
      <c r="BC3540" s="2"/>
      <c r="BD3540" s="2"/>
      <c r="BE3540" s="2"/>
      <c r="BF3540" s="2"/>
      <c r="BG3540" s="2"/>
      <c r="BH3540" s="2"/>
      <c r="BI3540" s="2"/>
      <c r="BJ3540" s="2"/>
      <c r="BK3540" s="2"/>
      <c r="BL3540" s="2"/>
      <c r="BM3540" s="2"/>
      <c r="BN3540" s="2"/>
      <c r="BO3540" s="2"/>
      <c r="BP3540" s="2"/>
      <c r="BQ3540" s="2"/>
      <c r="BR3540" s="2"/>
      <c r="BS3540" s="2"/>
    </row>
    <row r="3541" spans="47:71" ht="12.75">
      <c r="AU3541" s="2"/>
      <c r="AV3541" s="2"/>
      <c r="AW3541" s="2"/>
      <c r="AX3541" s="2"/>
      <c r="AY3541" s="2"/>
      <c r="AZ3541" s="2"/>
      <c r="BA3541" s="2"/>
      <c r="BB3541" s="2"/>
      <c r="BC3541" s="2"/>
      <c r="BD3541" s="2"/>
      <c r="BE3541" s="2"/>
      <c r="BF3541" s="2"/>
      <c r="BG3541" s="2"/>
      <c r="BH3541" s="2"/>
      <c r="BI3541" s="2"/>
      <c r="BJ3541" s="2"/>
      <c r="BK3541" s="2"/>
      <c r="BL3541" s="2"/>
      <c r="BM3541" s="2"/>
      <c r="BN3541" s="2"/>
      <c r="BO3541" s="2"/>
      <c r="BP3541" s="2"/>
      <c r="BQ3541" s="2"/>
      <c r="BR3541" s="2"/>
      <c r="BS3541" s="2"/>
    </row>
    <row r="3542" spans="47:71" ht="12.75">
      <c r="AU3542" s="2"/>
      <c r="AV3542" s="2"/>
      <c r="AW3542" s="2"/>
      <c r="AX3542" s="2"/>
      <c r="AY3542" s="2"/>
      <c r="AZ3542" s="2"/>
      <c r="BA3542" s="2"/>
      <c r="BB3542" s="2"/>
      <c r="BC3542" s="2"/>
      <c r="BD3542" s="2"/>
      <c r="BE3542" s="2"/>
      <c r="BF3542" s="2"/>
      <c r="BG3542" s="2"/>
      <c r="BH3542" s="2"/>
      <c r="BI3542" s="2"/>
      <c r="BJ3542" s="2"/>
      <c r="BK3542" s="2"/>
      <c r="BL3542" s="2"/>
      <c r="BM3542" s="2"/>
      <c r="BN3542" s="2"/>
      <c r="BO3542" s="2"/>
      <c r="BP3542" s="2"/>
      <c r="BQ3542" s="2"/>
      <c r="BR3542" s="2"/>
      <c r="BS3542" s="2"/>
    </row>
    <row r="3543" spans="47:71" ht="12.75">
      <c r="AU3543" s="2"/>
      <c r="AV3543" s="2"/>
      <c r="AW3543" s="2"/>
      <c r="AX3543" s="2"/>
      <c r="AY3543" s="2"/>
      <c r="AZ3543" s="2"/>
      <c r="BA3543" s="2"/>
      <c r="BB3543" s="2"/>
      <c r="BC3543" s="2"/>
      <c r="BD3543" s="2"/>
      <c r="BE3543" s="2"/>
      <c r="BF3543" s="2"/>
      <c r="BG3543" s="2"/>
      <c r="BH3543" s="2"/>
      <c r="BI3543" s="2"/>
      <c r="BJ3543" s="2"/>
      <c r="BK3543" s="2"/>
      <c r="BL3543" s="2"/>
      <c r="BM3543" s="2"/>
      <c r="BN3543" s="2"/>
      <c r="BO3543" s="2"/>
      <c r="BP3543" s="2"/>
      <c r="BQ3543" s="2"/>
      <c r="BR3543" s="2"/>
      <c r="BS3543" s="2"/>
    </row>
    <row r="3544" spans="47:71" ht="12.75">
      <c r="AU3544" s="2"/>
      <c r="AV3544" s="2"/>
      <c r="AW3544" s="2"/>
      <c r="AX3544" s="2"/>
      <c r="AY3544" s="2"/>
      <c r="AZ3544" s="2"/>
      <c r="BA3544" s="2"/>
      <c r="BB3544" s="2"/>
      <c r="BC3544" s="2"/>
      <c r="BD3544" s="2"/>
      <c r="BE3544" s="2"/>
      <c r="BF3544" s="2"/>
      <c r="BG3544" s="2"/>
      <c r="BH3544" s="2"/>
      <c r="BI3544" s="2"/>
      <c r="BJ3544" s="2"/>
      <c r="BK3544" s="2"/>
      <c r="BL3544" s="2"/>
      <c r="BM3544" s="2"/>
      <c r="BN3544" s="2"/>
      <c r="BO3544" s="2"/>
      <c r="BP3544" s="2"/>
      <c r="BQ3544" s="2"/>
      <c r="BR3544" s="2"/>
      <c r="BS3544" s="2"/>
    </row>
    <row r="3545" spans="47:71" ht="12.75">
      <c r="AU3545" s="2"/>
      <c r="AV3545" s="2"/>
      <c r="AW3545" s="2"/>
      <c r="AX3545" s="2"/>
      <c r="AY3545" s="2"/>
      <c r="AZ3545" s="2"/>
      <c r="BA3545" s="2"/>
      <c r="BB3545" s="2"/>
      <c r="BC3545" s="2"/>
      <c r="BD3545" s="2"/>
      <c r="BE3545" s="2"/>
      <c r="BF3545" s="2"/>
      <c r="BG3545" s="2"/>
      <c r="BH3545" s="2"/>
      <c r="BI3545" s="2"/>
      <c r="BJ3545" s="2"/>
      <c r="BK3545" s="2"/>
      <c r="BL3545" s="2"/>
      <c r="BM3545" s="2"/>
      <c r="BN3545" s="2"/>
      <c r="BO3545" s="2"/>
      <c r="BP3545" s="2"/>
      <c r="BQ3545" s="2"/>
      <c r="BR3545" s="2"/>
      <c r="BS3545" s="2"/>
    </row>
    <row r="3546" spans="47:71" ht="12.75">
      <c r="AU3546" s="2"/>
      <c r="AV3546" s="2"/>
      <c r="AW3546" s="2"/>
      <c r="AX3546" s="2"/>
      <c r="AY3546" s="2"/>
      <c r="AZ3546" s="2"/>
      <c r="BA3546" s="2"/>
      <c r="BB3546" s="2"/>
      <c r="BC3546" s="2"/>
      <c r="BD3546" s="2"/>
      <c r="BE3546" s="2"/>
      <c r="BF3546" s="2"/>
      <c r="BG3546" s="2"/>
      <c r="BH3546" s="2"/>
      <c r="BI3546" s="2"/>
      <c r="BJ3546" s="2"/>
      <c r="BK3546" s="2"/>
      <c r="BL3546" s="2"/>
      <c r="BM3546" s="2"/>
      <c r="BN3546" s="2"/>
      <c r="BO3546" s="2"/>
      <c r="BP3546" s="2"/>
      <c r="BQ3546" s="2"/>
      <c r="BR3546" s="2"/>
      <c r="BS3546" s="2"/>
    </row>
    <row r="3547" spans="47:71" ht="12.75">
      <c r="AU3547" s="2"/>
      <c r="AV3547" s="2"/>
      <c r="AW3547" s="2"/>
      <c r="AX3547" s="2"/>
      <c r="AY3547" s="2"/>
      <c r="AZ3547" s="2"/>
      <c r="BA3547" s="2"/>
      <c r="BB3547" s="2"/>
      <c r="BC3547" s="2"/>
      <c r="BD3547" s="2"/>
      <c r="BE3547" s="2"/>
      <c r="BF3547" s="2"/>
      <c r="BG3547" s="2"/>
      <c r="BH3547" s="2"/>
      <c r="BI3547" s="2"/>
      <c r="BJ3547" s="2"/>
      <c r="BK3547" s="2"/>
      <c r="BL3547" s="2"/>
      <c r="BM3547" s="2"/>
      <c r="BN3547" s="2"/>
      <c r="BO3547" s="2"/>
      <c r="BP3547" s="2"/>
      <c r="BQ3547" s="2"/>
      <c r="BR3547" s="2"/>
      <c r="BS3547" s="2"/>
    </row>
    <row r="3548" spans="47:71" ht="12.75">
      <c r="AU3548" s="2"/>
      <c r="AV3548" s="2"/>
      <c r="AW3548" s="2"/>
      <c r="AX3548" s="2"/>
      <c r="AY3548" s="2"/>
      <c r="AZ3548" s="2"/>
      <c r="BA3548" s="2"/>
      <c r="BB3548" s="2"/>
      <c r="BC3548" s="2"/>
      <c r="BD3548" s="2"/>
      <c r="BE3548" s="2"/>
      <c r="BF3548" s="2"/>
      <c r="BG3548" s="2"/>
      <c r="BH3548" s="2"/>
      <c r="BI3548" s="2"/>
      <c r="BJ3548" s="2"/>
      <c r="BK3548" s="2"/>
      <c r="BL3548" s="2"/>
      <c r="BM3548" s="2"/>
      <c r="BN3548" s="2"/>
      <c r="BO3548" s="2"/>
      <c r="BP3548" s="2"/>
      <c r="BQ3548" s="2"/>
      <c r="BR3548" s="2"/>
      <c r="BS3548" s="2"/>
    </row>
    <row r="3549" spans="47:71" ht="12.75">
      <c r="AU3549" s="2"/>
      <c r="AV3549" s="2"/>
      <c r="AW3549" s="2"/>
      <c r="AX3549" s="2"/>
      <c r="AY3549" s="2"/>
      <c r="AZ3549" s="2"/>
      <c r="BA3549" s="2"/>
      <c r="BB3549" s="2"/>
      <c r="BC3549" s="2"/>
      <c r="BD3549" s="2"/>
      <c r="BE3549" s="2"/>
      <c r="BF3549" s="2"/>
      <c r="BG3549" s="2"/>
      <c r="BH3549" s="2"/>
      <c r="BI3549" s="2"/>
      <c r="BJ3549" s="2"/>
      <c r="BK3549" s="2"/>
      <c r="BL3549" s="2"/>
      <c r="BM3549" s="2"/>
      <c r="BN3549" s="2"/>
      <c r="BO3549" s="2"/>
      <c r="BP3549" s="2"/>
      <c r="BQ3549" s="2"/>
      <c r="BR3549" s="2"/>
      <c r="BS3549" s="2"/>
    </row>
    <row r="3550" spans="47:71" ht="12.75">
      <c r="AU3550" s="2"/>
      <c r="AV3550" s="2"/>
      <c r="AW3550" s="2"/>
      <c r="AX3550" s="2"/>
      <c r="AY3550" s="2"/>
      <c r="AZ3550" s="2"/>
      <c r="BA3550" s="2"/>
      <c r="BB3550" s="2"/>
      <c r="BC3550" s="2"/>
      <c r="BD3550" s="2"/>
      <c r="BE3550" s="2"/>
      <c r="BF3550" s="2"/>
      <c r="BG3550" s="2"/>
      <c r="BH3550" s="2"/>
      <c r="BI3550" s="2"/>
      <c r="BJ3550" s="2"/>
      <c r="BK3550" s="2"/>
      <c r="BL3550" s="2"/>
      <c r="BM3550" s="2"/>
      <c r="BN3550" s="2"/>
      <c r="BO3550" s="2"/>
      <c r="BP3550" s="2"/>
      <c r="BQ3550" s="2"/>
      <c r="BR3550" s="2"/>
      <c r="BS3550" s="2"/>
    </row>
    <row r="3551" spans="47:71" ht="12.75">
      <c r="AU3551" s="2"/>
      <c r="AV3551" s="2"/>
      <c r="AW3551" s="2"/>
      <c r="AX3551" s="2"/>
      <c r="AY3551" s="2"/>
      <c r="AZ3551" s="2"/>
      <c r="BA3551" s="2"/>
      <c r="BB3551" s="2"/>
      <c r="BC3551" s="2"/>
      <c r="BD3551" s="2"/>
      <c r="BE3551" s="2"/>
      <c r="BF3551" s="2"/>
      <c r="BG3551" s="2"/>
      <c r="BH3551" s="2"/>
      <c r="BI3551" s="2"/>
      <c r="BJ3551" s="2"/>
      <c r="BK3551" s="2"/>
      <c r="BL3551" s="2"/>
      <c r="BM3551" s="2"/>
      <c r="BN3551" s="2"/>
      <c r="BO3551" s="2"/>
      <c r="BP3551" s="2"/>
      <c r="BQ3551" s="2"/>
      <c r="BR3551" s="2"/>
      <c r="BS3551" s="2"/>
    </row>
    <row r="3552" spans="47:71" ht="12.75">
      <c r="AU3552" s="2"/>
      <c r="AV3552" s="2"/>
      <c r="AW3552" s="2"/>
      <c r="AX3552" s="2"/>
      <c r="AY3552" s="2"/>
      <c r="AZ3552" s="2"/>
      <c r="BA3552" s="2"/>
      <c r="BB3552" s="2"/>
      <c r="BC3552" s="2"/>
      <c r="BD3552" s="2"/>
      <c r="BE3552" s="2"/>
      <c r="BF3552" s="2"/>
      <c r="BG3552" s="2"/>
      <c r="BH3552" s="2"/>
      <c r="BI3552" s="2"/>
      <c r="BJ3552" s="2"/>
      <c r="BK3552" s="2"/>
      <c r="BL3552" s="2"/>
      <c r="BM3552" s="2"/>
      <c r="BN3552" s="2"/>
      <c r="BO3552" s="2"/>
      <c r="BP3552" s="2"/>
      <c r="BQ3552" s="2"/>
      <c r="BR3552" s="2"/>
      <c r="BS3552" s="2"/>
    </row>
    <row r="3553" spans="47:71" ht="12.75">
      <c r="AU3553" s="2"/>
      <c r="AV3553" s="2"/>
      <c r="AW3553" s="2"/>
      <c r="AX3553" s="2"/>
      <c r="AY3553" s="2"/>
      <c r="AZ3553" s="2"/>
      <c r="BA3553" s="2"/>
      <c r="BB3553" s="2"/>
      <c r="BC3553" s="2"/>
      <c r="BD3553" s="2"/>
      <c r="BE3553" s="2"/>
      <c r="BF3553" s="2"/>
      <c r="BG3553" s="2"/>
      <c r="BH3553" s="2"/>
      <c r="BI3553" s="2"/>
      <c r="BJ3553" s="2"/>
      <c r="BK3553" s="2"/>
      <c r="BL3553" s="2"/>
      <c r="BM3553" s="2"/>
      <c r="BN3553" s="2"/>
      <c r="BO3553" s="2"/>
      <c r="BP3553" s="2"/>
      <c r="BQ3553" s="2"/>
      <c r="BR3553" s="2"/>
      <c r="BS3553" s="2"/>
    </row>
    <row r="3554" spans="47:71" ht="12.75">
      <c r="AU3554" s="2"/>
      <c r="AV3554" s="2"/>
      <c r="AW3554" s="2"/>
      <c r="AX3554" s="2"/>
      <c r="AY3554" s="2"/>
      <c r="AZ3554" s="2"/>
      <c r="BA3554" s="2"/>
      <c r="BB3554" s="2"/>
      <c r="BC3554" s="2"/>
      <c r="BD3554" s="2"/>
      <c r="BE3554" s="2"/>
      <c r="BF3554" s="2"/>
      <c r="BG3554" s="2"/>
      <c r="BH3554" s="2"/>
      <c r="BI3554" s="2"/>
      <c r="BJ3554" s="2"/>
      <c r="BK3554" s="2"/>
      <c r="BL3554" s="2"/>
      <c r="BM3554" s="2"/>
      <c r="BN3554" s="2"/>
      <c r="BO3554" s="2"/>
      <c r="BP3554" s="2"/>
      <c r="BQ3554" s="2"/>
      <c r="BR3554" s="2"/>
      <c r="BS3554" s="2"/>
    </row>
    <row r="3555" spans="47:71" ht="12.75">
      <c r="AU3555" s="2"/>
      <c r="AV3555" s="2"/>
      <c r="AW3555" s="2"/>
      <c r="AX3555" s="2"/>
      <c r="AY3555" s="2"/>
      <c r="AZ3555" s="2"/>
      <c r="BA3555" s="2"/>
      <c r="BB3555" s="2"/>
      <c r="BC3555" s="2"/>
      <c r="BD3555" s="2"/>
      <c r="BE3555" s="2"/>
      <c r="BF3555" s="2"/>
      <c r="BG3555" s="2"/>
      <c r="BH3555" s="2"/>
      <c r="BI3555" s="2"/>
      <c r="BJ3555" s="2"/>
      <c r="BK3555" s="2"/>
      <c r="BL3555" s="2"/>
      <c r="BM3555" s="2"/>
      <c r="BN3555" s="2"/>
      <c r="BO3555" s="2"/>
      <c r="BP3555" s="2"/>
      <c r="BQ3555" s="2"/>
      <c r="BR3555" s="2"/>
      <c r="BS3555" s="2"/>
    </row>
    <row r="3556" spans="47:71" ht="12.75">
      <c r="AU3556" s="2"/>
      <c r="AV3556" s="2"/>
      <c r="AW3556" s="2"/>
      <c r="AX3556" s="2"/>
      <c r="AY3556" s="2"/>
      <c r="AZ3556" s="2"/>
      <c r="BA3556" s="2"/>
      <c r="BB3556" s="2"/>
      <c r="BC3556" s="2"/>
      <c r="BD3556" s="2"/>
      <c r="BE3556" s="2"/>
      <c r="BF3556" s="2"/>
      <c r="BG3556" s="2"/>
      <c r="BH3556" s="2"/>
      <c r="BI3556" s="2"/>
      <c r="BJ3556" s="2"/>
      <c r="BK3556" s="2"/>
      <c r="BL3556" s="2"/>
      <c r="BM3556" s="2"/>
      <c r="BN3556" s="2"/>
      <c r="BO3556" s="2"/>
      <c r="BP3556" s="2"/>
      <c r="BQ3556" s="2"/>
      <c r="BR3556" s="2"/>
      <c r="BS3556" s="2"/>
    </row>
    <row r="3557" spans="47:71" ht="12.75">
      <c r="AU3557" s="2"/>
      <c r="AV3557" s="2"/>
      <c r="AW3557" s="2"/>
      <c r="AX3557" s="2"/>
      <c r="AY3557" s="2"/>
      <c r="AZ3557" s="2"/>
      <c r="BA3557" s="2"/>
      <c r="BB3557" s="2"/>
      <c r="BC3557" s="2"/>
      <c r="BD3557" s="2"/>
      <c r="BE3557" s="2"/>
      <c r="BF3557" s="2"/>
      <c r="BG3557" s="2"/>
      <c r="BH3557" s="2"/>
      <c r="BI3557" s="2"/>
      <c r="BJ3557" s="2"/>
      <c r="BK3557" s="2"/>
      <c r="BL3557" s="2"/>
      <c r="BM3557" s="2"/>
      <c r="BN3557" s="2"/>
      <c r="BO3557" s="2"/>
      <c r="BP3557" s="2"/>
      <c r="BQ3557" s="2"/>
      <c r="BR3557" s="2"/>
      <c r="BS3557" s="2"/>
    </row>
    <row r="3558" spans="47:71" ht="12.75">
      <c r="AU3558" s="2"/>
      <c r="AV3558" s="2"/>
      <c r="AW3558" s="2"/>
      <c r="AX3558" s="2"/>
      <c r="AY3558" s="2"/>
      <c r="AZ3558" s="2"/>
      <c r="BA3558" s="2"/>
      <c r="BB3558" s="2"/>
      <c r="BC3558" s="2"/>
      <c r="BD3558" s="2"/>
      <c r="BE3558" s="2"/>
      <c r="BF3558" s="2"/>
      <c r="BG3558" s="2"/>
      <c r="BH3558" s="2"/>
      <c r="BI3558" s="2"/>
      <c r="BJ3558" s="2"/>
      <c r="BK3558" s="2"/>
      <c r="BL3558" s="2"/>
      <c r="BM3558" s="2"/>
      <c r="BN3558" s="2"/>
      <c r="BO3558" s="2"/>
      <c r="BP3558" s="2"/>
      <c r="BQ3558" s="2"/>
      <c r="BR3558" s="2"/>
      <c r="BS3558" s="2"/>
    </row>
    <row r="3559" spans="47:71" ht="12.75">
      <c r="AU3559" s="2"/>
      <c r="AV3559" s="2"/>
      <c r="AW3559" s="2"/>
      <c r="AX3559" s="2"/>
      <c r="AY3559" s="2"/>
      <c r="AZ3559" s="2"/>
      <c r="BA3559" s="2"/>
      <c r="BB3559" s="2"/>
      <c r="BC3559" s="2"/>
      <c r="BD3559" s="2"/>
      <c r="BE3559" s="2"/>
      <c r="BF3559" s="2"/>
      <c r="BG3559" s="2"/>
      <c r="BH3559" s="2"/>
      <c r="BI3559" s="2"/>
      <c r="BJ3559" s="2"/>
      <c r="BK3559" s="2"/>
      <c r="BL3559" s="2"/>
      <c r="BM3559" s="2"/>
      <c r="BN3559" s="2"/>
      <c r="BO3559" s="2"/>
      <c r="BP3559" s="2"/>
      <c r="BQ3559" s="2"/>
      <c r="BR3559" s="2"/>
      <c r="BS3559" s="2"/>
    </row>
    <row r="3560" spans="47:71" ht="12.75">
      <c r="AU3560" s="2"/>
      <c r="AV3560" s="2"/>
      <c r="AW3560" s="2"/>
      <c r="AX3560" s="2"/>
      <c r="AY3560" s="2"/>
      <c r="AZ3560" s="2"/>
      <c r="BA3560" s="2"/>
      <c r="BB3560" s="2"/>
      <c r="BC3560" s="2"/>
      <c r="BD3560" s="2"/>
      <c r="BE3560" s="2"/>
      <c r="BF3560" s="2"/>
      <c r="BG3560" s="2"/>
      <c r="BH3560" s="2"/>
      <c r="BI3560" s="2"/>
      <c r="BJ3560" s="2"/>
      <c r="BK3560" s="2"/>
      <c r="BL3560" s="2"/>
      <c r="BM3560" s="2"/>
      <c r="BN3560" s="2"/>
      <c r="BO3560" s="2"/>
      <c r="BP3560" s="2"/>
      <c r="BQ3560" s="2"/>
      <c r="BR3560" s="2"/>
      <c r="BS3560" s="2"/>
    </row>
    <row r="3561" spans="47:71" ht="12.75">
      <c r="AU3561" s="2"/>
      <c r="AV3561" s="2"/>
      <c r="AW3561" s="2"/>
      <c r="AX3561" s="2"/>
      <c r="AY3561" s="2"/>
      <c r="AZ3561" s="2"/>
      <c r="BA3561" s="2"/>
      <c r="BB3561" s="2"/>
      <c r="BC3561" s="2"/>
      <c r="BD3561" s="2"/>
      <c r="BE3561" s="2"/>
      <c r="BF3561" s="2"/>
      <c r="BG3561" s="2"/>
      <c r="BH3561" s="2"/>
      <c r="BI3561" s="2"/>
      <c r="BJ3561" s="2"/>
      <c r="BK3561" s="2"/>
      <c r="BL3561" s="2"/>
      <c r="BM3561" s="2"/>
      <c r="BN3561" s="2"/>
      <c r="BO3561" s="2"/>
      <c r="BP3561" s="2"/>
      <c r="BQ3561" s="2"/>
      <c r="BR3561" s="2"/>
      <c r="BS3561" s="2"/>
    </row>
    <row r="3562" spans="47:71" ht="12.75">
      <c r="AU3562" s="2"/>
      <c r="AV3562" s="2"/>
      <c r="AW3562" s="2"/>
      <c r="AX3562" s="2"/>
      <c r="AY3562" s="2"/>
      <c r="AZ3562" s="2"/>
      <c r="BA3562" s="2"/>
      <c r="BB3562" s="2"/>
      <c r="BC3562" s="2"/>
      <c r="BD3562" s="2"/>
      <c r="BE3562" s="2"/>
      <c r="BF3562" s="2"/>
      <c r="BG3562" s="2"/>
      <c r="BH3562" s="2"/>
      <c r="BI3562" s="2"/>
      <c r="BJ3562" s="2"/>
      <c r="BK3562" s="2"/>
      <c r="BL3562" s="2"/>
      <c r="BM3562" s="2"/>
      <c r="BN3562" s="2"/>
      <c r="BO3562" s="2"/>
      <c r="BP3562" s="2"/>
      <c r="BQ3562" s="2"/>
      <c r="BR3562" s="2"/>
      <c r="BS3562" s="2"/>
    </row>
    <row r="3563" spans="47:71" ht="12.75">
      <c r="AU3563" s="2"/>
      <c r="AV3563" s="2"/>
      <c r="AW3563" s="2"/>
      <c r="AX3563" s="2"/>
      <c r="AY3563" s="2"/>
      <c r="AZ3563" s="2"/>
      <c r="BA3563" s="2"/>
      <c r="BB3563" s="2"/>
      <c r="BC3563" s="2"/>
      <c r="BD3563" s="2"/>
      <c r="BE3563" s="2"/>
      <c r="BF3563" s="2"/>
      <c r="BG3563" s="2"/>
      <c r="BH3563" s="2"/>
      <c r="BI3563" s="2"/>
      <c r="BJ3563" s="2"/>
      <c r="BK3563" s="2"/>
      <c r="BL3563" s="2"/>
      <c r="BM3563" s="2"/>
      <c r="BN3563" s="2"/>
      <c r="BO3563" s="2"/>
      <c r="BP3563" s="2"/>
      <c r="BQ3563" s="2"/>
      <c r="BR3563" s="2"/>
      <c r="BS3563" s="2"/>
    </row>
    <row r="3564" spans="47:71" ht="12.75">
      <c r="AU3564" s="2"/>
      <c r="AV3564" s="2"/>
      <c r="AW3564" s="2"/>
      <c r="AX3564" s="2"/>
      <c r="AY3564" s="2"/>
      <c r="AZ3564" s="2"/>
      <c r="BA3564" s="2"/>
      <c r="BB3564" s="2"/>
      <c r="BC3564" s="2"/>
      <c r="BD3564" s="2"/>
      <c r="BE3564" s="2"/>
      <c r="BF3564" s="2"/>
      <c r="BG3564" s="2"/>
      <c r="BH3564" s="2"/>
      <c r="BI3564" s="2"/>
      <c r="BJ3564" s="2"/>
      <c r="BK3564" s="2"/>
      <c r="BL3564" s="2"/>
      <c r="BM3564" s="2"/>
      <c r="BN3564" s="2"/>
      <c r="BO3564" s="2"/>
      <c r="BP3564" s="2"/>
      <c r="BQ3564" s="2"/>
      <c r="BR3564" s="2"/>
      <c r="BS3564" s="2"/>
    </row>
    <row r="3565" spans="47:71" ht="12.75">
      <c r="AU3565" s="2"/>
      <c r="AV3565" s="2"/>
      <c r="AW3565" s="2"/>
      <c r="AX3565" s="2"/>
      <c r="AY3565" s="2"/>
      <c r="AZ3565" s="2"/>
      <c r="BA3565" s="2"/>
      <c r="BB3565" s="2"/>
      <c r="BC3565" s="2"/>
      <c r="BD3565" s="2"/>
      <c r="BE3565" s="2"/>
      <c r="BF3565" s="2"/>
      <c r="BG3565" s="2"/>
      <c r="BH3565" s="2"/>
      <c r="BI3565" s="2"/>
      <c r="BJ3565" s="2"/>
      <c r="BK3565" s="2"/>
      <c r="BL3565" s="2"/>
      <c r="BM3565" s="2"/>
      <c r="BN3565" s="2"/>
      <c r="BO3565" s="2"/>
      <c r="BP3565" s="2"/>
      <c r="BQ3565" s="2"/>
      <c r="BR3565" s="2"/>
      <c r="BS3565" s="2"/>
    </row>
    <row r="3566" spans="47:71" ht="12.75">
      <c r="AU3566" s="2"/>
      <c r="AV3566" s="2"/>
      <c r="AW3566" s="2"/>
      <c r="AX3566" s="2"/>
      <c r="AY3566" s="2"/>
      <c r="AZ3566" s="2"/>
      <c r="BA3566" s="2"/>
      <c r="BB3566" s="2"/>
      <c r="BC3566" s="2"/>
      <c r="BD3566" s="2"/>
      <c r="BE3566" s="2"/>
      <c r="BF3566" s="2"/>
      <c r="BG3566" s="2"/>
      <c r="BH3566" s="2"/>
      <c r="BI3566" s="2"/>
      <c r="BJ3566" s="2"/>
      <c r="BK3566" s="2"/>
      <c r="BL3566" s="2"/>
      <c r="BM3566" s="2"/>
      <c r="BN3566" s="2"/>
      <c r="BO3566" s="2"/>
      <c r="BP3566" s="2"/>
      <c r="BQ3566" s="2"/>
      <c r="BR3566" s="2"/>
      <c r="BS3566" s="2"/>
    </row>
    <row r="3567" spans="47:71" ht="12.75">
      <c r="AU3567" s="2"/>
      <c r="AV3567" s="2"/>
      <c r="AW3567" s="2"/>
      <c r="AX3567" s="2"/>
      <c r="AY3567" s="2"/>
      <c r="AZ3567" s="2"/>
      <c r="BA3567" s="2"/>
      <c r="BB3567" s="2"/>
      <c r="BC3567" s="2"/>
      <c r="BD3567" s="2"/>
      <c r="BE3567" s="2"/>
      <c r="BF3567" s="2"/>
      <c r="BG3567" s="2"/>
      <c r="BH3567" s="2"/>
      <c r="BI3567" s="2"/>
      <c r="BJ3567" s="2"/>
      <c r="BK3567" s="2"/>
      <c r="BL3567" s="2"/>
      <c r="BM3567" s="2"/>
      <c r="BN3567" s="2"/>
      <c r="BO3567" s="2"/>
      <c r="BP3567" s="2"/>
      <c r="BQ3567" s="2"/>
      <c r="BR3567" s="2"/>
      <c r="BS3567" s="2"/>
    </row>
    <row r="3568" spans="47:71" ht="12.75">
      <c r="AU3568" s="2"/>
      <c r="AV3568" s="2"/>
      <c r="AW3568" s="2"/>
      <c r="AX3568" s="2"/>
      <c r="AY3568" s="2"/>
      <c r="AZ3568" s="2"/>
      <c r="BA3568" s="2"/>
      <c r="BB3568" s="2"/>
      <c r="BC3568" s="2"/>
      <c r="BD3568" s="2"/>
      <c r="BE3568" s="2"/>
      <c r="BF3568" s="2"/>
      <c r="BG3568" s="2"/>
      <c r="BH3568" s="2"/>
      <c r="BI3568" s="2"/>
      <c r="BJ3568" s="2"/>
      <c r="BK3568" s="2"/>
      <c r="BL3568" s="2"/>
      <c r="BM3568" s="2"/>
      <c r="BN3568" s="2"/>
      <c r="BO3568" s="2"/>
      <c r="BP3568" s="2"/>
      <c r="BQ3568" s="2"/>
      <c r="BR3568" s="2"/>
      <c r="BS3568" s="2"/>
    </row>
    <row r="3569" spans="47:71" ht="12.75">
      <c r="AU3569" s="2"/>
      <c r="AV3569" s="2"/>
      <c r="AW3569" s="2"/>
      <c r="AX3569" s="2"/>
      <c r="AY3569" s="2"/>
      <c r="AZ3569" s="2"/>
      <c r="BA3569" s="2"/>
      <c r="BB3569" s="2"/>
      <c r="BC3569" s="2"/>
      <c r="BD3569" s="2"/>
      <c r="BE3569" s="2"/>
      <c r="BF3569" s="2"/>
      <c r="BG3569" s="2"/>
      <c r="BH3569" s="2"/>
      <c r="BI3569" s="2"/>
      <c r="BJ3569" s="2"/>
      <c r="BK3569" s="2"/>
      <c r="BL3569" s="2"/>
      <c r="BM3569" s="2"/>
      <c r="BN3569" s="2"/>
      <c r="BO3569" s="2"/>
      <c r="BP3569" s="2"/>
      <c r="BQ3569" s="2"/>
      <c r="BR3569" s="2"/>
      <c r="BS3569" s="2"/>
    </row>
    <row r="3570" spans="47:71" ht="12.75">
      <c r="AU3570" s="2"/>
      <c r="AV3570" s="2"/>
      <c r="AW3570" s="2"/>
      <c r="AX3570" s="2"/>
      <c r="AY3570" s="2"/>
      <c r="AZ3570" s="2"/>
      <c r="BA3570" s="2"/>
      <c r="BB3570" s="2"/>
      <c r="BC3570" s="2"/>
      <c r="BD3570" s="2"/>
      <c r="BE3570" s="2"/>
      <c r="BF3570" s="2"/>
      <c r="BG3570" s="2"/>
      <c r="BH3570" s="2"/>
      <c r="BI3570" s="2"/>
      <c r="BJ3570" s="2"/>
      <c r="BK3570" s="2"/>
      <c r="BL3570" s="2"/>
      <c r="BM3570" s="2"/>
      <c r="BN3570" s="2"/>
      <c r="BO3570" s="2"/>
      <c r="BP3570" s="2"/>
      <c r="BQ3570" s="2"/>
      <c r="BR3570" s="2"/>
      <c r="BS3570" s="2"/>
    </row>
    <row r="3571" spans="47:71" ht="12.75">
      <c r="AU3571" s="2"/>
      <c r="AV3571" s="2"/>
      <c r="AW3571" s="2"/>
      <c r="AX3571" s="2"/>
      <c r="AY3571" s="2"/>
      <c r="AZ3571" s="2"/>
      <c r="BA3571" s="2"/>
      <c r="BB3571" s="2"/>
      <c r="BC3571" s="2"/>
      <c r="BD3571" s="2"/>
      <c r="BE3571" s="2"/>
      <c r="BF3571" s="2"/>
      <c r="BG3571" s="2"/>
      <c r="BH3571" s="2"/>
      <c r="BI3571" s="2"/>
      <c r="BJ3571" s="2"/>
      <c r="BK3571" s="2"/>
      <c r="BL3571" s="2"/>
      <c r="BM3571" s="2"/>
      <c r="BN3571" s="2"/>
      <c r="BO3571" s="2"/>
      <c r="BP3571" s="2"/>
      <c r="BQ3571" s="2"/>
      <c r="BR3571" s="2"/>
      <c r="BS3571" s="2"/>
    </row>
    <row r="3572" spans="47:71" ht="12.75">
      <c r="AU3572" s="2"/>
      <c r="AV3572" s="2"/>
      <c r="AW3572" s="2"/>
      <c r="AX3572" s="2"/>
      <c r="AY3572" s="2"/>
      <c r="AZ3572" s="2"/>
      <c r="BA3572" s="2"/>
      <c r="BB3572" s="2"/>
      <c r="BC3572" s="2"/>
      <c r="BD3572" s="2"/>
      <c r="BE3572" s="2"/>
      <c r="BF3572" s="2"/>
      <c r="BG3572" s="2"/>
      <c r="BH3572" s="2"/>
      <c r="BI3572" s="2"/>
      <c r="BJ3572" s="2"/>
      <c r="BK3572" s="2"/>
      <c r="BL3572" s="2"/>
      <c r="BM3572" s="2"/>
      <c r="BN3572" s="2"/>
      <c r="BO3572" s="2"/>
      <c r="BP3572" s="2"/>
      <c r="BQ3572" s="2"/>
      <c r="BR3572" s="2"/>
      <c r="BS3572" s="2"/>
    </row>
    <row r="3573" spans="47:71" ht="12.75">
      <c r="AU3573" s="2"/>
      <c r="AV3573" s="2"/>
      <c r="AW3573" s="2"/>
      <c r="AX3573" s="2"/>
      <c r="AY3573" s="2"/>
      <c r="AZ3573" s="2"/>
      <c r="BA3573" s="2"/>
      <c r="BB3573" s="2"/>
      <c r="BC3573" s="2"/>
      <c r="BD3573" s="2"/>
      <c r="BE3573" s="2"/>
      <c r="BF3573" s="2"/>
      <c r="BG3573" s="2"/>
      <c r="BH3573" s="2"/>
      <c r="BI3573" s="2"/>
      <c r="BJ3573" s="2"/>
      <c r="BK3573" s="2"/>
      <c r="BL3573" s="2"/>
      <c r="BM3573" s="2"/>
      <c r="BN3573" s="2"/>
      <c r="BO3573" s="2"/>
      <c r="BP3573" s="2"/>
      <c r="BQ3573" s="2"/>
      <c r="BR3573" s="2"/>
      <c r="BS3573" s="2"/>
    </row>
    <row r="3574" spans="47:71" ht="12.75">
      <c r="AU3574" s="2"/>
      <c r="AV3574" s="2"/>
      <c r="AW3574" s="2"/>
      <c r="AX3574" s="2"/>
      <c r="AY3574" s="2"/>
      <c r="AZ3574" s="2"/>
      <c r="BA3574" s="2"/>
      <c r="BB3574" s="2"/>
      <c r="BC3574" s="2"/>
      <c r="BD3574" s="2"/>
      <c r="BE3574" s="2"/>
      <c r="BF3574" s="2"/>
      <c r="BG3574" s="2"/>
      <c r="BH3574" s="2"/>
      <c r="BI3574" s="2"/>
      <c r="BJ3574" s="2"/>
      <c r="BK3574" s="2"/>
      <c r="BL3574" s="2"/>
      <c r="BM3574" s="2"/>
      <c r="BN3574" s="2"/>
      <c r="BO3574" s="2"/>
      <c r="BP3574" s="2"/>
      <c r="BQ3574" s="2"/>
      <c r="BR3574" s="2"/>
      <c r="BS3574" s="2"/>
    </row>
    <row r="3575" spans="47:71" ht="12.75">
      <c r="AU3575" s="2"/>
      <c r="AV3575" s="2"/>
      <c r="AW3575" s="2"/>
      <c r="AX3575" s="2"/>
      <c r="AY3575" s="2"/>
      <c r="AZ3575" s="2"/>
      <c r="BA3575" s="2"/>
      <c r="BB3575" s="2"/>
      <c r="BC3575" s="2"/>
      <c r="BD3575" s="2"/>
      <c r="BE3575" s="2"/>
      <c r="BF3575" s="2"/>
      <c r="BG3575" s="2"/>
      <c r="BH3575" s="2"/>
      <c r="BI3575" s="2"/>
      <c r="BJ3575" s="2"/>
      <c r="BK3575" s="2"/>
      <c r="BL3575" s="2"/>
      <c r="BM3575" s="2"/>
      <c r="BN3575" s="2"/>
      <c r="BO3575" s="2"/>
      <c r="BP3575" s="2"/>
      <c r="BQ3575" s="2"/>
      <c r="BR3575" s="2"/>
      <c r="BS3575" s="2"/>
    </row>
    <row r="3576" spans="47:71" ht="12.75">
      <c r="AU3576" s="2"/>
      <c r="AV3576" s="2"/>
      <c r="AW3576" s="2"/>
      <c r="AX3576" s="2"/>
      <c r="AY3576" s="2"/>
      <c r="AZ3576" s="2"/>
      <c r="BA3576" s="2"/>
      <c r="BB3576" s="2"/>
      <c r="BC3576" s="2"/>
      <c r="BD3576" s="2"/>
      <c r="BE3576" s="2"/>
      <c r="BF3576" s="2"/>
      <c r="BG3576" s="2"/>
      <c r="BH3576" s="2"/>
      <c r="BI3576" s="2"/>
      <c r="BJ3576" s="2"/>
      <c r="BK3576" s="2"/>
      <c r="BL3576" s="2"/>
      <c r="BM3576" s="2"/>
      <c r="BN3576" s="2"/>
      <c r="BO3576" s="2"/>
      <c r="BP3576" s="2"/>
      <c r="BQ3576" s="2"/>
      <c r="BR3576" s="2"/>
      <c r="BS3576" s="2"/>
    </row>
    <row r="3577" spans="47:71" ht="12.75">
      <c r="AU3577" s="2"/>
      <c r="AV3577" s="2"/>
      <c r="AW3577" s="2"/>
      <c r="AX3577" s="2"/>
      <c r="AY3577" s="2"/>
      <c r="AZ3577" s="2"/>
      <c r="BA3577" s="2"/>
      <c r="BB3577" s="2"/>
      <c r="BC3577" s="2"/>
      <c r="BD3577" s="2"/>
      <c r="BE3577" s="2"/>
      <c r="BF3577" s="2"/>
      <c r="BG3577" s="2"/>
      <c r="BH3577" s="2"/>
      <c r="BI3577" s="2"/>
      <c r="BJ3577" s="2"/>
      <c r="BK3577" s="2"/>
      <c r="BL3577" s="2"/>
      <c r="BM3577" s="2"/>
      <c r="BN3577" s="2"/>
      <c r="BO3577" s="2"/>
      <c r="BP3577" s="2"/>
      <c r="BQ3577" s="2"/>
      <c r="BR3577" s="2"/>
      <c r="BS3577" s="2"/>
    </row>
    <row r="3578" spans="47:71" ht="12.75">
      <c r="AU3578" s="2"/>
      <c r="AV3578" s="2"/>
      <c r="AW3578" s="2"/>
      <c r="AX3578" s="2"/>
      <c r="AY3578" s="2"/>
      <c r="AZ3578" s="2"/>
      <c r="BA3578" s="2"/>
      <c r="BB3578" s="2"/>
      <c r="BC3578" s="2"/>
      <c r="BD3578" s="2"/>
      <c r="BE3578" s="2"/>
      <c r="BF3578" s="2"/>
      <c r="BG3578" s="2"/>
      <c r="BH3578" s="2"/>
      <c r="BI3578" s="2"/>
      <c r="BJ3578" s="2"/>
      <c r="BK3578" s="2"/>
      <c r="BL3578" s="2"/>
      <c r="BM3578" s="2"/>
      <c r="BN3578" s="2"/>
      <c r="BO3578" s="2"/>
      <c r="BP3578" s="2"/>
      <c r="BQ3578" s="2"/>
      <c r="BR3578" s="2"/>
      <c r="BS3578" s="2"/>
    </row>
    <row r="3579" spans="47:71" ht="12.75">
      <c r="AU3579" s="2"/>
      <c r="AV3579" s="2"/>
      <c r="AW3579" s="2"/>
      <c r="AX3579" s="2"/>
      <c r="AY3579" s="2"/>
      <c r="AZ3579" s="2"/>
      <c r="BA3579" s="2"/>
      <c r="BB3579" s="2"/>
      <c r="BC3579" s="2"/>
      <c r="BD3579" s="2"/>
      <c r="BE3579" s="2"/>
      <c r="BF3579" s="2"/>
      <c r="BG3579" s="2"/>
      <c r="BH3579" s="2"/>
      <c r="BI3579" s="2"/>
      <c r="BJ3579" s="2"/>
      <c r="BK3579" s="2"/>
      <c r="BL3579" s="2"/>
      <c r="BM3579" s="2"/>
      <c r="BN3579" s="2"/>
      <c r="BO3579" s="2"/>
      <c r="BP3579" s="2"/>
      <c r="BQ3579" s="2"/>
      <c r="BR3579" s="2"/>
      <c r="BS3579" s="2"/>
    </row>
    <row r="3580" spans="47:71" ht="12.75">
      <c r="AU3580" s="2"/>
      <c r="AV3580" s="2"/>
      <c r="AW3580" s="2"/>
      <c r="AX3580" s="2"/>
      <c r="AY3580" s="2"/>
      <c r="AZ3580" s="2"/>
      <c r="BA3580" s="2"/>
      <c r="BB3580" s="2"/>
      <c r="BC3580" s="2"/>
      <c r="BD3580" s="2"/>
      <c r="BE3580" s="2"/>
      <c r="BF3580" s="2"/>
      <c r="BG3580" s="2"/>
      <c r="BH3580" s="2"/>
      <c r="BI3580" s="2"/>
      <c r="BJ3580" s="2"/>
      <c r="BK3580" s="2"/>
      <c r="BL3580" s="2"/>
      <c r="BM3580" s="2"/>
      <c r="BN3580" s="2"/>
      <c r="BO3580" s="2"/>
      <c r="BP3580" s="2"/>
      <c r="BQ3580" s="2"/>
      <c r="BR3580" s="2"/>
      <c r="BS3580" s="2"/>
    </row>
    <row r="3581" spans="47:71" ht="12.75">
      <c r="AU3581" s="2"/>
      <c r="AV3581" s="2"/>
      <c r="AW3581" s="2"/>
      <c r="AX3581" s="2"/>
      <c r="AY3581" s="2"/>
      <c r="AZ3581" s="2"/>
      <c r="BA3581" s="2"/>
      <c r="BB3581" s="2"/>
      <c r="BC3581" s="2"/>
      <c r="BD3581" s="2"/>
      <c r="BE3581" s="2"/>
      <c r="BF3581" s="2"/>
      <c r="BG3581" s="2"/>
      <c r="BH3581" s="2"/>
      <c r="BI3581" s="2"/>
      <c r="BJ3581" s="2"/>
      <c r="BK3581" s="2"/>
      <c r="BL3581" s="2"/>
      <c r="BM3581" s="2"/>
      <c r="BN3581" s="2"/>
      <c r="BO3581" s="2"/>
      <c r="BP3581" s="2"/>
      <c r="BQ3581" s="2"/>
      <c r="BR3581" s="2"/>
      <c r="BS3581" s="2"/>
    </row>
    <row r="3582" spans="47:71" ht="12.75">
      <c r="AU3582" s="2"/>
      <c r="AV3582" s="2"/>
      <c r="AW3582" s="2"/>
      <c r="AX3582" s="2"/>
      <c r="AY3582" s="2"/>
      <c r="AZ3582" s="2"/>
      <c r="BA3582" s="2"/>
      <c r="BB3582" s="2"/>
      <c r="BC3582" s="2"/>
      <c r="BD3582" s="2"/>
      <c r="BE3582" s="2"/>
      <c r="BF3582" s="2"/>
      <c r="BG3582" s="2"/>
      <c r="BH3582" s="2"/>
      <c r="BI3582" s="2"/>
      <c r="BJ3582" s="2"/>
      <c r="BK3582" s="2"/>
      <c r="BL3582" s="2"/>
      <c r="BM3582" s="2"/>
      <c r="BN3582" s="2"/>
      <c r="BO3582" s="2"/>
      <c r="BP3582" s="2"/>
      <c r="BQ3582" s="2"/>
      <c r="BR3582" s="2"/>
      <c r="BS3582" s="2"/>
    </row>
    <row r="3583" spans="47:71" ht="12.75">
      <c r="AU3583" s="2"/>
      <c r="AV3583" s="2"/>
      <c r="AW3583" s="2"/>
      <c r="AX3583" s="2"/>
      <c r="AY3583" s="2"/>
      <c r="AZ3583" s="2"/>
      <c r="BA3583" s="2"/>
      <c r="BB3583" s="2"/>
      <c r="BC3583" s="2"/>
      <c r="BD3583" s="2"/>
      <c r="BE3583" s="2"/>
      <c r="BF3583" s="2"/>
      <c r="BG3583" s="2"/>
      <c r="BH3583" s="2"/>
      <c r="BI3583" s="2"/>
      <c r="BJ3583" s="2"/>
      <c r="BK3583" s="2"/>
      <c r="BL3583" s="2"/>
      <c r="BM3583" s="2"/>
      <c r="BN3583" s="2"/>
      <c r="BO3583" s="2"/>
      <c r="BP3583" s="2"/>
      <c r="BQ3583" s="2"/>
      <c r="BR3583" s="2"/>
      <c r="BS3583" s="2"/>
    </row>
    <row r="3584" spans="47:71" ht="12.75">
      <c r="AU3584" s="2"/>
      <c r="AV3584" s="2"/>
      <c r="AW3584" s="2"/>
      <c r="AX3584" s="2"/>
      <c r="AY3584" s="2"/>
      <c r="AZ3584" s="2"/>
      <c r="BA3584" s="2"/>
      <c r="BB3584" s="2"/>
      <c r="BC3584" s="2"/>
      <c r="BD3584" s="2"/>
      <c r="BE3584" s="2"/>
      <c r="BF3584" s="2"/>
      <c r="BG3584" s="2"/>
      <c r="BH3584" s="2"/>
      <c r="BI3584" s="2"/>
      <c r="BJ3584" s="2"/>
      <c r="BK3584" s="2"/>
      <c r="BL3584" s="2"/>
      <c r="BM3584" s="2"/>
      <c r="BN3584" s="2"/>
      <c r="BO3584" s="2"/>
      <c r="BP3584" s="2"/>
      <c r="BQ3584" s="2"/>
      <c r="BR3584" s="2"/>
      <c r="BS3584" s="2"/>
    </row>
    <row r="3585" spans="47:71" ht="12.75">
      <c r="AU3585" s="2"/>
      <c r="AV3585" s="2"/>
      <c r="AW3585" s="2"/>
      <c r="AX3585" s="2"/>
      <c r="AY3585" s="2"/>
      <c r="AZ3585" s="2"/>
      <c r="BA3585" s="2"/>
      <c r="BB3585" s="2"/>
      <c r="BC3585" s="2"/>
      <c r="BD3585" s="2"/>
      <c r="BE3585" s="2"/>
      <c r="BF3585" s="2"/>
      <c r="BG3585" s="2"/>
      <c r="BH3585" s="2"/>
      <c r="BI3585" s="2"/>
      <c r="BJ3585" s="2"/>
      <c r="BK3585" s="2"/>
      <c r="BL3585" s="2"/>
      <c r="BM3585" s="2"/>
      <c r="BN3585" s="2"/>
      <c r="BO3585" s="2"/>
      <c r="BP3585" s="2"/>
      <c r="BQ3585" s="2"/>
      <c r="BR3585" s="2"/>
      <c r="BS3585" s="2"/>
    </row>
    <row r="3586" spans="47:71" ht="12.75">
      <c r="AU3586" s="2"/>
      <c r="AV3586" s="2"/>
      <c r="AW3586" s="2"/>
      <c r="AX3586" s="2"/>
      <c r="AY3586" s="2"/>
      <c r="AZ3586" s="2"/>
      <c r="BA3586" s="2"/>
      <c r="BB3586" s="2"/>
      <c r="BC3586" s="2"/>
      <c r="BD3586" s="2"/>
      <c r="BE3586" s="2"/>
      <c r="BF3586" s="2"/>
      <c r="BG3586" s="2"/>
      <c r="BH3586" s="2"/>
      <c r="BI3586" s="2"/>
      <c r="BJ3586" s="2"/>
      <c r="BK3586" s="2"/>
      <c r="BL3586" s="2"/>
      <c r="BM3586" s="2"/>
      <c r="BN3586" s="2"/>
      <c r="BO3586" s="2"/>
      <c r="BP3586" s="2"/>
      <c r="BQ3586" s="2"/>
      <c r="BR3586" s="2"/>
      <c r="BS3586" s="2"/>
    </row>
    <row r="3587" spans="47:71" ht="12.75">
      <c r="AU3587" s="2"/>
      <c r="AV3587" s="2"/>
      <c r="AW3587" s="2"/>
      <c r="AX3587" s="2"/>
      <c r="AY3587" s="2"/>
      <c r="AZ3587" s="2"/>
      <c r="BA3587" s="2"/>
      <c r="BB3587" s="2"/>
      <c r="BC3587" s="2"/>
      <c r="BD3587" s="2"/>
      <c r="BE3587" s="2"/>
      <c r="BF3587" s="2"/>
      <c r="BG3587" s="2"/>
      <c r="BH3587" s="2"/>
      <c r="BI3587" s="2"/>
      <c r="BJ3587" s="2"/>
      <c r="BK3587" s="2"/>
      <c r="BL3587" s="2"/>
      <c r="BM3587" s="2"/>
      <c r="BN3587" s="2"/>
      <c r="BO3587" s="2"/>
      <c r="BP3587" s="2"/>
      <c r="BQ3587" s="2"/>
      <c r="BR3587" s="2"/>
      <c r="BS3587" s="2"/>
    </row>
    <row r="3588" spans="47:71" ht="12.75">
      <c r="AU3588" s="2"/>
      <c r="AV3588" s="2"/>
      <c r="AW3588" s="2"/>
      <c r="AX3588" s="2"/>
      <c r="AY3588" s="2"/>
      <c r="AZ3588" s="2"/>
      <c r="BA3588" s="2"/>
      <c r="BB3588" s="2"/>
      <c r="BC3588" s="2"/>
      <c r="BD3588" s="2"/>
      <c r="BE3588" s="2"/>
      <c r="BF3588" s="2"/>
      <c r="BG3588" s="2"/>
      <c r="BH3588" s="2"/>
      <c r="BI3588" s="2"/>
      <c r="BJ3588" s="2"/>
      <c r="BK3588" s="2"/>
      <c r="BL3588" s="2"/>
      <c r="BM3588" s="2"/>
      <c r="BN3588" s="2"/>
      <c r="BO3588" s="2"/>
      <c r="BP3588" s="2"/>
      <c r="BQ3588" s="2"/>
      <c r="BR3588" s="2"/>
      <c r="BS3588" s="2"/>
    </row>
    <row r="3589" spans="47:71" ht="12.75">
      <c r="AU3589" s="2"/>
      <c r="AV3589" s="2"/>
      <c r="AW3589" s="2"/>
      <c r="AX3589" s="2"/>
      <c r="AY3589" s="2"/>
      <c r="AZ3589" s="2"/>
      <c r="BA3589" s="2"/>
      <c r="BB3589" s="2"/>
      <c r="BC3589" s="2"/>
      <c r="BD3589" s="2"/>
      <c r="BE3589" s="2"/>
      <c r="BF3589" s="2"/>
      <c r="BG3589" s="2"/>
      <c r="BH3589" s="2"/>
      <c r="BI3589" s="2"/>
      <c r="BJ3589" s="2"/>
      <c r="BK3589" s="2"/>
      <c r="BL3589" s="2"/>
      <c r="BM3589" s="2"/>
      <c r="BN3589" s="2"/>
      <c r="BO3589" s="2"/>
      <c r="BP3589" s="2"/>
      <c r="BQ3589" s="2"/>
      <c r="BR3589" s="2"/>
      <c r="BS3589" s="2"/>
    </row>
    <row r="3590" spans="47:71" ht="12.75">
      <c r="AU3590" s="2"/>
      <c r="AV3590" s="2"/>
      <c r="AW3590" s="2"/>
      <c r="AX3590" s="2"/>
      <c r="AY3590" s="2"/>
      <c r="AZ3590" s="2"/>
      <c r="BA3590" s="2"/>
      <c r="BB3590" s="2"/>
      <c r="BC3590" s="2"/>
      <c r="BD3590" s="2"/>
      <c r="BE3590" s="2"/>
      <c r="BF3590" s="2"/>
      <c r="BG3590" s="2"/>
      <c r="BH3590" s="2"/>
      <c r="BI3590" s="2"/>
      <c r="BJ3590" s="2"/>
      <c r="BK3590" s="2"/>
      <c r="BL3590" s="2"/>
      <c r="BM3590" s="2"/>
      <c r="BN3590" s="2"/>
      <c r="BO3590" s="2"/>
      <c r="BP3590" s="2"/>
      <c r="BQ3590" s="2"/>
      <c r="BR3590" s="2"/>
      <c r="BS3590" s="2"/>
    </row>
    <row r="3591" spans="47:71" ht="12.75">
      <c r="AU3591" s="2"/>
      <c r="AV3591" s="2"/>
      <c r="AW3591" s="2"/>
      <c r="AX3591" s="2"/>
      <c r="AY3591" s="2"/>
      <c r="AZ3591" s="2"/>
      <c r="BA3591" s="2"/>
      <c r="BB3591" s="2"/>
      <c r="BC3591" s="2"/>
      <c r="BD3591" s="2"/>
      <c r="BE3591" s="2"/>
      <c r="BF3591" s="2"/>
      <c r="BG3591" s="2"/>
      <c r="BH3591" s="2"/>
      <c r="BI3591" s="2"/>
      <c r="BJ3591" s="2"/>
      <c r="BK3591" s="2"/>
      <c r="BL3591" s="2"/>
      <c r="BM3591" s="2"/>
      <c r="BN3591" s="2"/>
      <c r="BO3591" s="2"/>
      <c r="BP3591" s="2"/>
      <c r="BQ3591" s="2"/>
      <c r="BR3591" s="2"/>
      <c r="BS3591" s="2"/>
    </row>
    <row r="3592" spans="47:71" ht="12.75">
      <c r="AU3592" s="2"/>
      <c r="AV3592" s="2"/>
      <c r="AW3592" s="2"/>
      <c r="AX3592" s="2"/>
      <c r="AY3592" s="2"/>
      <c r="AZ3592" s="2"/>
      <c r="BA3592" s="2"/>
      <c r="BB3592" s="2"/>
      <c r="BC3592" s="2"/>
      <c r="BD3592" s="2"/>
      <c r="BE3592" s="2"/>
      <c r="BF3592" s="2"/>
      <c r="BG3592" s="2"/>
      <c r="BH3592" s="2"/>
      <c r="BI3592" s="2"/>
      <c r="BJ3592" s="2"/>
      <c r="BK3592" s="2"/>
      <c r="BL3592" s="2"/>
      <c r="BM3592" s="2"/>
      <c r="BN3592" s="2"/>
      <c r="BO3592" s="2"/>
      <c r="BP3592" s="2"/>
      <c r="BQ3592" s="2"/>
      <c r="BR3592" s="2"/>
      <c r="BS3592" s="2"/>
    </row>
    <row r="3593" spans="47:71" ht="12.75">
      <c r="AU3593" s="2"/>
      <c r="AV3593" s="2"/>
      <c r="AW3593" s="2"/>
      <c r="AX3593" s="2"/>
      <c r="AY3593" s="2"/>
      <c r="AZ3593" s="2"/>
      <c r="BA3593" s="2"/>
      <c r="BB3593" s="2"/>
      <c r="BC3593" s="2"/>
      <c r="BD3593" s="2"/>
      <c r="BE3593" s="2"/>
      <c r="BF3593" s="2"/>
      <c r="BG3593" s="2"/>
      <c r="BH3593" s="2"/>
      <c r="BI3593" s="2"/>
      <c r="BJ3593" s="2"/>
      <c r="BK3593" s="2"/>
      <c r="BL3593" s="2"/>
      <c r="BM3593" s="2"/>
      <c r="BN3593" s="2"/>
      <c r="BO3593" s="2"/>
      <c r="BP3593" s="2"/>
      <c r="BQ3593" s="2"/>
      <c r="BR3593" s="2"/>
      <c r="BS3593" s="2"/>
    </row>
    <row r="3594" spans="47:71" ht="12.75">
      <c r="AU3594" s="2"/>
      <c r="AV3594" s="2"/>
      <c r="AW3594" s="2"/>
      <c r="AX3594" s="2"/>
      <c r="AY3594" s="2"/>
      <c r="AZ3594" s="2"/>
      <c r="BA3594" s="2"/>
      <c r="BB3594" s="2"/>
      <c r="BC3594" s="2"/>
      <c r="BD3594" s="2"/>
      <c r="BE3594" s="2"/>
      <c r="BF3594" s="2"/>
      <c r="BG3594" s="2"/>
      <c r="BH3594" s="2"/>
      <c r="BI3594" s="2"/>
      <c r="BJ3594" s="2"/>
      <c r="BK3594" s="2"/>
      <c r="BL3594" s="2"/>
      <c r="BM3594" s="2"/>
      <c r="BN3594" s="2"/>
      <c r="BO3594" s="2"/>
      <c r="BP3594" s="2"/>
      <c r="BQ3594" s="2"/>
      <c r="BR3594" s="2"/>
      <c r="BS3594" s="2"/>
    </row>
    <row r="3595" spans="47:71" ht="12.75">
      <c r="AU3595" s="2"/>
      <c r="AV3595" s="2"/>
      <c r="AW3595" s="2"/>
      <c r="AX3595" s="2"/>
      <c r="AY3595" s="2"/>
      <c r="AZ3595" s="2"/>
      <c r="BA3595" s="2"/>
      <c r="BB3595" s="2"/>
      <c r="BC3595" s="2"/>
      <c r="BD3595" s="2"/>
      <c r="BE3595" s="2"/>
      <c r="BF3595" s="2"/>
      <c r="BG3595" s="2"/>
      <c r="BH3595" s="2"/>
      <c r="BI3595" s="2"/>
      <c r="BJ3595" s="2"/>
      <c r="BK3595" s="2"/>
      <c r="BL3595" s="2"/>
      <c r="BM3595" s="2"/>
      <c r="BN3595" s="2"/>
      <c r="BO3595" s="2"/>
      <c r="BP3595" s="2"/>
      <c r="BQ3595" s="2"/>
      <c r="BR3595" s="2"/>
      <c r="BS3595" s="2"/>
    </row>
    <row r="3596" spans="47:71" ht="12.75">
      <c r="AU3596" s="2"/>
      <c r="AV3596" s="2"/>
      <c r="AW3596" s="2"/>
      <c r="AX3596" s="2"/>
      <c r="AY3596" s="2"/>
      <c r="AZ3596" s="2"/>
      <c r="BA3596" s="2"/>
      <c r="BB3596" s="2"/>
      <c r="BC3596" s="2"/>
      <c r="BD3596" s="2"/>
      <c r="BE3596" s="2"/>
      <c r="BF3596" s="2"/>
      <c r="BG3596" s="2"/>
      <c r="BH3596" s="2"/>
      <c r="BI3596" s="2"/>
      <c r="BJ3596" s="2"/>
      <c r="BK3596" s="2"/>
      <c r="BL3596" s="2"/>
      <c r="BM3596" s="2"/>
      <c r="BN3596" s="2"/>
      <c r="BO3596" s="2"/>
      <c r="BP3596" s="2"/>
      <c r="BQ3596" s="2"/>
      <c r="BR3596" s="2"/>
      <c r="BS3596" s="2"/>
    </row>
    <row r="3597" spans="47:71" ht="12.75">
      <c r="AU3597" s="2"/>
      <c r="AV3597" s="2"/>
      <c r="AW3597" s="2"/>
      <c r="AX3597" s="2"/>
      <c r="AY3597" s="2"/>
      <c r="AZ3597" s="2"/>
      <c r="BA3597" s="2"/>
      <c r="BB3597" s="2"/>
      <c r="BC3597" s="2"/>
      <c r="BD3597" s="2"/>
      <c r="BE3597" s="2"/>
      <c r="BF3597" s="2"/>
      <c r="BG3597" s="2"/>
      <c r="BH3597" s="2"/>
      <c r="BI3597" s="2"/>
      <c r="BJ3597" s="2"/>
      <c r="BK3597" s="2"/>
      <c r="BL3597" s="2"/>
      <c r="BM3597" s="2"/>
      <c r="BN3597" s="2"/>
      <c r="BO3597" s="2"/>
      <c r="BP3597" s="2"/>
      <c r="BQ3597" s="2"/>
      <c r="BR3597" s="2"/>
      <c r="BS3597" s="2"/>
    </row>
    <row r="3598" spans="47:71" ht="12.75">
      <c r="AU3598" s="2"/>
      <c r="AV3598" s="2"/>
      <c r="AW3598" s="2"/>
      <c r="AX3598" s="2"/>
      <c r="AY3598" s="2"/>
      <c r="AZ3598" s="2"/>
      <c r="BA3598" s="2"/>
      <c r="BB3598" s="2"/>
      <c r="BC3598" s="2"/>
      <c r="BD3598" s="2"/>
      <c r="BE3598" s="2"/>
      <c r="BF3598" s="2"/>
      <c r="BG3598" s="2"/>
      <c r="BH3598" s="2"/>
      <c r="BI3598" s="2"/>
      <c r="BJ3598" s="2"/>
      <c r="BK3598" s="2"/>
      <c r="BL3598" s="2"/>
      <c r="BM3598" s="2"/>
      <c r="BN3598" s="2"/>
      <c r="BO3598" s="2"/>
      <c r="BP3598" s="2"/>
      <c r="BQ3598" s="2"/>
      <c r="BR3598" s="2"/>
      <c r="BS3598" s="2"/>
    </row>
    <row r="3599" spans="47:71" ht="12.75">
      <c r="AU3599" s="2"/>
      <c r="AV3599" s="2"/>
      <c r="AW3599" s="2"/>
      <c r="AX3599" s="2"/>
      <c r="AY3599" s="2"/>
      <c r="AZ3599" s="2"/>
      <c r="BA3599" s="2"/>
      <c r="BB3599" s="2"/>
      <c r="BC3599" s="2"/>
      <c r="BD3599" s="2"/>
      <c r="BE3599" s="2"/>
      <c r="BF3599" s="2"/>
      <c r="BG3599" s="2"/>
      <c r="BH3599" s="2"/>
      <c r="BI3599" s="2"/>
      <c r="BJ3599" s="2"/>
      <c r="BK3599" s="2"/>
      <c r="BL3599" s="2"/>
      <c r="BM3599" s="2"/>
      <c r="BN3599" s="2"/>
      <c r="BO3599" s="2"/>
      <c r="BP3599" s="2"/>
      <c r="BQ3599" s="2"/>
      <c r="BR3599" s="2"/>
      <c r="BS3599" s="2"/>
    </row>
    <row r="3600" spans="47:71" ht="12.75">
      <c r="AU3600" s="2"/>
      <c r="AV3600" s="2"/>
      <c r="AW3600" s="2"/>
      <c r="AX3600" s="2"/>
      <c r="AY3600" s="2"/>
      <c r="AZ3600" s="2"/>
      <c r="BA3600" s="2"/>
      <c r="BB3600" s="2"/>
      <c r="BC3600" s="2"/>
      <c r="BD3600" s="2"/>
      <c r="BE3600" s="2"/>
      <c r="BF3600" s="2"/>
      <c r="BG3600" s="2"/>
      <c r="BH3600" s="2"/>
      <c r="BI3600" s="2"/>
      <c r="BJ3600" s="2"/>
      <c r="BK3600" s="2"/>
      <c r="BL3600" s="2"/>
      <c r="BM3600" s="2"/>
      <c r="BN3600" s="2"/>
      <c r="BO3600" s="2"/>
      <c r="BP3600" s="2"/>
      <c r="BQ3600" s="2"/>
      <c r="BR3600" s="2"/>
      <c r="BS3600" s="2"/>
    </row>
    <row r="3601" spans="47:71" ht="12.75">
      <c r="AU3601" s="2"/>
      <c r="AV3601" s="2"/>
      <c r="AW3601" s="2"/>
      <c r="AX3601" s="2"/>
      <c r="AY3601" s="2"/>
      <c r="AZ3601" s="2"/>
      <c r="BA3601" s="2"/>
      <c r="BB3601" s="2"/>
      <c r="BC3601" s="2"/>
      <c r="BD3601" s="2"/>
      <c r="BE3601" s="2"/>
      <c r="BF3601" s="2"/>
      <c r="BG3601" s="2"/>
      <c r="BH3601" s="2"/>
      <c r="BI3601" s="2"/>
      <c r="BJ3601" s="2"/>
      <c r="BK3601" s="2"/>
      <c r="BL3601" s="2"/>
      <c r="BM3601" s="2"/>
      <c r="BN3601" s="2"/>
      <c r="BO3601" s="2"/>
      <c r="BP3601" s="2"/>
      <c r="BQ3601" s="2"/>
      <c r="BR3601" s="2"/>
      <c r="BS3601" s="2"/>
    </row>
    <row r="3602" spans="47:71" ht="12.75">
      <c r="AU3602" s="2"/>
      <c r="AV3602" s="2"/>
      <c r="AW3602" s="2"/>
      <c r="AX3602" s="2"/>
      <c r="AY3602" s="2"/>
      <c r="AZ3602" s="2"/>
      <c r="BA3602" s="2"/>
      <c r="BB3602" s="2"/>
      <c r="BC3602" s="2"/>
      <c r="BD3602" s="2"/>
      <c r="BE3602" s="2"/>
      <c r="BF3602" s="2"/>
      <c r="BG3602" s="2"/>
      <c r="BH3602" s="2"/>
      <c r="BI3602" s="2"/>
      <c r="BJ3602" s="2"/>
      <c r="BK3602" s="2"/>
      <c r="BL3602" s="2"/>
      <c r="BM3602" s="2"/>
      <c r="BN3602" s="2"/>
      <c r="BO3602" s="2"/>
      <c r="BP3602" s="2"/>
      <c r="BQ3602" s="2"/>
      <c r="BR3602" s="2"/>
      <c r="BS3602" s="2"/>
    </row>
    <row r="3603" spans="47:71" ht="12.75">
      <c r="AU3603" s="2"/>
      <c r="AV3603" s="2"/>
      <c r="AW3603" s="2"/>
      <c r="AX3603" s="2"/>
      <c r="AY3603" s="2"/>
      <c r="AZ3603" s="2"/>
      <c r="BA3603" s="2"/>
      <c r="BB3603" s="2"/>
      <c r="BC3603" s="2"/>
      <c r="BD3603" s="2"/>
      <c r="BE3603" s="2"/>
      <c r="BF3603" s="2"/>
      <c r="BG3603" s="2"/>
      <c r="BH3603" s="2"/>
      <c r="BI3603" s="2"/>
      <c r="BJ3603" s="2"/>
      <c r="BK3603" s="2"/>
      <c r="BL3603" s="2"/>
      <c r="BM3603" s="2"/>
      <c r="BN3603" s="2"/>
      <c r="BO3603" s="2"/>
      <c r="BP3603" s="2"/>
      <c r="BQ3603" s="2"/>
      <c r="BR3603" s="2"/>
      <c r="BS3603" s="2"/>
    </row>
    <row r="3604" spans="47:71" ht="12.75">
      <c r="AU3604" s="2"/>
      <c r="AV3604" s="2"/>
      <c r="AW3604" s="2"/>
      <c r="AX3604" s="2"/>
      <c r="AY3604" s="2"/>
      <c r="AZ3604" s="2"/>
      <c r="BA3604" s="2"/>
      <c r="BB3604" s="2"/>
      <c r="BC3604" s="2"/>
      <c r="BD3604" s="2"/>
      <c r="BE3604" s="2"/>
      <c r="BF3604" s="2"/>
      <c r="BG3604" s="2"/>
      <c r="BH3604" s="2"/>
      <c r="BI3604" s="2"/>
      <c r="BJ3604" s="2"/>
      <c r="BK3604" s="2"/>
      <c r="BL3604" s="2"/>
      <c r="BM3604" s="2"/>
      <c r="BN3604" s="2"/>
      <c r="BO3604" s="2"/>
      <c r="BP3604" s="2"/>
      <c r="BQ3604" s="2"/>
      <c r="BR3604" s="2"/>
      <c r="BS3604" s="2"/>
    </row>
    <row r="3605" spans="47:71" ht="12.75">
      <c r="AU3605" s="2"/>
      <c r="AV3605" s="2"/>
      <c r="AW3605" s="2"/>
      <c r="AX3605" s="2"/>
      <c r="AY3605" s="2"/>
      <c r="AZ3605" s="2"/>
      <c r="BA3605" s="2"/>
      <c r="BB3605" s="2"/>
      <c r="BC3605" s="2"/>
      <c r="BD3605" s="2"/>
      <c r="BE3605" s="2"/>
      <c r="BF3605" s="2"/>
      <c r="BG3605" s="2"/>
      <c r="BH3605" s="2"/>
      <c r="BI3605" s="2"/>
      <c r="BJ3605" s="2"/>
      <c r="BK3605" s="2"/>
      <c r="BL3605" s="2"/>
      <c r="BM3605" s="2"/>
      <c r="BN3605" s="2"/>
      <c r="BO3605" s="2"/>
      <c r="BP3605" s="2"/>
      <c r="BQ3605" s="2"/>
      <c r="BR3605" s="2"/>
      <c r="BS3605" s="2"/>
    </row>
    <row r="3606" spans="47:71" ht="12.75">
      <c r="AU3606" s="2"/>
      <c r="AV3606" s="2"/>
      <c r="AW3606" s="2"/>
      <c r="AX3606" s="2"/>
      <c r="AY3606" s="2"/>
      <c r="AZ3606" s="2"/>
      <c r="BA3606" s="2"/>
      <c r="BB3606" s="2"/>
      <c r="BC3606" s="2"/>
      <c r="BD3606" s="2"/>
      <c r="BE3606" s="2"/>
      <c r="BF3606" s="2"/>
      <c r="BG3606" s="2"/>
      <c r="BH3606" s="2"/>
      <c r="BI3606" s="2"/>
      <c r="BJ3606" s="2"/>
      <c r="BK3606" s="2"/>
      <c r="BL3606" s="2"/>
      <c r="BM3606" s="2"/>
      <c r="BN3606" s="2"/>
      <c r="BO3606" s="2"/>
      <c r="BP3606" s="2"/>
      <c r="BQ3606" s="2"/>
      <c r="BR3606" s="2"/>
      <c r="BS3606" s="2"/>
    </row>
    <row r="3607" spans="47:71" ht="12.75">
      <c r="AU3607" s="2"/>
      <c r="AV3607" s="2"/>
      <c r="AW3607" s="2"/>
      <c r="AX3607" s="2"/>
      <c r="AY3607" s="2"/>
      <c r="AZ3607" s="2"/>
      <c r="BA3607" s="2"/>
      <c r="BB3607" s="2"/>
      <c r="BC3607" s="2"/>
      <c r="BD3607" s="2"/>
      <c r="BE3607" s="2"/>
      <c r="BF3607" s="2"/>
      <c r="BG3607" s="2"/>
      <c r="BH3607" s="2"/>
      <c r="BI3607" s="2"/>
      <c r="BJ3607" s="2"/>
      <c r="BK3607" s="2"/>
      <c r="BL3607" s="2"/>
      <c r="BM3607" s="2"/>
      <c r="BN3607" s="2"/>
      <c r="BO3607" s="2"/>
      <c r="BP3607" s="2"/>
      <c r="BQ3607" s="2"/>
      <c r="BR3607" s="2"/>
      <c r="BS3607" s="2"/>
    </row>
    <row r="3608" spans="47:71" ht="12.75">
      <c r="AU3608" s="2"/>
      <c r="AV3608" s="2"/>
      <c r="AW3608" s="2"/>
      <c r="AX3608" s="2"/>
      <c r="AY3608" s="2"/>
      <c r="AZ3608" s="2"/>
      <c r="BA3608" s="2"/>
      <c r="BB3608" s="2"/>
      <c r="BC3608" s="2"/>
      <c r="BD3608" s="2"/>
      <c r="BE3608" s="2"/>
      <c r="BF3608" s="2"/>
      <c r="BG3608" s="2"/>
      <c r="BH3608" s="2"/>
      <c r="BI3608" s="2"/>
      <c r="BJ3608" s="2"/>
      <c r="BK3608" s="2"/>
      <c r="BL3608" s="2"/>
      <c r="BM3608" s="2"/>
      <c r="BN3608" s="2"/>
      <c r="BO3608" s="2"/>
      <c r="BP3608" s="2"/>
      <c r="BQ3608" s="2"/>
      <c r="BR3608" s="2"/>
      <c r="BS3608" s="2"/>
    </row>
    <row r="3609" spans="47:71" ht="12.75">
      <c r="AU3609" s="2"/>
      <c r="AV3609" s="2"/>
      <c r="AW3609" s="2"/>
      <c r="AX3609" s="2"/>
      <c r="AY3609" s="2"/>
      <c r="AZ3609" s="2"/>
      <c r="BA3609" s="2"/>
      <c r="BB3609" s="2"/>
      <c r="BC3609" s="2"/>
      <c r="BD3609" s="2"/>
      <c r="BE3609" s="2"/>
      <c r="BF3609" s="2"/>
      <c r="BG3609" s="2"/>
      <c r="BH3609" s="2"/>
      <c r="BI3609" s="2"/>
      <c r="BJ3609" s="2"/>
      <c r="BK3609" s="2"/>
      <c r="BL3609" s="2"/>
      <c r="BM3609" s="2"/>
      <c r="BN3609" s="2"/>
      <c r="BO3609" s="2"/>
      <c r="BP3609" s="2"/>
      <c r="BQ3609" s="2"/>
      <c r="BR3609" s="2"/>
      <c r="BS3609" s="2"/>
    </row>
    <row r="3610" spans="47:71" ht="12.75">
      <c r="AU3610" s="2"/>
      <c r="AV3610" s="2"/>
      <c r="AW3610" s="2"/>
      <c r="AX3610" s="2"/>
      <c r="AY3610" s="2"/>
      <c r="AZ3610" s="2"/>
      <c r="BA3610" s="2"/>
      <c r="BB3610" s="2"/>
      <c r="BC3610" s="2"/>
      <c r="BD3610" s="2"/>
      <c r="BE3610" s="2"/>
      <c r="BF3610" s="2"/>
      <c r="BG3610" s="2"/>
      <c r="BH3610" s="2"/>
      <c r="BI3610" s="2"/>
      <c r="BJ3610" s="2"/>
      <c r="BK3610" s="2"/>
      <c r="BL3610" s="2"/>
      <c r="BM3610" s="2"/>
      <c r="BN3610" s="2"/>
      <c r="BO3610" s="2"/>
      <c r="BP3610" s="2"/>
      <c r="BQ3610" s="2"/>
      <c r="BR3610" s="2"/>
      <c r="BS3610" s="2"/>
    </row>
    <row r="3611" spans="47:71" ht="12.75">
      <c r="AU3611" s="2"/>
      <c r="AV3611" s="2"/>
      <c r="AW3611" s="2"/>
      <c r="AX3611" s="2"/>
      <c r="AY3611" s="2"/>
      <c r="AZ3611" s="2"/>
      <c r="BA3611" s="2"/>
      <c r="BB3611" s="2"/>
      <c r="BC3611" s="2"/>
      <c r="BD3611" s="2"/>
      <c r="BE3611" s="2"/>
      <c r="BF3611" s="2"/>
      <c r="BG3611" s="2"/>
      <c r="BH3611" s="2"/>
      <c r="BI3611" s="2"/>
      <c r="BJ3611" s="2"/>
      <c r="BK3611" s="2"/>
      <c r="BL3611" s="2"/>
      <c r="BM3611" s="2"/>
      <c r="BN3611" s="2"/>
      <c r="BO3611" s="2"/>
      <c r="BP3611" s="2"/>
      <c r="BQ3611" s="2"/>
      <c r="BR3611" s="2"/>
      <c r="BS3611" s="2"/>
    </row>
    <row r="3612" spans="47:71" ht="12.75">
      <c r="AU3612" s="2"/>
      <c r="AV3612" s="2"/>
      <c r="AW3612" s="2"/>
      <c r="AX3612" s="2"/>
      <c r="AY3612" s="2"/>
      <c r="AZ3612" s="2"/>
      <c r="BA3612" s="2"/>
      <c r="BB3612" s="2"/>
      <c r="BC3612" s="2"/>
      <c r="BD3612" s="2"/>
      <c r="BE3612" s="2"/>
      <c r="BF3612" s="2"/>
      <c r="BG3612" s="2"/>
      <c r="BH3612" s="2"/>
      <c r="BI3612" s="2"/>
      <c r="BJ3612" s="2"/>
      <c r="BK3612" s="2"/>
      <c r="BL3612" s="2"/>
      <c r="BM3612" s="2"/>
      <c r="BN3612" s="2"/>
      <c r="BO3612" s="2"/>
      <c r="BP3612" s="2"/>
      <c r="BQ3612" s="2"/>
      <c r="BR3612" s="2"/>
      <c r="BS3612" s="2"/>
    </row>
    <row r="3613" spans="47:71" ht="12.75">
      <c r="AU3613" s="2"/>
      <c r="AV3613" s="2"/>
      <c r="AW3613" s="2"/>
      <c r="AX3613" s="2"/>
      <c r="AY3613" s="2"/>
      <c r="AZ3613" s="2"/>
      <c r="BA3613" s="2"/>
      <c r="BB3613" s="2"/>
      <c r="BC3613" s="2"/>
      <c r="BD3613" s="2"/>
      <c r="BE3613" s="2"/>
      <c r="BF3613" s="2"/>
      <c r="BG3613" s="2"/>
      <c r="BH3613" s="2"/>
      <c r="BI3613" s="2"/>
      <c r="BJ3613" s="2"/>
      <c r="BK3613" s="2"/>
      <c r="BL3613" s="2"/>
      <c r="BM3613" s="2"/>
      <c r="BN3613" s="2"/>
      <c r="BO3613" s="2"/>
      <c r="BP3613" s="2"/>
      <c r="BQ3613" s="2"/>
      <c r="BR3613" s="2"/>
      <c r="BS3613" s="2"/>
    </row>
    <row r="3614" spans="47:71" ht="12.75">
      <c r="AU3614" s="2"/>
      <c r="AV3614" s="2"/>
      <c r="AW3614" s="2"/>
      <c r="AX3614" s="2"/>
      <c r="AY3614" s="2"/>
      <c r="AZ3614" s="2"/>
      <c r="BA3614" s="2"/>
      <c r="BB3614" s="2"/>
      <c r="BC3614" s="2"/>
      <c r="BD3614" s="2"/>
      <c r="BE3614" s="2"/>
      <c r="BF3614" s="2"/>
      <c r="BG3614" s="2"/>
      <c r="BH3614" s="2"/>
      <c r="BI3614" s="2"/>
      <c r="BJ3614" s="2"/>
      <c r="BK3614" s="2"/>
      <c r="BL3614" s="2"/>
      <c r="BM3614" s="2"/>
      <c r="BN3614" s="2"/>
      <c r="BO3614" s="2"/>
      <c r="BP3614" s="2"/>
      <c r="BQ3614" s="2"/>
      <c r="BR3614" s="2"/>
      <c r="BS3614" s="2"/>
    </row>
    <row r="3615" spans="47:71" ht="12.75">
      <c r="AU3615" s="2"/>
      <c r="AV3615" s="2"/>
      <c r="AW3615" s="2"/>
      <c r="AX3615" s="2"/>
      <c r="AY3615" s="2"/>
      <c r="AZ3615" s="2"/>
      <c r="BA3615" s="2"/>
      <c r="BB3615" s="2"/>
      <c r="BC3615" s="2"/>
      <c r="BD3615" s="2"/>
      <c r="BE3615" s="2"/>
      <c r="BF3615" s="2"/>
      <c r="BG3615" s="2"/>
      <c r="BH3615" s="2"/>
      <c r="BI3615" s="2"/>
      <c r="BJ3615" s="2"/>
      <c r="BK3615" s="2"/>
      <c r="BL3615" s="2"/>
      <c r="BM3615" s="2"/>
      <c r="BN3615" s="2"/>
      <c r="BO3615" s="2"/>
      <c r="BP3615" s="2"/>
      <c r="BQ3615" s="2"/>
      <c r="BR3615" s="2"/>
      <c r="BS3615" s="2"/>
    </row>
    <row r="3616" spans="47:71" ht="12.75">
      <c r="AU3616" s="2"/>
      <c r="AV3616" s="2"/>
      <c r="AW3616" s="2"/>
      <c r="AX3616" s="2"/>
      <c r="AY3616" s="2"/>
      <c r="AZ3616" s="2"/>
      <c r="BA3616" s="2"/>
      <c r="BB3616" s="2"/>
      <c r="BC3616" s="2"/>
      <c r="BD3616" s="2"/>
      <c r="BE3616" s="2"/>
      <c r="BF3616" s="2"/>
      <c r="BG3616" s="2"/>
      <c r="BH3616" s="2"/>
      <c r="BI3616" s="2"/>
      <c r="BJ3616" s="2"/>
      <c r="BK3616" s="2"/>
      <c r="BL3616" s="2"/>
      <c r="BM3616" s="2"/>
      <c r="BN3616" s="2"/>
      <c r="BO3616" s="2"/>
      <c r="BP3616" s="2"/>
      <c r="BQ3616" s="2"/>
      <c r="BR3616" s="2"/>
      <c r="BS3616" s="2"/>
    </row>
    <row r="3617" spans="47:71" ht="12.75">
      <c r="AU3617" s="2"/>
      <c r="AV3617" s="2"/>
      <c r="AW3617" s="2"/>
      <c r="AX3617" s="2"/>
      <c r="AY3617" s="2"/>
      <c r="AZ3617" s="2"/>
      <c r="BA3617" s="2"/>
      <c r="BB3617" s="2"/>
      <c r="BC3617" s="2"/>
      <c r="BD3617" s="2"/>
      <c r="BE3617" s="2"/>
      <c r="BF3617" s="2"/>
      <c r="BG3617" s="2"/>
      <c r="BH3617" s="2"/>
      <c r="BI3617" s="2"/>
      <c r="BJ3617" s="2"/>
      <c r="BK3617" s="2"/>
      <c r="BL3617" s="2"/>
      <c r="BM3617" s="2"/>
      <c r="BN3617" s="2"/>
      <c r="BO3617" s="2"/>
      <c r="BP3617" s="2"/>
      <c r="BQ3617" s="2"/>
      <c r="BR3617" s="2"/>
      <c r="BS3617" s="2"/>
    </row>
    <row r="3618" spans="47:71" ht="12.75">
      <c r="AU3618" s="2"/>
      <c r="AV3618" s="2"/>
      <c r="AW3618" s="2"/>
      <c r="AX3618" s="2"/>
      <c r="AY3618" s="2"/>
      <c r="AZ3618" s="2"/>
      <c r="BA3618" s="2"/>
      <c r="BB3618" s="2"/>
      <c r="BC3618" s="2"/>
      <c r="BD3618" s="2"/>
      <c r="BE3618" s="2"/>
      <c r="BF3618" s="2"/>
      <c r="BG3618" s="2"/>
      <c r="BH3618" s="2"/>
      <c r="BI3618" s="2"/>
      <c r="BJ3618" s="2"/>
      <c r="BK3618" s="2"/>
      <c r="BL3618" s="2"/>
      <c r="BM3618" s="2"/>
      <c r="BN3618" s="2"/>
      <c r="BO3618" s="2"/>
      <c r="BP3618" s="2"/>
      <c r="BQ3618" s="2"/>
      <c r="BR3618" s="2"/>
      <c r="BS3618" s="2"/>
    </row>
    <row r="3619" spans="47:71" ht="12.75">
      <c r="AU3619" s="2"/>
      <c r="AV3619" s="2"/>
      <c r="AW3619" s="2"/>
      <c r="AX3619" s="2"/>
      <c r="AY3619" s="2"/>
      <c r="AZ3619" s="2"/>
      <c r="BA3619" s="2"/>
      <c r="BB3619" s="2"/>
      <c r="BC3619" s="2"/>
      <c r="BD3619" s="2"/>
      <c r="BE3619" s="2"/>
      <c r="BF3619" s="2"/>
      <c r="BG3619" s="2"/>
      <c r="BH3619" s="2"/>
      <c r="BI3619" s="2"/>
      <c r="BJ3619" s="2"/>
      <c r="BK3619" s="2"/>
      <c r="BL3619" s="2"/>
      <c r="BM3619" s="2"/>
      <c r="BN3619" s="2"/>
      <c r="BO3619" s="2"/>
      <c r="BP3619" s="2"/>
      <c r="BQ3619" s="2"/>
      <c r="BR3619" s="2"/>
      <c r="BS3619" s="2"/>
    </row>
    <row r="3620" spans="47:71" ht="12.75">
      <c r="AU3620" s="2"/>
      <c r="AV3620" s="2"/>
      <c r="AW3620" s="2"/>
      <c r="AX3620" s="2"/>
      <c r="AY3620" s="2"/>
      <c r="AZ3620" s="2"/>
      <c r="BA3620" s="2"/>
      <c r="BB3620" s="2"/>
      <c r="BC3620" s="2"/>
      <c r="BD3620" s="2"/>
      <c r="BE3620" s="2"/>
      <c r="BF3620" s="2"/>
      <c r="BG3620" s="2"/>
      <c r="BH3620" s="2"/>
      <c r="BI3620" s="2"/>
      <c r="BJ3620" s="2"/>
      <c r="BK3620" s="2"/>
      <c r="BL3620" s="2"/>
      <c r="BM3620" s="2"/>
      <c r="BN3620" s="2"/>
      <c r="BO3620" s="2"/>
      <c r="BP3620" s="2"/>
      <c r="BQ3620" s="2"/>
      <c r="BR3620" s="2"/>
      <c r="BS3620" s="2"/>
    </row>
    <row r="3621" spans="47:71" ht="12.75">
      <c r="AU3621" s="2"/>
      <c r="AV3621" s="2"/>
      <c r="AW3621" s="2"/>
      <c r="AX3621" s="2"/>
      <c r="AY3621" s="2"/>
      <c r="AZ3621" s="2"/>
      <c r="BA3621" s="2"/>
      <c r="BB3621" s="2"/>
      <c r="BC3621" s="2"/>
      <c r="BD3621" s="2"/>
      <c r="BE3621" s="2"/>
      <c r="BF3621" s="2"/>
      <c r="BG3621" s="2"/>
      <c r="BH3621" s="2"/>
      <c r="BI3621" s="2"/>
      <c r="BJ3621" s="2"/>
      <c r="BK3621" s="2"/>
      <c r="BL3621" s="2"/>
      <c r="BM3621" s="2"/>
      <c r="BN3621" s="2"/>
      <c r="BO3621" s="2"/>
      <c r="BP3621" s="2"/>
      <c r="BQ3621" s="2"/>
      <c r="BR3621" s="2"/>
      <c r="BS3621" s="2"/>
    </row>
    <row r="3622" spans="47:71" ht="12.75">
      <c r="AU3622" s="2"/>
      <c r="AV3622" s="2"/>
      <c r="AW3622" s="2"/>
      <c r="AX3622" s="2"/>
      <c r="AY3622" s="2"/>
      <c r="AZ3622" s="2"/>
      <c r="BA3622" s="2"/>
      <c r="BB3622" s="2"/>
      <c r="BC3622" s="2"/>
      <c r="BD3622" s="2"/>
      <c r="BE3622" s="2"/>
      <c r="BF3622" s="2"/>
      <c r="BG3622" s="2"/>
      <c r="BH3622" s="2"/>
      <c r="BI3622" s="2"/>
      <c r="BJ3622" s="2"/>
      <c r="BK3622" s="2"/>
      <c r="BL3622" s="2"/>
      <c r="BM3622" s="2"/>
      <c r="BN3622" s="2"/>
      <c r="BO3622" s="2"/>
      <c r="BP3622" s="2"/>
      <c r="BQ3622" s="2"/>
      <c r="BR3622" s="2"/>
      <c r="BS3622" s="2"/>
    </row>
    <row r="3623" spans="47:71" ht="12.75">
      <c r="AU3623" s="2"/>
      <c r="AV3623" s="2"/>
      <c r="AW3623" s="2"/>
      <c r="AX3623" s="2"/>
      <c r="AY3623" s="2"/>
      <c r="AZ3623" s="2"/>
      <c r="BA3623" s="2"/>
      <c r="BB3623" s="2"/>
      <c r="BC3623" s="2"/>
      <c r="BD3623" s="2"/>
      <c r="BE3623" s="2"/>
      <c r="BF3623" s="2"/>
      <c r="BG3623" s="2"/>
      <c r="BH3623" s="2"/>
      <c r="BI3623" s="2"/>
      <c r="BJ3623" s="2"/>
      <c r="BK3623" s="2"/>
      <c r="BL3623" s="2"/>
      <c r="BM3623" s="2"/>
      <c r="BN3623" s="2"/>
      <c r="BO3623" s="2"/>
      <c r="BP3623" s="2"/>
      <c r="BQ3623" s="2"/>
      <c r="BR3623" s="2"/>
      <c r="BS3623" s="2"/>
    </row>
    <row r="3624" spans="47:71" ht="12.75">
      <c r="AU3624" s="2"/>
      <c r="AV3624" s="2"/>
      <c r="AW3624" s="2"/>
      <c r="AX3624" s="2"/>
      <c r="AY3624" s="2"/>
      <c r="AZ3624" s="2"/>
      <c r="BA3624" s="2"/>
      <c r="BB3624" s="2"/>
      <c r="BC3624" s="2"/>
      <c r="BD3624" s="2"/>
      <c r="BE3624" s="2"/>
      <c r="BF3624" s="2"/>
      <c r="BG3624" s="2"/>
      <c r="BH3624" s="2"/>
      <c r="BI3624" s="2"/>
      <c r="BJ3624" s="2"/>
      <c r="BK3624" s="2"/>
      <c r="BL3624" s="2"/>
      <c r="BM3624" s="2"/>
      <c r="BN3624" s="2"/>
      <c r="BO3624" s="2"/>
      <c r="BP3624" s="2"/>
      <c r="BQ3624" s="2"/>
      <c r="BR3624" s="2"/>
      <c r="BS3624" s="2"/>
    </row>
    <row r="3625" spans="47:71" ht="12.75">
      <c r="AU3625" s="2"/>
      <c r="AV3625" s="2"/>
      <c r="AW3625" s="2"/>
      <c r="AX3625" s="2"/>
      <c r="AY3625" s="2"/>
      <c r="AZ3625" s="2"/>
      <c r="BA3625" s="2"/>
      <c r="BB3625" s="2"/>
      <c r="BC3625" s="2"/>
      <c r="BD3625" s="2"/>
      <c r="BE3625" s="2"/>
      <c r="BF3625" s="2"/>
      <c r="BG3625" s="2"/>
      <c r="BH3625" s="2"/>
      <c r="BI3625" s="2"/>
      <c r="BJ3625" s="2"/>
      <c r="BK3625" s="2"/>
      <c r="BL3625" s="2"/>
      <c r="BM3625" s="2"/>
      <c r="BN3625" s="2"/>
      <c r="BO3625" s="2"/>
      <c r="BP3625" s="2"/>
      <c r="BQ3625" s="2"/>
      <c r="BR3625" s="2"/>
      <c r="BS3625" s="2"/>
    </row>
    <row r="3626" spans="47:71" ht="12.75">
      <c r="AU3626" s="2"/>
      <c r="AV3626" s="2"/>
      <c r="AW3626" s="2"/>
      <c r="AX3626" s="2"/>
      <c r="AY3626" s="2"/>
      <c r="AZ3626" s="2"/>
      <c r="BA3626" s="2"/>
      <c r="BB3626" s="2"/>
      <c r="BC3626" s="2"/>
      <c r="BD3626" s="2"/>
      <c r="BE3626" s="2"/>
      <c r="BF3626" s="2"/>
      <c r="BG3626" s="2"/>
      <c r="BH3626" s="2"/>
      <c r="BI3626" s="2"/>
      <c r="BJ3626" s="2"/>
      <c r="BK3626" s="2"/>
      <c r="BL3626" s="2"/>
      <c r="BM3626" s="2"/>
      <c r="BN3626" s="2"/>
      <c r="BO3626" s="2"/>
      <c r="BP3626" s="2"/>
      <c r="BQ3626" s="2"/>
      <c r="BR3626" s="2"/>
      <c r="BS3626" s="2"/>
    </row>
    <row r="3627" spans="47:71" ht="12.75">
      <c r="AU3627" s="2"/>
      <c r="AV3627" s="2"/>
      <c r="AW3627" s="2"/>
      <c r="AX3627" s="2"/>
      <c r="AY3627" s="2"/>
      <c r="AZ3627" s="2"/>
      <c r="BA3627" s="2"/>
      <c r="BB3627" s="2"/>
      <c r="BC3627" s="2"/>
      <c r="BD3627" s="2"/>
      <c r="BE3627" s="2"/>
      <c r="BF3627" s="2"/>
      <c r="BG3627" s="2"/>
      <c r="BH3627" s="2"/>
      <c r="BI3627" s="2"/>
      <c r="BJ3627" s="2"/>
      <c r="BK3627" s="2"/>
      <c r="BL3627" s="2"/>
      <c r="BM3627" s="2"/>
      <c r="BN3627" s="2"/>
      <c r="BO3627" s="2"/>
      <c r="BP3627" s="2"/>
      <c r="BQ3627" s="2"/>
      <c r="BR3627" s="2"/>
      <c r="BS3627" s="2"/>
    </row>
    <row r="3628" spans="47:71" ht="12.75">
      <c r="AU3628" s="2"/>
      <c r="AV3628" s="2"/>
      <c r="AW3628" s="2"/>
      <c r="AX3628" s="2"/>
      <c r="AY3628" s="2"/>
      <c r="AZ3628" s="2"/>
      <c r="BA3628" s="2"/>
      <c r="BB3628" s="2"/>
      <c r="BC3628" s="2"/>
      <c r="BD3628" s="2"/>
      <c r="BE3628" s="2"/>
      <c r="BF3628" s="2"/>
      <c r="BG3628" s="2"/>
      <c r="BH3628" s="2"/>
      <c r="BI3628" s="2"/>
      <c r="BJ3628" s="2"/>
      <c r="BK3628" s="2"/>
      <c r="BL3628" s="2"/>
      <c r="BM3628" s="2"/>
      <c r="BN3628" s="2"/>
      <c r="BO3628" s="2"/>
      <c r="BP3628" s="2"/>
      <c r="BQ3628" s="2"/>
      <c r="BR3628" s="2"/>
      <c r="BS3628" s="2"/>
    </row>
    <row r="3629" spans="47:71" ht="12.75">
      <c r="AU3629" s="2"/>
      <c r="AV3629" s="2"/>
      <c r="AW3629" s="2"/>
      <c r="AX3629" s="2"/>
      <c r="AY3629" s="2"/>
      <c r="AZ3629" s="2"/>
      <c r="BA3629" s="2"/>
      <c r="BB3629" s="2"/>
      <c r="BC3629" s="2"/>
      <c r="BD3629" s="2"/>
      <c r="BE3629" s="2"/>
      <c r="BF3629" s="2"/>
      <c r="BG3629" s="2"/>
      <c r="BH3629" s="2"/>
      <c r="BI3629" s="2"/>
      <c r="BJ3629" s="2"/>
      <c r="BK3629" s="2"/>
      <c r="BL3629" s="2"/>
      <c r="BM3629" s="2"/>
      <c r="BN3629" s="2"/>
      <c r="BO3629" s="2"/>
      <c r="BP3629" s="2"/>
      <c r="BQ3629" s="2"/>
      <c r="BR3629" s="2"/>
      <c r="BS3629" s="2"/>
    </row>
    <row r="3630" spans="47:71" ht="12.75">
      <c r="AU3630" s="2"/>
      <c r="AV3630" s="2"/>
      <c r="AW3630" s="2"/>
      <c r="AX3630" s="2"/>
      <c r="AY3630" s="2"/>
      <c r="AZ3630" s="2"/>
      <c r="BA3630" s="2"/>
      <c r="BB3630" s="2"/>
      <c r="BC3630" s="2"/>
      <c r="BD3630" s="2"/>
      <c r="BE3630" s="2"/>
      <c r="BF3630" s="2"/>
      <c r="BG3630" s="2"/>
      <c r="BH3630" s="2"/>
      <c r="BI3630" s="2"/>
      <c r="BJ3630" s="2"/>
      <c r="BK3630" s="2"/>
      <c r="BL3630" s="2"/>
      <c r="BM3630" s="2"/>
      <c r="BN3630" s="2"/>
      <c r="BO3630" s="2"/>
      <c r="BP3630" s="2"/>
      <c r="BQ3630" s="2"/>
      <c r="BR3630" s="2"/>
      <c r="BS3630" s="2"/>
    </row>
    <row r="3631" spans="47:71" ht="12.75">
      <c r="AU3631" s="2"/>
      <c r="AV3631" s="2"/>
      <c r="AW3631" s="2"/>
      <c r="AX3631" s="2"/>
      <c r="AY3631" s="2"/>
      <c r="AZ3631" s="2"/>
      <c r="BA3631" s="2"/>
      <c r="BB3631" s="2"/>
      <c r="BC3631" s="2"/>
      <c r="BD3631" s="2"/>
      <c r="BE3631" s="2"/>
      <c r="BF3631" s="2"/>
      <c r="BG3631" s="2"/>
      <c r="BH3631" s="2"/>
      <c r="BI3631" s="2"/>
      <c r="BJ3631" s="2"/>
      <c r="BK3631" s="2"/>
      <c r="BL3631" s="2"/>
      <c r="BM3631" s="2"/>
      <c r="BN3631" s="2"/>
      <c r="BO3631" s="2"/>
      <c r="BP3631" s="2"/>
      <c r="BQ3631" s="2"/>
      <c r="BR3631" s="2"/>
      <c r="BS3631" s="2"/>
    </row>
    <row r="3632" spans="47:71" ht="12.75">
      <c r="AU3632" s="2"/>
      <c r="AV3632" s="2"/>
      <c r="AW3632" s="2"/>
      <c r="AX3632" s="2"/>
      <c r="AY3632" s="2"/>
      <c r="AZ3632" s="2"/>
      <c r="BA3632" s="2"/>
      <c r="BB3632" s="2"/>
      <c r="BC3632" s="2"/>
      <c r="BD3632" s="2"/>
      <c r="BE3632" s="2"/>
      <c r="BF3632" s="2"/>
      <c r="BG3632" s="2"/>
      <c r="BH3632" s="2"/>
      <c r="BI3632" s="2"/>
      <c r="BJ3632" s="2"/>
      <c r="BK3632" s="2"/>
      <c r="BL3632" s="2"/>
      <c r="BM3632" s="2"/>
      <c r="BN3632" s="2"/>
      <c r="BO3632" s="2"/>
      <c r="BP3632" s="2"/>
      <c r="BQ3632" s="2"/>
      <c r="BR3632" s="2"/>
      <c r="BS3632" s="2"/>
    </row>
    <row r="3633" spans="47:71" ht="12.75">
      <c r="AU3633" s="2"/>
      <c r="AV3633" s="2"/>
      <c r="AW3633" s="2"/>
      <c r="AX3633" s="2"/>
      <c r="AY3633" s="2"/>
      <c r="AZ3633" s="2"/>
      <c r="BA3633" s="2"/>
      <c r="BB3633" s="2"/>
      <c r="BC3633" s="2"/>
      <c r="BD3633" s="2"/>
      <c r="BE3633" s="2"/>
      <c r="BF3633" s="2"/>
      <c r="BG3633" s="2"/>
      <c r="BH3633" s="2"/>
      <c r="BI3633" s="2"/>
      <c r="BJ3633" s="2"/>
      <c r="BK3633" s="2"/>
      <c r="BL3633" s="2"/>
      <c r="BM3633" s="2"/>
      <c r="BN3633" s="2"/>
      <c r="BO3633" s="2"/>
      <c r="BP3633" s="2"/>
      <c r="BQ3633" s="2"/>
      <c r="BR3633" s="2"/>
      <c r="BS3633" s="2"/>
    </row>
    <row r="3634" spans="47:71" ht="12.75">
      <c r="AU3634" s="2"/>
      <c r="AV3634" s="2"/>
      <c r="AW3634" s="2"/>
      <c r="AX3634" s="2"/>
      <c r="AY3634" s="2"/>
      <c r="AZ3634" s="2"/>
      <c r="BA3634" s="2"/>
      <c r="BB3634" s="2"/>
      <c r="BC3634" s="2"/>
      <c r="BD3634" s="2"/>
      <c r="BE3634" s="2"/>
      <c r="BF3634" s="2"/>
      <c r="BG3634" s="2"/>
      <c r="BH3634" s="2"/>
      <c r="BI3634" s="2"/>
      <c r="BJ3634" s="2"/>
      <c r="BK3634" s="2"/>
      <c r="BL3634" s="2"/>
      <c r="BM3634" s="2"/>
      <c r="BN3634" s="2"/>
      <c r="BO3634" s="2"/>
      <c r="BP3634" s="2"/>
      <c r="BQ3634" s="2"/>
      <c r="BR3634" s="2"/>
      <c r="BS3634" s="2"/>
    </row>
    <row r="3635" spans="47:71" ht="12.75">
      <c r="AU3635" s="2"/>
      <c r="AV3635" s="2"/>
      <c r="AW3635" s="2"/>
      <c r="AX3635" s="2"/>
      <c r="AY3635" s="2"/>
      <c r="AZ3635" s="2"/>
      <c r="BA3635" s="2"/>
      <c r="BB3635" s="2"/>
      <c r="BC3635" s="2"/>
      <c r="BD3635" s="2"/>
      <c r="BE3635" s="2"/>
      <c r="BF3635" s="2"/>
      <c r="BG3635" s="2"/>
      <c r="BH3635" s="2"/>
      <c r="BI3635" s="2"/>
      <c r="BJ3635" s="2"/>
      <c r="BK3635" s="2"/>
      <c r="BL3635" s="2"/>
      <c r="BM3635" s="2"/>
      <c r="BN3635" s="2"/>
      <c r="BO3635" s="2"/>
      <c r="BP3635" s="2"/>
      <c r="BQ3635" s="2"/>
      <c r="BR3635" s="2"/>
      <c r="BS3635" s="2"/>
    </row>
    <row r="3636" spans="47:71" ht="12.75">
      <c r="AU3636" s="2"/>
      <c r="AV3636" s="2"/>
      <c r="AW3636" s="2"/>
      <c r="AX3636" s="2"/>
      <c r="AY3636" s="2"/>
      <c r="AZ3636" s="2"/>
      <c r="BA3636" s="2"/>
      <c r="BB3636" s="2"/>
      <c r="BC3636" s="2"/>
      <c r="BD3636" s="2"/>
      <c r="BE3636" s="2"/>
      <c r="BF3636" s="2"/>
      <c r="BG3636" s="2"/>
      <c r="BH3636" s="2"/>
      <c r="BI3636" s="2"/>
      <c r="BJ3636" s="2"/>
      <c r="BK3636" s="2"/>
      <c r="BL3636" s="2"/>
      <c r="BM3636" s="2"/>
      <c r="BN3636" s="2"/>
      <c r="BO3636" s="2"/>
      <c r="BP3636" s="2"/>
      <c r="BQ3636" s="2"/>
      <c r="BR3636" s="2"/>
      <c r="BS3636" s="2"/>
    </row>
    <row r="3637" spans="47:71" ht="12.75">
      <c r="AU3637" s="2"/>
      <c r="AV3637" s="2"/>
      <c r="AW3637" s="2"/>
      <c r="AX3637" s="2"/>
      <c r="AY3637" s="2"/>
      <c r="AZ3637" s="2"/>
      <c r="BA3637" s="2"/>
      <c r="BB3637" s="2"/>
      <c r="BC3637" s="2"/>
      <c r="BD3637" s="2"/>
      <c r="BE3637" s="2"/>
      <c r="BF3637" s="2"/>
      <c r="BG3637" s="2"/>
      <c r="BH3637" s="2"/>
      <c r="BI3637" s="2"/>
      <c r="BJ3637" s="2"/>
      <c r="BK3637" s="2"/>
      <c r="BL3637" s="2"/>
      <c r="BM3637" s="2"/>
      <c r="BN3637" s="2"/>
      <c r="BO3637" s="2"/>
      <c r="BP3637" s="2"/>
      <c r="BQ3637" s="2"/>
      <c r="BR3637" s="2"/>
      <c r="BS3637" s="2"/>
    </row>
    <row r="3638" spans="47:71" ht="12.75">
      <c r="AU3638" s="2"/>
      <c r="AV3638" s="2"/>
      <c r="AW3638" s="2"/>
      <c r="AX3638" s="2"/>
      <c r="AY3638" s="2"/>
      <c r="AZ3638" s="2"/>
      <c r="BA3638" s="2"/>
      <c r="BB3638" s="2"/>
      <c r="BC3638" s="2"/>
      <c r="BD3638" s="2"/>
      <c r="BE3638" s="2"/>
      <c r="BF3638" s="2"/>
      <c r="BG3638" s="2"/>
      <c r="BH3638" s="2"/>
      <c r="BI3638" s="2"/>
      <c r="BJ3638" s="2"/>
      <c r="BK3638" s="2"/>
      <c r="BL3638" s="2"/>
      <c r="BM3638" s="2"/>
      <c r="BN3638" s="2"/>
      <c r="BO3638" s="2"/>
      <c r="BP3638" s="2"/>
      <c r="BQ3638" s="2"/>
      <c r="BR3638" s="2"/>
      <c r="BS3638" s="2"/>
    </row>
    <row r="3639" spans="47:71" ht="12.75">
      <c r="AU3639" s="2"/>
      <c r="AV3639" s="2"/>
      <c r="AW3639" s="2"/>
      <c r="AX3639" s="2"/>
      <c r="AY3639" s="2"/>
      <c r="AZ3639" s="2"/>
      <c r="BA3639" s="2"/>
      <c r="BB3639" s="2"/>
      <c r="BC3639" s="2"/>
      <c r="BD3639" s="2"/>
      <c r="BE3639" s="2"/>
      <c r="BF3639" s="2"/>
      <c r="BG3639" s="2"/>
      <c r="BH3639" s="2"/>
      <c r="BI3639" s="2"/>
      <c r="BJ3639" s="2"/>
      <c r="BK3639" s="2"/>
      <c r="BL3639" s="2"/>
      <c r="BM3639" s="2"/>
      <c r="BN3639" s="2"/>
      <c r="BO3639" s="2"/>
      <c r="BP3639" s="2"/>
      <c r="BQ3639" s="2"/>
      <c r="BR3639" s="2"/>
      <c r="BS3639" s="2"/>
    </row>
    <row r="3640" spans="47:71" ht="12.75">
      <c r="AU3640" s="2"/>
      <c r="AV3640" s="2"/>
      <c r="AW3640" s="2"/>
      <c r="AX3640" s="2"/>
      <c r="AY3640" s="2"/>
      <c r="AZ3640" s="2"/>
      <c r="BA3640" s="2"/>
      <c r="BB3640" s="2"/>
      <c r="BC3640" s="2"/>
      <c r="BD3640" s="2"/>
      <c r="BE3640" s="2"/>
      <c r="BF3640" s="2"/>
      <c r="BG3640" s="2"/>
      <c r="BH3640" s="2"/>
      <c r="BI3640" s="2"/>
      <c r="BJ3640" s="2"/>
      <c r="BK3640" s="2"/>
      <c r="BL3640" s="2"/>
      <c r="BM3640" s="2"/>
      <c r="BN3640" s="2"/>
      <c r="BO3640" s="2"/>
      <c r="BP3640" s="2"/>
      <c r="BQ3640" s="2"/>
      <c r="BR3640" s="2"/>
      <c r="BS3640" s="2"/>
    </row>
    <row r="3641" spans="47:71" ht="12.75">
      <c r="AU3641" s="2"/>
      <c r="AV3641" s="2"/>
      <c r="AW3641" s="2"/>
      <c r="AX3641" s="2"/>
      <c r="AY3641" s="2"/>
      <c r="AZ3641" s="2"/>
      <c r="BA3641" s="2"/>
      <c r="BB3641" s="2"/>
      <c r="BC3641" s="2"/>
      <c r="BD3641" s="2"/>
      <c r="BE3641" s="2"/>
      <c r="BF3641" s="2"/>
      <c r="BG3641" s="2"/>
      <c r="BH3641" s="2"/>
      <c r="BI3641" s="2"/>
      <c r="BJ3641" s="2"/>
      <c r="BK3641" s="2"/>
      <c r="BL3641" s="2"/>
      <c r="BM3641" s="2"/>
      <c r="BN3641" s="2"/>
      <c r="BO3641" s="2"/>
      <c r="BP3641" s="2"/>
      <c r="BQ3641" s="2"/>
      <c r="BR3641" s="2"/>
      <c r="BS3641" s="2"/>
    </row>
    <row r="3642" spans="47:71" ht="12.75">
      <c r="AU3642" s="2"/>
      <c r="AV3642" s="2"/>
      <c r="AW3642" s="2"/>
      <c r="AX3642" s="2"/>
      <c r="AY3642" s="2"/>
      <c r="AZ3642" s="2"/>
      <c r="BA3642" s="2"/>
      <c r="BB3642" s="2"/>
      <c r="BC3642" s="2"/>
      <c r="BD3642" s="2"/>
      <c r="BE3642" s="2"/>
      <c r="BF3642" s="2"/>
      <c r="BG3642" s="2"/>
      <c r="BH3642" s="2"/>
      <c r="BI3642" s="2"/>
      <c r="BJ3642" s="2"/>
      <c r="BK3642" s="2"/>
      <c r="BL3642" s="2"/>
      <c r="BM3642" s="2"/>
      <c r="BN3642" s="2"/>
      <c r="BO3642" s="2"/>
      <c r="BP3642" s="2"/>
      <c r="BQ3642" s="2"/>
      <c r="BR3642" s="2"/>
      <c r="BS3642" s="2"/>
    </row>
    <row r="3643" spans="47:71" ht="12.75">
      <c r="AU3643" s="2"/>
      <c r="AV3643" s="2"/>
      <c r="AW3643" s="2"/>
      <c r="AX3643" s="2"/>
      <c r="AY3643" s="2"/>
      <c r="AZ3643" s="2"/>
      <c r="BA3643" s="2"/>
      <c r="BB3643" s="2"/>
      <c r="BC3643" s="2"/>
      <c r="BD3643" s="2"/>
      <c r="BE3643" s="2"/>
      <c r="BF3643" s="2"/>
      <c r="BG3643" s="2"/>
      <c r="BH3643" s="2"/>
      <c r="BI3643" s="2"/>
      <c r="BJ3643" s="2"/>
      <c r="BK3643" s="2"/>
      <c r="BL3643" s="2"/>
      <c r="BM3643" s="2"/>
      <c r="BN3643" s="2"/>
      <c r="BO3643" s="2"/>
      <c r="BP3643" s="2"/>
      <c r="BQ3643" s="2"/>
      <c r="BR3643" s="2"/>
      <c r="BS3643" s="2"/>
    </row>
    <row r="3644" spans="47:71" ht="12.75">
      <c r="AU3644" s="2"/>
      <c r="AV3644" s="2"/>
      <c r="AW3644" s="2"/>
      <c r="AX3644" s="2"/>
      <c r="AY3644" s="2"/>
      <c r="AZ3644" s="2"/>
      <c r="BA3644" s="2"/>
      <c r="BB3644" s="2"/>
      <c r="BC3644" s="2"/>
      <c r="BD3644" s="2"/>
      <c r="BE3644" s="2"/>
      <c r="BF3644" s="2"/>
      <c r="BG3644" s="2"/>
      <c r="BH3644" s="2"/>
      <c r="BI3644" s="2"/>
      <c r="BJ3644" s="2"/>
      <c r="BK3644" s="2"/>
      <c r="BL3644" s="2"/>
      <c r="BM3644" s="2"/>
      <c r="BN3644" s="2"/>
      <c r="BO3644" s="2"/>
      <c r="BP3644" s="2"/>
      <c r="BQ3644" s="2"/>
      <c r="BR3644" s="2"/>
      <c r="BS3644" s="2"/>
    </row>
    <row r="3645" spans="47:71" ht="12.75">
      <c r="AU3645" s="2"/>
      <c r="AV3645" s="2"/>
      <c r="AW3645" s="2"/>
      <c r="AX3645" s="2"/>
      <c r="AY3645" s="2"/>
      <c r="AZ3645" s="2"/>
      <c r="BA3645" s="2"/>
      <c r="BB3645" s="2"/>
      <c r="BC3645" s="2"/>
      <c r="BD3645" s="2"/>
      <c r="BE3645" s="2"/>
      <c r="BF3645" s="2"/>
      <c r="BG3645" s="2"/>
      <c r="BH3645" s="2"/>
      <c r="BI3645" s="2"/>
      <c r="BJ3645" s="2"/>
      <c r="BK3645" s="2"/>
      <c r="BL3645" s="2"/>
      <c r="BM3645" s="2"/>
      <c r="BN3645" s="2"/>
      <c r="BO3645" s="2"/>
      <c r="BP3645" s="2"/>
      <c r="BQ3645" s="2"/>
      <c r="BR3645" s="2"/>
      <c r="BS3645" s="2"/>
    </row>
    <row r="3646" spans="47:71" ht="12.75">
      <c r="AU3646" s="2"/>
      <c r="AV3646" s="2"/>
      <c r="AW3646" s="2"/>
      <c r="AX3646" s="2"/>
      <c r="AY3646" s="2"/>
      <c r="AZ3646" s="2"/>
      <c r="BA3646" s="2"/>
      <c r="BB3646" s="2"/>
      <c r="BC3646" s="2"/>
      <c r="BD3646" s="2"/>
      <c r="BE3646" s="2"/>
      <c r="BF3646" s="2"/>
      <c r="BG3646" s="2"/>
      <c r="BH3646" s="2"/>
      <c r="BI3646" s="2"/>
      <c r="BJ3646" s="2"/>
      <c r="BK3646" s="2"/>
      <c r="BL3646" s="2"/>
      <c r="BM3646" s="2"/>
      <c r="BN3646" s="2"/>
      <c r="BO3646" s="2"/>
      <c r="BP3646" s="2"/>
      <c r="BQ3646" s="2"/>
      <c r="BR3646" s="2"/>
      <c r="BS3646" s="2"/>
    </row>
    <row r="3647" spans="47:71" ht="12.75">
      <c r="AU3647" s="2"/>
      <c r="AV3647" s="2"/>
      <c r="AW3647" s="2"/>
      <c r="AX3647" s="2"/>
      <c r="AY3647" s="2"/>
      <c r="AZ3647" s="2"/>
      <c r="BA3647" s="2"/>
      <c r="BB3647" s="2"/>
      <c r="BC3647" s="2"/>
      <c r="BD3647" s="2"/>
      <c r="BE3647" s="2"/>
      <c r="BF3647" s="2"/>
      <c r="BG3647" s="2"/>
      <c r="BH3647" s="2"/>
      <c r="BI3647" s="2"/>
      <c r="BJ3647" s="2"/>
      <c r="BK3647" s="2"/>
      <c r="BL3647" s="2"/>
      <c r="BM3647" s="2"/>
      <c r="BN3647" s="2"/>
      <c r="BO3647" s="2"/>
      <c r="BP3647" s="2"/>
      <c r="BQ3647" s="2"/>
      <c r="BR3647" s="2"/>
      <c r="BS3647" s="2"/>
    </row>
    <row r="3648" spans="47:71" ht="12.75">
      <c r="AU3648" s="2"/>
      <c r="AV3648" s="2"/>
      <c r="AW3648" s="2"/>
      <c r="AX3648" s="2"/>
      <c r="AY3648" s="2"/>
      <c r="AZ3648" s="2"/>
      <c r="BA3648" s="2"/>
      <c r="BB3648" s="2"/>
      <c r="BC3648" s="2"/>
      <c r="BD3648" s="2"/>
      <c r="BE3648" s="2"/>
      <c r="BF3648" s="2"/>
      <c r="BG3648" s="2"/>
      <c r="BH3648" s="2"/>
      <c r="BI3648" s="2"/>
      <c r="BJ3648" s="2"/>
      <c r="BK3648" s="2"/>
      <c r="BL3648" s="2"/>
      <c r="BM3648" s="2"/>
      <c r="BN3648" s="2"/>
      <c r="BO3648" s="2"/>
      <c r="BP3648" s="2"/>
      <c r="BQ3648" s="2"/>
      <c r="BR3648" s="2"/>
      <c r="BS3648" s="2"/>
    </row>
    <row r="3649" spans="47:71" ht="12.75">
      <c r="AU3649" s="2"/>
      <c r="AV3649" s="2"/>
      <c r="AW3649" s="2"/>
      <c r="AX3649" s="2"/>
      <c r="AY3649" s="2"/>
      <c r="AZ3649" s="2"/>
      <c r="BA3649" s="2"/>
      <c r="BB3649" s="2"/>
      <c r="BC3649" s="2"/>
      <c r="BD3649" s="2"/>
      <c r="BE3649" s="2"/>
      <c r="BF3649" s="2"/>
      <c r="BG3649" s="2"/>
      <c r="BH3649" s="2"/>
      <c r="BI3649" s="2"/>
      <c r="BJ3649" s="2"/>
      <c r="BK3649" s="2"/>
      <c r="BL3649" s="2"/>
      <c r="BM3649" s="2"/>
      <c r="BN3649" s="2"/>
      <c r="BO3649" s="2"/>
      <c r="BP3649" s="2"/>
      <c r="BQ3649" s="2"/>
      <c r="BR3649" s="2"/>
      <c r="BS3649" s="2"/>
    </row>
    <row r="3650" spans="47:71" ht="12.75">
      <c r="AU3650" s="2"/>
      <c r="AV3650" s="2"/>
      <c r="AW3650" s="2"/>
      <c r="AX3650" s="2"/>
      <c r="AY3650" s="2"/>
      <c r="AZ3650" s="2"/>
      <c r="BA3650" s="2"/>
      <c r="BB3650" s="2"/>
      <c r="BC3650" s="2"/>
      <c r="BD3650" s="2"/>
      <c r="BE3650" s="2"/>
      <c r="BF3650" s="2"/>
      <c r="BG3650" s="2"/>
      <c r="BH3650" s="2"/>
      <c r="BI3650" s="2"/>
      <c r="BJ3650" s="2"/>
      <c r="BK3650" s="2"/>
      <c r="BL3650" s="2"/>
      <c r="BM3650" s="2"/>
      <c r="BN3650" s="2"/>
      <c r="BO3650" s="2"/>
      <c r="BP3650" s="2"/>
      <c r="BQ3650" s="2"/>
      <c r="BR3650" s="2"/>
      <c r="BS3650" s="2"/>
    </row>
    <row r="3651" spans="47:71" ht="12.75">
      <c r="AU3651" s="2"/>
      <c r="AV3651" s="2"/>
      <c r="AW3651" s="2"/>
      <c r="AX3651" s="2"/>
      <c r="AY3651" s="2"/>
      <c r="AZ3651" s="2"/>
      <c r="BA3651" s="2"/>
      <c r="BB3651" s="2"/>
      <c r="BC3651" s="2"/>
      <c r="BD3651" s="2"/>
      <c r="BE3651" s="2"/>
      <c r="BF3651" s="2"/>
      <c r="BG3651" s="2"/>
      <c r="BH3651" s="2"/>
      <c r="BI3651" s="2"/>
      <c r="BJ3651" s="2"/>
      <c r="BK3651" s="2"/>
      <c r="BL3651" s="2"/>
      <c r="BM3651" s="2"/>
      <c r="BN3651" s="2"/>
      <c r="BO3651" s="2"/>
      <c r="BP3651" s="2"/>
      <c r="BQ3651" s="2"/>
      <c r="BR3651" s="2"/>
      <c r="BS3651" s="2"/>
    </row>
    <row r="3652" spans="47:71" ht="12.75">
      <c r="AU3652" s="2"/>
      <c r="AV3652" s="2"/>
      <c r="AW3652" s="2"/>
      <c r="AX3652" s="2"/>
      <c r="AY3652" s="2"/>
      <c r="AZ3652" s="2"/>
      <c r="BA3652" s="2"/>
      <c r="BB3652" s="2"/>
      <c r="BC3652" s="2"/>
      <c r="BD3652" s="2"/>
      <c r="BE3652" s="2"/>
      <c r="BF3652" s="2"/>
      <c r="BG3652" s="2"/>
      <c r="BH3652" s="2"/>
      <c r="BI3652" s="2"/>
      <c r="BJ3652" s="2"/>
      <c r="BK3652" s="2"/>
      <c r="BL3652" s="2"/>
      <c r="BM3652" s="2"/>
      <c r="BN3652" s="2"/>
      <c r="BO3652" s="2"/>
      <c r="BP3652" s="2"/>
      <c r="BQ3652" s="2"/>
      <c r="BR3652" s="2"/>
      <c r="BS3652" s="2"/>
    </row>
    <row r="3653" spans="47:71" ht="12.75">
      <c r="AU3653" s="2"/>
      <c r="AV3653" s="2"/>
      <c r="AW3653" s="2"/>
      <c r="AX3653" s="2"/>
      <c r="AY3653" s="2"/>
      <c r="AZ3653" s="2"/>
      <c r="BA3653" s="2"/>
      <c r="BB3653" s="2"/>
      <c r="BC3653" s="2"/>
      <c r="BD3653" s="2"/>
      <c r="BE3653" s="2"/>
      <c r="BF3653" s="2"/>
      <c r="BG3653" s="2"/>
      <c r="BH3653" s="2"/>
      <c r="BI3653" s="2"/>
      <c r="BJ3653" s="2"/>
      <c r="BK3653" s="2"/>
      <c r="BL3653" s="2"/>
      <c r="BM3653" s="2"/>
      <c r="BN3653" s="2"/>
      <c r="BO3653" s="2"/>
      <c r="BP3653" s="2"/>
      <c r="BQ3653" s="2"/>
      <c r="BR3653" s="2"/>
      <c r="BS3653" s="2"/>
    </row>
    <row r="3654" spans="47:71" ht="12.75">
      <c r="AU3654" s="2"/>
      <c r="AV3654" s="2"/>
      <c r="AW3654" s="2"/>
      <c r="AX3654" s="2"/>
      <c r="AY3654" s="2"/>
      <c r="AZ3654" s="2"/>
      <c r="BA3654" s="2"/>
      <c r="BB3654" s="2"/>
      <c r="BC3654" s="2"/>
      <c r="BD3654" s="2"/>
      <c r="BE3654" s="2"/>
      <c r="BF3654" s="2"/>
      <c r="BG3654" s="2"/>
      <c r="BH3654" s="2"/>
      <c r="BI3654" s="2"/>
      <c r="BJ3654" s="2"/>
      <c r="BK3654" s="2"/>
      <c r="BL3654" s="2"/>
      <c r="BM3654" s="2"/>
      <c r="BN3654" s="2"/>
      <c r="BO3654" s="2"/>
      <c r="BP3654" s="2"/>
      <c r="BQ3654" s="2"/>
      <c r="BR3654" s="2"/>
      <c r="BS3654" s="2"/>
    </row>
    <row r="3655" spans="47:71" ht="12.75">
      <c r="AU3655" s="2"/>
      <c r="AV3655" s="2"/>
      <c r="AW3655" s="2"/>
      <c r="AX3655" s="2"/>
      <c r="AY3655" s="2"/>
      <c r="AZ3655" s="2"/>
      <c r="BA3655" s="2"/>
      <c r="BB3655" s="2"/>
      <c r="BC3655" s="2"/>
      <c r="BD3655" s="2"/>
      <c r="BE3655" s="2"/>
      <c r="BF3655" s="2"/>
      <c r="BG3655" s="2"/>
      <c r="BH3655" s="2"/>
      <c r="BI3655" s="2"/>
      <c r="BJ3655" s="2"/>
      <c r="BK3655" s="2"/>
      <c r="BL3655" s="2"/>
      <c r="BM3655" s="2"/>
      <c r="BN3655" s="2"/>
      <c r="BO3655" s="2"/>
      <c r="BP3655" s="2"/>
      <c r="BQ3655" s="2"/>
      <c r="BR3655" s="2"/>
      <c r="BS3655" s="2"/>
    </row>
    <row r="3656" spans="47:71" ht="12.75">
      <c r="AU3656" s="2"/>
      <c r="AV3656" s="2"/>
      <c r="AW3656" s="2"/>
      <c r="AX3656" s="2"/>
      <c r="AY3656" s="2"/>
      <c r="AZ3656" s="2"/>
      <c r="BA3656" s="2"/>
      <c r="BB3656" s="2"/>
      <c r="BC3656" s="2"/>
      <c r="BD3656" s="2"/>
      <c r="BE3656" s="2"/>
      <c r="BF3656" s="2"/>
      <c r="BG3656" s="2"/>
      <c r="BH3656" s="2"/>
      <c r="BI3656" s="2"/>
      <c r="BJ3656" s="2"/>
      <c r="BK3656" s="2"/>
      <c r="BL3656" s="2"/>
      <c r="BM3656" s="2"/>
      <c r="BN3656" s="2"/>
      <c r="BO3656" s="2"/>
      <c r="BP3656" s="2"/>
      <c r="BQ3656" s="2"/>
      <c r="BR3656" s="2"/>
      <c r="BS3656" s="2"/>
    </row>
    <row r="3657" spans="47:71" ht="12.75">
      <c r="AU3657" s="2"/>
      <c r="AV3657" s="2"/>
      <c r="AW3657" s="2"/>
      <c r="AX3657" s="2"/>
      <c r="AY3657" s="2"/>
      <c r="AZ3657" s="2"/>
      <c r="BA3657" s="2"/>
      <c r="BB3657" s="2"/>
      <c r="BC3657" s="2"/>
      <c r="BD3657" s="2"/>
      <c r="BE3657" s="2"/>
      <c r="BF3657" s="2"/>
      <c r="BG3657" s="2"/>
      <c r="BH3657" s="2"/>
      <c r="BI3657" s="2"/>
      <c r="BJ3657" s="2"/>
      <c r="BK3657" s="2"/>
      <c r="BL3657" s="2"/>
      <c r="BM3657" s="2"/>
      <c r="BN3657" s="2"/>
      <c r="BO3657" s="2"/>
      <c r="BP3657" s="2"/>
      <c r="BQ3657" s="2"/>
      <c r="BR3657" s="2"/>
      <c r="BS3657" s="2"/>
    </row>
    <row r="3658" spans="47:71" ht="12.75">
      <c r="AU3658" s="2"/>
      <c r="AV3658" s="2"/>
      <c r="AW3658" s="2"/>
      <c r="AX3658" s="2"/>
      <c r="AY3658" s="2"/>
      <c r="AZ3658" s="2"/>
      <c r="BA3658" s="2"/>
      <c r="BB3658" s="2"/>
      <c r="BC3658" s="2"/>
      <c r="BD3658" s="2"/>
      <c r="BE3658" s="2"/>
      <c r="BF3658" s="2"/>
      <c r="BG3658" s="2"/>
      <c r="BH3658" s="2"/>
      <c r="BI3658" s="2"/>
      <c r="BJ3658" s="2"/>
      <c r="BK3658" s="2"/>
      <c r="BL3658" s="2"/>
      <c r="BM3658" s="2"/>
      <c r="BN3658" s="2"/>
      <c r="BO3658" s="2"/>
      <c r="BP3658" s="2"/>
      <c r="BQ3658" s="2"/>
      <c r="BR3658" s="2"/>
      <c r="BS3658" s="2"/>
    </row>
    <row r="3659" spans="47:71" ht="12.75">
      <c r="AU3659" s="2"/>
      <c r="AV3659" s="2"/>
      <c r="AW3659" s="2"/>
      <c r="AX3659" s="2"/>
      <c r="AY3659" s="2"/>
      <c r="AZ3659" s="2"/>
      <c r="BA3659" s="2"/>
      <c r="BB3659" s="2"/>
      <c r="BC3659" s="2"/>
      <c r="BD3659" s="2"/>
      <c r="BE3659" s="2"/>
      <c r="BF3659" s="2"/>
      <c r="BG3659" s="2"/>
      <c r="BH3659" s="2"/>
      <c r="BI3659" s="2"/>
      <c r="BJ3659" s="2"/>
      <c r="BK3659" s="2"/>
      <c r="BL3659" s="2"/>
      <c r="BM3659" s="2"/>
      <c r="BN3659" s="2"/>
      <c r="BO3659" s="2"/>
      <c r="BP3659" s="2"/>
      <c r="BQ3659" s="2"/>
      <c r="BR3659" s="2"/>
      <c r="BS3659" s="2"/>
    </row>
    <row r="3660" spans="47:71" ht="12.75">
      <c r="AU3660" s="2"/>
      <c r="AV3660" s="2"/>
      <c r="AW3660" s="2"/>
      <c r="AX3660" s="2"/>
      <c r="AY3660" s="2"/>
      <c r="AZ3660" s="2"/>
      <c r="BA3660" s="2"/>
      <c r="BB3660" s="2"/>
      <c r="BC3660" s="2"/>
      <c r="BD3660" s="2"/>
      <c r="BE3660" s="2"/>
      <c r="BF3660" s="2"/>
      <c r="BG3660" s="2"/>
      <c r="BH3660" s="2"/>
      <c r="BI3660" s="2"/>
      <c r="BJ3660" s="2"/>
      <c r="BK3660" s="2"/>
      <c r="BL3660" s="2"/>
      <c r="BM3660" s="2"/>
      <c r="BN3660" s="2"/>
      <c r="BO3660" s="2"/>
      <c r="BP3660" s="2"/>
      <c r="BQ3660" s="2"/>
      <c r="BR3660" s="2"/>
      <c r="BS3660" s="2"/>
    </row>
    <row r="3661" spans="47:71" ht="12.75">
      <c r="AU3661" s="2"/>
      <c r="AV3661" s="2"/>
      <c r="AW3661" s="2"/>
      <c r="AX3661" s="2"/>
      <c r="AY3661" s="2"/>
      <c r="AZ3661" s="2"/>
      <c r="BA3661" s="2"/>
      <c r="BB3661" s="2"/>
      <c r="BC3661" s="2"/>
      <c r="BD3661" s="2"/>
      <c r="BE3661" s="2"/>
      <c r="BF3661" s="2"/>
      <c r="BG3661" s="2"/>
      <c r="BH3661" s="2"/>
      <c r="BI3661" s="2"/>
      <c r="BJ3661" s="2"/>
      <c r="BK3661" s="2"/>
      <c r="BL3661" s="2"/>
      <c r="BM3661" s="2"/>
      <c r="BN3661" s="2"/>
      <c r="BO3661" s="2"/>
      <c r="BP3661" s="2"/>
      <c r="BQ3661" s="2"/>
      <c r="BR3661" s="2"/>
      <c r="BS3661" s="2"/>
    </row>
    <row r="3662" spans="47:71" ht="12.75">
      <c r="AU3662" s="2"/>
      <c r="AV3662" s="2"/>
      <c r="AW3662" s="2"/>
      <c r="AX3662" s="2"/>
      <c r="AY3662" s="2"/>
      <c r="AZ3662" s="2"/>
      <c r="BA3662" s="2"/>
      <c r="BB3662" s="2"/>
      <c r="BC3662" s="2"/>
      <c r="BD3662" s="2"/>
      <c r="BE3662" s="2"/>
      <c r="BF3662" s="2"/>
      <c r="BG3662" s="2"/>
      <c r="BH3662" s="2"/>
      <c r="BI3662" s="2"/>
      <c r="BJ3662" s="2"/>
      <c r="BK3662" s="2"/>
      <c r="BL3662" s="2"/>
      <c r="BM3662" s="2"/>
      <c r="BN3662" s="2"/>
      <c r="BO3662" s="2"/>
      <c r="BP3662" s="2"/>
      <c r="BQ3662" s="2"/>
      <c r="BR3662" s="2"/>
      <c r="BS3662" s="2"/>
    </row>
    <row r="3663" spans="47:71" ht="12.75">
      <c r="AU3663" s="2"/>
      <c r="AV3663" s="2"/>
      <c r="AW3663" s="2"/>
      <c r="AX3663" s="2"/>
      <c r="AY3663" s="2"/>
      <c r="AZ3663" s="2"/>
      <c r="BA3663" s="2"/>
      <c r="BB3663" s="2"/>
      <c r="BC3663" s="2"/>
      <c r="BD3663" s="2"/>
      <c r="BE3663" s="2"/>
      <c r="BF3663" s="2"/>
      <c r="BG3663" s="2"/>
      <c r="BH3663" s="2"/>
      <c r="BI3663" s="2"/>
      <c r="BJ3663" s="2"/>
      <c r="BK3663" s="2"/>
      <c r="BL3663" s="2"/>
      <c r="BM3663" s="2"/>
      <c r="BN3663" s="2"/>
      <c r="BO3663" s="2"/>
      <c r="BP3663" s="2"/>
      <c r="BQ3663" s="2"/>
      <c r="BR3663" s="2"/>
      <c r="BS3663" s="2"/>
    </row>
    <row r="3664" spans="47:71" ht="12.75">
      <c r="AU3664" s="2"/>
      <c r="AV3664" s="2"/>
      <c r="AW3664" s="2"/>
      <c r="AX3664" s="2"/>
      <c r="AY3664" s="2"/>
      <c r="AZ3664" s="2"/>
      <c r="BA3664" s="2"/>
      <c r="BB3664" s="2"/>
      <c r="BC3664" s="2"/>
      <c r="BD3664" s="2"/>
      <c r="BE3664" s="2"/>
      <c r="BF3664" s="2"/>
      <c r="BG3664" s="2"/>
      <c r="BH3664" s="2"/>
      <c r="BI3664" s="2"/>
      <c r="BJ3664" s="2"/>
      <c r="BK3664" s="2"/>
      <c r="BL3664" s="2"/>
      <c r="BM3664" s="2"/>
      <c r="BN3664" s="2"/>
      <c r="BO3664" s="2"/>
      <c r="BP3664" s="2"/>
      <c r="BQ3664" s="2"/>
      <c r="BR3664" s="2"/>
      <c r="BS3664" s="2"/>
    </row>
    <row r="3665" spans="47:71" ht="12.75">
      <c r="AU3665" s="2"/>
      <c r="AV3665" s="2"/>
      <c r="AW3665" s="2"/>
      <c r="AX3665" s="2"/>
      <c r="AY3665" s="2"/>
      <c r="AZ3665" s="2"/>
      <c r="BA3665" s="2"/>
      <c r="BB3665" s="2"/>
      <c r="BC3665" s="2"/>
      <c r="BD3665" s="2"/>
      <c r="BE3665" s="2"/>
      <c r="BF3665" s="2"/>
      <c r="BG3665" s="2"/>
      <c r="BH3665" s="2"/>
      <c r="BI3665" s="2"/>
      <c r="BJ3665" s="2"/>
      <c r="BK3665" s="2"/>
      <c r="BL3665" s="2"/>
      <c r="BM3665" s="2"/>
      <c r="BN3665" s="2"/>
      <c r="BO3665" s="2"/>
      <c r="BP3665" s="2"/>
      <c r="BQ3665" s="2"/>
      <c r="BR3665" s="2"/>
      <c r="BS3665" s="2"/>
    </row>
    <row r="3666" spans="47:71" ht="12.75">
      <c r="AU3666" s="2"/>
      <c r="AV3666" s="2"/>
      <c r="AW3666" s="2"/>
      <c r="AX3666" s="2"/>
      <c r="AY3666" s="2"/>
      <c r="AZ3666" s="2"/>
      <c r="BA3666" s="2"/>
      <c r="BB3666" s="2"/>
      <c r="BC3666" s="2"/>
      <c r="BD3666" s="2"/>
      <c r="BE3666" s="2"/>
      <c r="BF3666" s="2"/>
      <c r="BG3666" s="2"/>
      <c r="BH3666" s="2"/>
      <c r="BI3666" s="2"/>
      <c r="BJ3666" s="2"/>
      <c r="BK3666" s="2"/>
      <c r="BL3666" s="2"/>
      <c r="BM3666" s="2"/>
      <c r="BN3666" s="2"/>
      <c r="BO3666" s="2"/>
      <c r="BP3666" s="2"/>
      <c r="BQ3666" s="2"/>
      <c r="BR3666" s="2"/>
      <c r="BS3666" s="2"/>
    </row>
    <row r="3667" spans="47:71" ht="12.75">
      <c r="AU3667" s="2"/>
      <c r="AV3667" s="2"/>
      <c r="AW3667" s="2"/>
      <c r="AX3667" s="2"/>
      <c r="AY3667" s="2"/>
      <c r="AZ3667" s="2"/>
      <c r="BA3667" s="2"/>
      <c r="BB3667" s="2"/>
      <c r="BC3667" s="2"/>
      <c r="BD3667" s="2"/>
      <c r="BE3667" s="2"/>
      <c r="BF3667" s="2"/>
      <c r="BG3667" s="2"/>
      <c r="BH3667" s="2"/>
      <c r="BI3667" s="2"/>
      <c r="BJ3667" s="2"/>
      <c r="BK3667" s="2"/>
      <c r="BL3667" s="2"/>
      <c r="BM3667" s="2"/>
      <c r="BN3667" s="2"/>
      <c r="BO3667" s="2"/>
      <c r="BP3667" s="2"/>
      <c r="BQ3667" s="2"/>
      <c r="BR3667" s="2"/>
      <c r="BS3667" s="2"/>
    </row>
    <row r="3668" spans="47:71" ht="12.75">
      <c r="AU3668" s="2"/>
      <c r="AV3668" s="2"/>
      <c r="AW3668" s="2"/>
      <c r="AX3668" s="2"/>
      <c r="AY3668" s="2"/>
      <c r="AZ3668" s="2"/>
      <c r="BA3668" s="2"/>
      <c r="BB3668" s="2"/>
      <c r="BC3668" s="2"/>
      <c r="BD3668" s="2"/>
      <c r="BE3668" s="2"/>
      <c r="BF3668" s="2"/>
      <c r="BG3668" s="2"/>
      <c r="BH3668" s="2"/>
      <c r="BI3668" s="2"/>
      <c r="BJ3668" s="2"/>
      <c r="BK3668" s="2"/>
      <c r="BL3668" s="2"/>
      <c r="BM3668" s="2"/>
      <c r="BN3668" s="2"/>
      <c r="BO3668" s="2"/>
      <c r="BP3668" s="2"/>
      <c r="BQ3668" s="2"/>
      <c r="BR3668" s="2"/>
      <c r="BS3668" s="2"/>
    </row>
    <row r="3669" spans="47:71" ht="12.75">
      <c r="AU3669" s="2"/>
      <c r="AV3669" s="2"/>
      <c r="AW3669" s="2"/>
      <c r="AX3669" s="2"/>
      <c r="AY3669" s="2"/>
      <c r="AZ3669" s="2"/>
      <c r="BA3669" s="2"/>
      <c r="BB3669" s="2"/>
      <c r="BC3669" s="2"/>
      <c r="BD3669" s="2"/>
      <c r="BE3669" s="2"/>
      <c r="BF3669" s="2"/>
      <c r="BG3669" s="2"/>
      <c r="BH3669" s="2"/>
      <c r="BI3669" s="2"/>
      <c r="BJ3669" s="2"/>
      <c r="BK3669" s="2"/>
      <c r="BL3669" s="2"/>
      <c r="BM3669" s="2"/>
      <c r="BN3669" s="2"/>
      <c r="BO3669" s="2"/>
      <c r="BP3669" s="2"/>
      <c r="BQ3669" s="2"/>
      <c r="BR3669" s="2"/>
      <c r="BS3669" s="2"/>
    </row>
    <row r="3670" spans="47:71" ht="12.75">
      <c r="AU3670" s="2"/>
      <c r="AV3670" s="2"/>
      <c r="AW3670" s="2"/>
      <c r="AX3670" s="2"/>
      <c r="AY3670" s="2"/>
      <c r="AZ3670" s="2"/>
      <c r="BA3670" s="2"/>
      <c r="BB3670" s="2"/>
      <c r="BC3670" s="2"/>
      <c r="BD3670" s="2"/>
      <c r="BE3670" s="2"/>
      <c r="BF3670" s="2"/>
      <c r="BG3670" s="2"/>
      <c r="BH3670" s="2"/>
      <c r="BI3670" s="2"/>
      <c r="BJ3670" s="2"/>
      <c r="BK3670" s="2"/>
      <c r="BL3670" s="2"/>
      <c r="BM3670" s="2"/>
      <c r="BN3670" s="2"/>
      <c r="BO3670" s="2"/>
      <c r="BP3670" s="2"/>
      <c r="BQ3670" s="2"/>
      <c r="BR3670" s="2"/>
      <c r="BS3670" s="2"/>
    </row>
    <row r="3671" spans="47:71" ht="12.75">
      <c r="AU3671" s="2"/>
      <c r="AV3671" s="2"/>
      <c r="AW3671" s="2"/>
      <c r="AX3671" s="2"/>
      <c r="AY3671" s="2"/>
      <c r="AZ3671" s="2"/>
      <c r="BA3671" s="2"/>
      <c r="BB3671" s="2"/>
      <c r="BC3671" s="2"/>
      <c r="BD3671" s="2"/>
      <c r="BE3671" s="2"/>
      <c r="BF3671" s="2"/>
      <c r="BG3671" s="2"/>
      <c r="BH3671" s="2"/>
      <c r="BI3671" s="2"/>
      <c r="BJ3671" s="2"/>
      <c r="BK3671" s="2"/>
      <c r="BL3671" s="2"/>
      <c r="BM3671" s="2"/>
      <c r="BN3671" s="2"/>
      <c r="BO3671" s="2"/>
      <c r="BP3671" s="2"/>
      <c r="BQ3671" s="2"/>
      <c r="BR3671" s="2"/>
      <c r="BS3671" s="2"/>
    </row>
    <row r="3672" spans="47:71" ht="12.75">
      <c r="AU3672" s="2"/>
      <c r="AV3672" s="2"/>
      <c r="AW3672" s="2"/>
      <c r="AX3672" s="2"/>
      <c r="AY3672" s="2"/>
      <c r="AZ3672" s="2"/>
      <c r="BA3672" s="2"/>
      <c r="BB3672" s="2"/>
      <c r="BC3672" s="2"/>
      <c r="BD3672" s="2"/>
      <c r="BE3672" s="2"/>
      <c r="BF3672" s="2"/>
      <c r="BG3672" s="2"/>
      <c r="BH3672" s="2"/>
      <c r="BI3672" s="2"/>
      <c r="BJ3672" s="2"/>
      <c r="BK3672" s="2"/>
      <c r="BL3672" s="2"/>
      <c r="BM3672" s="2"/>
      <c r="BN3672" s="2"/>
      <c r="BO3672" s="2"/>
      <c r="BP3672" s="2"/>
      <c r="BQ3672" s="2"/>
      <c r="BR3672" s="2"/>
      <c r="BS3672" s="2"/>
    </row>
    <row r="3673" spans="47:71" ht="12.75">
      <c r="AU3673" s="2"/>
      <c r="AV3673" s="2"/>
      <c r="AW3673" s="2"/>
      <c r="AX3673" s="2"/>
      <c r="AY3673" s="2"/>
      <c r="AZ3673" s="2"/>
      <c r="BA3673" s="2"/>
      <c r="BB3673" s="2"/>
      <c r="BC3673" s="2"/>
      <c r="BD3673" s="2"/>
      <c r="BE3673" s="2"/>
      <c r="BF3673" s="2"/>
      <c r="BG3673" s="2"/>
      <c r="BH3673" s="2"/>
      <c r="BI3673" s="2"/>
      <c r="BJ3673" s="2"/>
      <c r="BK3673" s="2"/>
      <c r="BL3673" s="2"/>
      <c r="BM3673" s="2"/>
      <c r="BN3673" s="2"/>
      <c r="BO3673" s="2"/>
      <c r="BP3673" s="2"/>
      <c r="BQ3673" s="2"/>
      <c r="BR3673" s="2"/>
      <c r="BS3673" s="2"/>
    </row>
    <row r="3674" spans="47:71" ht="12.75">
      <c r="AU3674" s="2"/>
      <c r="AV3674" s="2"/>
      <c r="AW3674" s="2"/>
      <c r="AX3674" s="2"/>
      <c r="AY3674" s="2"/>
      <c r="AZ3674" s="2"/>
      <c r="BA3674" s="2"/>
      <c r="BB3674" s="2"/>
      <c r="BC3674" s="2"/>
      <c r="BD3674" s="2"/>
      <c r="BE3674" s="2"/>
      <c r="BF3674" s="2"/>
      <c r="BG3674" s="2"/>
      <c r="BH3674" s="2"/>
      <c r="BI3674" s="2"/>
      <c r="BJ3674" s="2"/>
      <c r="BK3674" s="2"/>
      <c r="BL3674" s="2"/>
      <c r="BM3674" s="2"/>
      <c r="BN3674" s="2"/>
      <c r="BO3674" s="2"/>
      <c r="BP3674" s="2"/>
      <c r="BQ3674" s="2"/>
      <c r="BR3674" s="2"/>
      <c r="BS3674" s="2"/>
    </row>
    <row r="3675" spans="47:71" ht="12.75">
      <c r="AU3675" s="2"/>
      <c r="AV3675" s="2"/>
      <c r="AW3675" s="2"/>
      <c r="AX3675" s="2"/>
      <c r="AY3675" s="2"/>
      <c r="AZ3675" s="2"/>
      <c r="BA3675" s="2"/>
      <c r="BB3675" s="2"/>
      <c r="BC3675" s="2"/>
      <c r="BD3675" s="2"/>
      <c r="BE3675" s="2"/>
      <c r="BF3675" s="2"/>
      <c r="BG3675" s="2"/>
      <c r="BH3675" s="2"/>
      <c r="BI3675" s="2"/>
      <c r="BJ3675" s="2"/>
      <c r="BK3675" s="2"/>
      <c r="BL3675" s="2"/>
      <c r="BM3675" s="2"/>
      <c r="BN3675" s="2"/>
      <c r="BO3675" s="2"/>
      <c r="BP3675" s="2"/>
      <c r="BQ3675" s="2"/>
      <c r="BR3675" s="2"/>
      <c r="BS3675" s="2"/>
    </row>
    <row r="3676" spans="47:71" ht="12.75">
      <c r="AU3676" s="2"/>
      <c r="AV3676" s="2"/>
      <c r="AW3676" s="2"/>
      <c r="AX3676" s="2"/>
      <c r="AY3676" s="2"/>
      <c r="AZ3676" s="2"/>
      <c r="BA3676" s="2"/>
      <c r="BB3676" s="2"/>
      <c r="BC3676" s="2"/>
      <c r="BD3676" s="2"/>
      <c r="BE3676" s="2"/>
      <c r="BF3676" s="2"/>
      <c r="BG3676" s="2"/>
      <c r="BH3676" s="2"/>
      <c r="BI3676" s="2"/>
      <c r="BJ3676" s="2"/>
      <c r="BK3676" s="2"/>
      <c r="BL3676" s="2"/>
      <c r="BM3676" s="2"/>
      <c r="BN3676" s="2"/>
      <c r="BO3676" s="2"/>
      <c r="BP3676" s="2"/>
      <c r="BQ3676" s="2"/>
      <c r="BR3676" s="2"/>
      <c r="BS3676" s="2"/>
    </row>
    <row r="3677" spans="47:71" ht="12.75">
      <c r="AU3677" s="2"/>
      <c r="AV3677" s="2"/>
      <c r="AW3677" s="2"/>
      <c r="AX3677" s="2"/>
      <c r="AY3677" s="2"/>
      <c r="AZ3677" s="2"/>
      <c r="BA3677" s="2"/>
      <c r="BB3677" s="2"/>
      <c r="BC3677" s="2"/>
      <c r="BD3677" s="2"/>
      <c r="BE3677" s="2"/>
      <c r="BF3677" s="2"/>
      <c r="BG3677" s="2"/>
      <c r="BH3677" s="2"/>
      <c r="BI3677" s="2"/>
      <c r="BJ3677" s="2"/>
      <c r="BK3677" s="2"/>
      <c r="BL3677" s="2"/>
      <c r="BM3677" s="2"/>
      <c r="BN3677" s="2"/>
      <c r="BO3677" s="2"/>
      <c r="BP3677" s="2"/>
      <c r="BQ3677" s="2"/>
      <c r="BR3677" s="2"/>
      <c r="BS3677" s="2"/>
    </row>
    <row r="3678" spans="47:71" ht="12.75">
      <c r="AU3678" s="2"/>
      <c r="AV3678" s="2"/>
      <c r="AW3678" s="2"/>
      <c r="AX3678" s="2"/>
      <c r="AY3678" s="2"/>
      <c r="AZ3678" s="2"/>
      <c r="BA3678" s="2"/>
      <c r="BB3678" s="2"/>
      <c r="BC3678" s="2"/>
      <c r="BD3678" s="2"/>
      <c r="BE3678" s="2"/>
      <c r="BF3678" s="2"/>
      <c r="BG3678" s="2"/>
      <c r="BH3678" s="2"/>
      <c r="BI3678" s="2"/>
      <c r="BJ3678" s="2"/>
      <c r="BK3678" s="2"/>
      <c r="BL3678" s="2"/>
      <c r="BM3678" s="2"/>
      <c r="BN3678" s="2"/>
      <c r="BO3678" s="2"/>
      <c r="BP3678" s="2"/>
      <c r="BQ3678" s="2"/>
      <c r="BR3678" s="2"/>
      <c r="BS3678" s="2"/>
    </row>
    <row r="3679" spans="47:71" ht="12.75">
      <c r="AU3679" s="2"/>
      <c r="AV3679" s="2"/>
      <c r="AW3679" s="2"/>
      <c r="AX3679" s="2"/>
      <c r="AY3679" s="2"/>
      <c r="AZ3679" s="2"/>
      <c r="BA3679" s="2"/>
      <c r="BB3679" s="2"/>
      <c r="BC3679" s="2"/>
      <c r="BD3679" s="2"/>
      <c r="BE3679" s="2"/>
      <c r="BF3679" s="2"/>
      <c r="BG3679" s="2"/>
      <c r="BH3679" s="2"/>
      <c r="BI3679" s="2"/>
      <c r="BJ3679" s="2"/>
      <c r="BK3679" s="2"/>
      <c r="BL3679" s="2"/>
      <c r="BM3679" s="2"/>
      <c r="BN3679" s="2"/>
      <c r="BO3679" s="2"/>
      <c r="BP3679" s="2"/>
      <c r="BQ3679" s="2"/>
      <c r="BR3679" s="2"/>
      <c r="BS3679" s="2"/>
    </row>
    <row r="3680" spans="47:71" ht="12.75">
      <c r="AU3680" s="2"/>
      <c r="AV3680" s="2"/>
      <c r="AW3680" s="2"/>
      <c r="AX3680" s="2"/>
      <c r="AY3680" s="2"/>
      <c r="AZ3680" s="2"/>
      <c r="BA3680" s="2"/>
      <c r="BB3680" s="2"/>
      <c r="BC3680" s="2"/>
      <c r="BD3680" s="2"/>
      <c r="BE3680" s="2"/>
      <c r="BF3680" s="2"/>
      <c r="BG3680" s="2"/>
      <c r="BH3680" s="2"/>
      <c r="BI3680" s="2"/>
      <c r="BJ3680" s="2"/>
      <c r="BK3680" s="2"/>
      <c r="BL3680" s="2"/>
      <c r="BM3680" s="2"/>
      <c r="BN3680" s="2"/>
      <c r="BO3680" s="2"/>
      <c r="BP3680" s="2"/>
      <c r="BQ3680" s="2"/>
      <c r="BR3680" s="2"/>
      <c r="BS3680" s="2"/>
    </row>
    <row r="3681" spans="47:71" ht="12.75">
      <c r="AU3681" s="2"/>
      <c r="AV3681" s="2"/>
      <c r="AW3681" s="2"/>
      <c r="AX3681" s="2"/>
      <c r="AY3681" s="2"/>
      <c r="AZ3681" s="2"/>
      <c r="BA3681" s="2"/>
      <c r="BB3681" s="2"/>
      <c r="BC3681" s="2"/>
      <c r="BD3681" s="2"/>
      <c r="BE3681" s="2"/>
      <c r="BF3681" s="2"/>
      <c r="BG3681" s="2"/>
      <c r="BH3681" s="2"/>
      <c r="BI3681" s="2"/>
      <c r="BJ3681" s="2"/>
      <c r="BK3681" s="2"/>
      <c r="BL3681" s="2"/>
      <c r="BM3681" s="2"/>
      <c r="BN3681" s="2"/>
      <c r="BO3681" s="2"/>
      <c r="BP3681" s="2"/>
      <c r="BQ3681" s="2"/>
      <c r="BR3681" s="2"/>
      <c r="BS3681" s="2"/>
    </row>
    <row r="3682" spans="47:71" ht="12.75">
      <c r="AU3682" s="2"/>
      <c r="AV3682" s="2"/>
      <c r="AW3682" s="2"/>
      <c r="AX3682" s="2"/>
      <c r="AY3682" s="2"/>
      <c r="AZ3682" s="2"/>
      <c r="BA3682" s="2"/>
      <c r="BB3682" s="2"/>
      <c r="BC3682" s="2"/>
      <c r="BD3682" s="2"/>
      <c r="BE3682" s="2"/>
      <c r="BF3682" s="2"/>
      <c r="BG3682" s="2"/>
      <c r="BH3682" s="2"/>
      <c r="BI3682" s="2"/>
      <c r="BJ3682" s="2"/>
      <c r="BK3682" s="2"/>
      <c r="BL3682" s="2"/>
      <c r="BM3682" s="2"/>
      <c r="BN3682" s="2"/>
      <c r="BO3682" s="2"/>
      <c r="BP3682" s="2"/>
      <c r="BQ3682" s="2"/>
      <c r="BR3682" s="2"/>
      <c r="BS3682" s="2"/>
    </row>
    <row r="3683" spans="47:71" ht="12.75">
      <c r="AU3683" s="2"/>
      <c r="AV3683" s="2"/>
      <c r="AW3683" s="2"/>
      <c r="AX3683" s="2"/>
      <c r="AY3683" s="2"/>
      <c r="AZ3683" s="2"/>
      <c r="BA3683" s="2"/>
      <c r="BB3683" s="2"/>
      <c r="BC3683" s="2"/>
      <c r="BD3683" s="2"/>
      <c r="BE3683" s="2"/>
      <c r="BF3683" s="2"/>
      <c r="BG3683" s="2"/>
      <c r="BH3683" s="2"/>
      <c r="BI3683" s="2"/>
      <c r="BJ3683" s="2"/>
      <c r="BK3683" s="2"/>
      <c r="BL3683" s="2"/>
      <c r="BM3683" s="2"/>
      <c r="BN3683" s="2"/>
      <c r="BO3683" s="2"/>
      <c r="BP3683" s="2"/>
      <c r="BQ3683" s="2"/>
      <c r="BR3683" s="2"/>
      <c r="BS3683" s="2"/>
    </row>
    <row r="3684" spans="47:71" ht="12.75">
      <c r="AU3684" s="2"/>
      <c r="AV3684" s="2"/>
      <c r="AW3684" s="2"/>
      <c r="AX3684" s="2"/>
      <c r="AY3684" s="2"/>
      <c r="AZ3684" s="2"/>
      <c r="BA3684" s="2"/>
      <c r="BB3684" s="2"/>
      <c r="BC3684" s="2"/>
      <c r="BD3684" s="2"/>
      <c r="BE3684" s="2"/>
      <c r="BF3684" s="2"/>
      <c r="BG3684" s="2"/>
      <c r="BH3684" s="2"/>
      <c r="BI3684" s="2"/>
      <c r="BJ3684" s="2"/>
      <c r="BK3684" s="2"/>
      <c r="BL3684" s="2"/>
      <c r="BM3684" s="2"/>
      <c r="BN3684" s="2"/>
      <c r="BO3684" s="2"/>
      <c r="BP3684" s="2"/>
      <c r="BQ3684" s="2"/>
      <c r="BR3684" s="2"/>
      <c r="BS3684" s="2"/>
    </row>
    <row r="3685" spans="47:71" ht="12.75">
      <c r="AU3685" s="2"/>
      <c r="AV3685" s="2"/>
      <c r="AW3685" s="2"/>
      <c r="AX3685" s="2"/>
      <c r="AY3685" s="2"/>
      <c r="AZ3685" s="2"/>
      <c r="BA3685" s="2"/>
      <c r="BB3685" s="2"/>
      <c r="BC3685" s="2"/>
      <c r="BD3685" s="2"/>
      <c r="BE3685" s="2"/>
      <c r="BF3685" s="2"/>
      <c r="BG3685" s="2"/>
      <c r="BH3685" s="2"/>
      <c r="BI3685" s="2"/>
      <c r="BJ3685" s="2"/>
      <c r="BK3685" s="2"/>
      <c r="BL3685" s="2"/>
      <c r="BM3685" s="2"/>
      <c r="BN3685" s="2"/>
      <c r="BO3685" s="2"/>
      <c r="BP3685" s="2"/>
      <c r="BQ3685" s="2"/>
      <c r="BR3685" s="2"/>
      <c r="BS3685" s="2"/>
    </row>
    <row r="3686" spans="47:71" ht="12.75">
      <c r="AU3686" s="2"/>
      <c r="AV3686" s="2"/>
      <c r="AW3686" s="2"/>
      <c r="AX3686" s="2"/>
      <c r="AY3686" s="2"/>
      <c r="AZ3686" s="2"/>
      <c r="BA3686" s="2"/>
      <c r="BB3686" s="2"/>
      <c r="BC3686" s="2"/>
      <c r="BD3686" s="2"/>
      <c r="BE3686" s="2"/>
      <c r="BF3686" s="2"/>
      <c r="BG3686" s="2"/>
      <c r="BH3686" s="2"/>
      <c r="BI3686" s="2"/>
      <c r="BJ3686" s="2"/>
      <c r="BK3686" s="2"/>
      <c r="BL3686" s="2"/>
      <c r="BM3686" s="2"/>
      <c r="BN3686" s="2"/>
      <c r="BO3686" s="2"/>
      <c r="BP3686" s="2"/>
      <c r="BQ3686" s="2"/>
      <c r="BR3686" s="2"/>
      <c r="BS3686" s="2"/>
    </row>
    <row r="3687" spans="47:71" ht="12.75">
      <c r="AU3687" s="2"/>
      <c r="AV3687" s="2"/>
      <c r="AW3687" s="2"/>
      <c r="AX3687" s="2"/>
      <c r="AY3687" s="2"/>
      <c r="AZ3687" s="2"/>
      <c r="BA3687" s="2"/>
      <c r="BB3687" s="2"/>
      <c r="BC3687" s="2"/>
      <c r="BD3687" s="2"/>
      <c r="BE3687" s="2"/>
      <c r="BF3687" s="2"/>
      <c r="BG3687" s="2"/>
      <c r="BH3687" s="2"/>
      <c r="BI3687" s="2"/>
      <c r="BJ3687" s="2"/>
      <c r="BK3687" s="2"/>
      <c r="BL3687" s="2"/>
      <c r="BM3687" s="2"/>
      <c r="BN3687" s="2"/>
      <c r="BO3687" s="2"/>
      <c r="BP3687" s="2"/>
      <c r="BQ3687" s="2"/>
      <c r="BR3687" s="2"/>
      <c r="BS3687" s="2"/>
    </row>
    <row r="3688" spans="47:71" ht="12.75">
      <c r="AU3688" s="2"/>
      <c r="AV3688" s="2"/>
      <c r="AW3688" s="2"/>
      <c r="AX3688" s="2"/>
      <c r="AY3688" s="2"/>
      <c r="AZ3688" s="2"/>
      <c r="BA3688" s="2"/>
      <c r="BB3688" s="2"/>
      <c r="BC3688" s="2"/>
      <c r="BD3688" s="2"/>
      <c r="BE3688" s="2"/>
      <c r="BF3688" s="2"/>
      <c r="BG3688" s="2"/>
      <c r="BH3688" s="2"/>
      <c r="BI3688" s="2"/>
      <c r="BJ3688" s="2"/>
      <c r="BK3688" s="2"/>
      <c r="BL3688" s="2"/>
      <c r="BM3688" s="2"/>
      <c r="BN3688" s="2"/>
      <c r="BO3688" s="2"/>
      <c r="BP3688" s="2"/>
      <c r="BQ3688" s="2"/>
      <c r="BR3688" s="2"/>
      <c r="BS3688" s="2"/>
    </row>
    <row r="3689" spans="47:71" ht="12.75">
      <c r="AU3689" s="2"/>
      <c r="AV3689" s="2"/>
      <c r="AW3689" s="2"/>
      <c r="AX3689" s="2"/>
      <c r="AY3689" s="2"/>
      <c r="AZ3689" s="2"/>
      <c r="BA3689" s="2"/>
      <c r="BB3689" s="2"/>
      <c r="BC3689" s="2"/>
      <c r="BD3689" s="2"/>
      <c r="BE3689" s="2"/>
      <c r="BF3689" s="2"/>
      <c r="BG3689" s="2"/>
      <c r="BH3689" s="2"/>
      <c r="BI3689" s="2"/>
      <c r="BJ3689" s="2"/>
      <c r="BK3689" s="2"/>
      <c r="BL3689" s="2"/>
      <c r="BM3689" s="2"/>
      <c r="BN3689" s="2"/>
      <c r="BO3689" s="2"/>
      <c r="BP3689" s="2"/>
      <c r="BQ3689" s="2"/>
      <c r="BR3689" s="2"/>
      <c r="BS3689" s="2"/>
    </row>
    <row r="3690" spans="47:71" ht="12.75">
      <c r="AU3690" s="2"/>
      <c r="AV3690" s="2"/>
      <c r="AW3690" s="2"/>
      <c r="AX3690" s="2"/>
      <c r="AY3690" s="2"/>
      <c r="AZ3690" s="2"/>
      <c r="BA3690" s="2"/>
      <c r="BB3690" s="2"/>
      <c r="BC3690" s="2"/>
      <c r="BD3690" s="2"/>
      <c r="BE3690" s="2"/>
      <c r="BF3690" s="2"/>
      <c r="BG3690" s="2"/>
      <c r="BH3690" s="2"/>
      <c r="BI3690" s="2"/>
      <c r="BJ3690" s="2"/>
      <c r="BK3690" s="2"/>
      <c r="BL3690" s="2"/>
      <c r="BM3690" s="2"/>
      <c r="BN3690" s="2"/>
      <c r="BO3690" s="2"/>
      <c r="BP3690" s="2"/>
      <c r="BQ3690" s="2"/>
      <c r="BR3690" s="2"/>
      <c r="BS3690" s="2"/>
    </row>
    <row r="3691" spans="47:71" ht="12.75">
      <c r="AU3691" s="2"/>
      <c r="AV3691" s="2"/>
      <c r="AW3691" s="2"/>
      <c r="AX3691" s="2"/>
      <c r="AY3691" s="2"/>
      <c r="AZ3691" s="2"/>
      <c r="BA3691" s="2"/>
      <c r="BB3691" s="2"/>
      <c r="BC3691" s="2"/>
      <c r="BD3691" s="2"/>
      <c r="BE3691" s="2"/>
      <c r="BF3691" s="2"/>
      <c r="BG3691" s="2"/>
      <c r="BH3691" s="2"/>
      <c r="BI3691" s="2"/>
      <c r="BJ3691" s="2"/>
      <c r="BK3691" s="2"/>
      <c r="BL3691" s="2"/>
      <c r="BM3691" s="2"/>
      <c r="BN3691" s="2"/>
      <c r="BO3691" s="2"/>
      <c r="BP3691" s="2"/>
      <c r="BQ3691" s="2"/>
      <c r="BR3691" s="2"/>
      <c r="BS3691" s="2"/>
    </row>
    <row r="3692" spans="47:71" ht="12.75">
      <c r="AU3692" s="2"/>
      <c r="AV3692" s="2"/>
      <c r="AW3692" s="2"/>
      <c r="AX3692" s="2"/>
      <c r="AY3692" s="2"/>
      <c r="AZ3692" s="2"/>
      <c r="BA3692" s="2"/>
      <c r="BB3692" s="2"/>
      <c r="BC3692" s="2"/>
      <c r="BD3692" s="2"/>
      <c r="BE3692" s="2"/>
      <c r="BF3692" s="2"/>
      <c r="BG3692" s="2"/>
      <c r="BH3692" s="2"/>
      <c r="BI3692" s="2"/>
      <c r="BJ3692" s="2"/>
      <c r="BK3692" s="2"/>
      <c r="BL3692" s="2"/>
      <c r="BM3692" s="2"/>
      <c r="BN3692" s="2"/>
      <c r="BO3692" s="2"/>
      <c r="BP3692" s="2"/>
      <c r="BQ3692" s="2"/>
      <c r="BR3692" s="2"/>
      <c r="BS3692" s="2"/>
    </row>
    <row r="3693" spans="47:71" ht="12.75">
      <c r="AU3693" s="2"/>
      <c r="AV3693" s="2"/>
      <c r="AW3693" s="2"/>
      <c r="AX3693" s="2"/>
      <c r="AY3693" s="2"/>
      <c r="AZ3693" s="2"/>
      <c r="BA3693" s="2"/>
      <c r="BB3693" s="2"/>
      <c r="BC3693" s="2"/>
      <c r="BD3693" s="2"/>
      <c r="BE3693" s="2"/>
      <c r="BF3693" s="2"/>
      <c r="BG3693" s="2"/>
      <c r="BH3693" s="2"/>
      <c r="BI3693" s="2"/>
      <c r="BJ3693" s="2"/>
      <c r="BK3693" s="2"/>
      <c r="BL3693" s="2"/>
      <c r="BM3693" s="2"/>
      <c r="BN3693" s="2"/>
      <c r="BO3693" s="2"/>
      <c r="BP3693" s="2"/>
      <c r="BQ3693" s="2"/>
      <c r="BR3693" s="2"/>
      <c r="BS3693" s="2"/>
    </row>
    <row r="3694" spans="47:71" ht="12.75">
      <c r="AU3694" s="2"/>
      <c r="AV3694" s="2"/>
      <c r="AW3694" s="2"/>
      <c r="AX3694" s="2"/>
      <c r="AY3694" s="2"/>
      <c r="AZ3694" s="2"/>
      <c r="BA3694" s="2"/>
      <c r="BB3694" s="2"/>
      <c r="BC3694" s="2"/>
      <c r="BD3694" s="2"/>
      <c r="BE3694" s="2"/>
      <c r="BF3694" s="2"/>
      <c r="BG3694" s="2"/>
      <c r="BH3694" s="2"/>
      <c r="BI3694" s="2"/>
      <c r="BJ3694" s="2"/>
      <c r="BK3694" s="2"/>
      <c r="BL3694" s="2"/>
      <c r="BM3694" s="2"/>
      <c r="BN3694" s="2"/>
      <c r="BO3694" s="2"/>
      <c r="BP3694" s="2"/>
      <c r="BQ3694" s="2"/>
      <c r="BR3694" s="2"/>
      <c r="BS3694" s="2"/>
    </row>
    <row r="3695" spans="47:71" ht="12.75">
      <c r="AU3695" s="2"/>
      <c r="AV3695" s="2"/>
      <c r="AW3695" s="2"/>
      <c r="AX3695" s="2"/>
      <c r="AY3695" s="2"/>
      <c r="AZ3695" s="2"/>
      <c r="BA3695" s="2"/>
      <c r="BB3695" s="2"/>
      <c r="BC3695" s="2"/>
      <c r="BD3695" s="2"/>
      <c r="BE3695" s="2"/>
      <c r="BF3695" s="2"/>
      <c r="BG3695" s="2"/>
      <c r="BH3695" s="2"/>
      <c r="BI3695" s="2"/>
      <c r="BJ3695" s="2"/>
      <c r="BK3695" s="2"/>
      <c r="BL3695" s="2"/>
      <c r="BM3695" s="2"/>
      <c r="BN3695" s="2"/>
      <c r="BO3695" s="2"/>
      <c r="BP3695" s="2"/>
      <c r="BQ3695" s="2"/>
      <c r="BR3695" s="2"/>
      <c r="BS3695" s="2"/>
    </row>
    <row r="3696" spans="47:71" ht="12.75">
      <c r="AU3696" s="2"/>
      <c r="AV3696" s="2"/>
      <c r="AW3696" s="2"/>
      <c r="AX3696" s="2"/>
      <c r="AY3696" s="2"/>
      <c r="AZ3696" s="2"/>
      <c r="BA3696" s="2"/>
      <c r="BB3696" s="2"/>
      <c r="BC3696" s="2"/>
      <c r="BD3696" s="2"/>
      <c r="BE3696" s="2"/>
      <c r="BF3696" s="2"/>
      <c r="BG3696" s="2"/>
      <c r="BH3696" s="2"/>
      <c r="BI3696" s="2"/>
      <c r="BJ3696" s="2"/>
      <c r="BK3696" s="2"/>
      <c r="BL3696" s="2"/>
      <c r="BM3696" s="2"/>
      <c r="BN3696" s="2"/>
      <c r="BO3696" s="2"/>
      <c r="BP3696" s="2"/>
      <c r="BQ3696" s="2"/>
      <c r="BR3696" s="2"/>
      <c r="BS3696" s="2"/>
    </row>
    <row r="3697" spans="47:71" ht="12.75">
      <c r="AU3697" s="2"/>
      <c r="AV3697" s="2"/>
      <c r="AW3697" s="2"/>
      <c r="AX3697" s="2"/>
      <c r="AY3697" s="2"/>
      <c r="AZ3697" s="2"/>
      <c r="BA3697" s="2"/>
      <c r="BB3697" s="2"/>
      <c r="BC3697" s="2"/>
      <c r="BD3697" s="2"/>
      <c r="BE3697" s="2"/>
      <c r="BF3697" s="2"/>
      <c r="BG3697" s="2"/>
      <c r="BH3697" s="2"/>
      <c r="BI3697" s="2"/>
      <c r="BJ3697" s="2"/>
      <c r="BK3697" s="2"/>
      <c r="BL3697" s="2"/>
      <c r="BM3697" s="2"/>
      <c r="BN3697" s="2"/>
      <c r="BO3697" s="2"/>
      <c r="BP3697" s="2"/>
      <c r="BQ3697" s="2"/>
      <c r="BR3697" s="2"/>
      <c r="BS3697" s="2"/>
    </row>
    <row r="3698" spans="47:71" ht="12.75">
      <c r="AU3698" s="2"/>
      <c r="AV3698" s="2"/>
      <c r="AW3698" s="2"/>
      <c r="AX3698" s="2"/>
      <c r="AY3698" s="2"/>
      <c r="AZ3698" s="2"/>
      <c r="BA3698" s="2"/>
      <c r="BB3698" s="2"/>
      <c r="BC3698" s="2"/>
      <c r="BD3698" s="2"/>
      <c r="BE3698" s="2"/>
      <c r="BF3698" s="2"/>
      <c r="BG3698" s="2"/>
      <c r="BH3698" s="2"/>
      <c r="BI3698" s="2"/>
      <c r="BJ3698" s="2"/>
      <c r="BK3698" s="2"/>
      <c r="BL3698" s="2"/>
      <c r="BM3698" s="2"/>
      <c r="BN3698" s="2"/>
      <c r="BO3698" s="2"/>
      <c r="BP3698" s="2"/>
      <c r="BQ3698" s="2"/>
      <c r="BR3698" s="2"/>
      <c r="BS3698" s="2"/>
    </row>
    <row r="3699" spans="47:71" ht="12.75">
      <c r="AU3699" s="2"/>
      <c r="AV3699" s="2"/>
      <c r="AW3699" s="2"/>
      <c r="AX3699" s="2"/>
      <c r="AY3699" s="2"/>
      <c r="AZ3699" s="2"/>
      <c r="BA3699" s="2"/>
      <c r="BB3699" s="2"/>
      <c r="BC3699" s="2"/>
      <c r="BD3699" s="2"/>
      <c r="BE3699" s="2"/>
      <c r="BF3699" s="2"/>
      <c r="BG3699" s="2"/>
      <c r="BH3699" s="2"/>
      <c r="BI3699" s="2"/>
      <c r="BJ3699" s="2"/>
      <c r="BK3699" s="2"/>
      <c r="BL3699" s="2"/>
      <c r="BM3699" s="2"/>
      <c r="BN3699" s="2"/>
      <c r="BO3699" s="2"/>
      <c r="BP3699" s="2"/>
      <c r="BQ3699" s="2"/>
      <c r="BR3699" s="2"/>
      <c r="BS3699" s="2"/>
    </row>
    <row r="3700" spans="47:71" ht="12.75">
      <c r="AU3700" s="2"/>
      <c r="AV3700" s="2"/>
      <c r="AW3700" s="2"/>
      <c r="AX3700" s="2"/>
      <c r="AY3700" s="2"/>
      <c r="AZ3700" s="2"/>
      <c r="BA3700" s="2"/>
      <c r="BB3700" s="2"/>
      <c r="BC3700" s="2"/>
      <c r="BD3700" s="2"/>
      <c r="BE3700" s="2"/>
      <c r="BF3700" s="2"/>
      <c r="BG3700" s="2"/>
      <c r="BH3700" s="2"/>
      <c r="BI3700" s="2"/>
      <c r="BJ3700" s="2"/>
      <c r="BK3700" s="2"/>
      <c r="BL3700" s="2"/>
      <c r="BM3700" s="2"/>
      <c r="BN3700" s="2"/>
      <c r="BO3700" s="2"/>
      <c r="BP3700" s="2"/>
      <c r="BQ3700" s="2"/>
      <c r="BR3700" s="2"/>
      <c r="BS3700" s="2"/>
    </row>
    <row r="3701" spans="47:71" ht="12.75">
      <c r="AU3701" s="2"/>
      <c r="AV3701" s="2"/>
      <c r="AW3701" s="2"/>
      <c r="AX3701" s="2"/>
      <c r="AY3701" s="2"/>
      <c r="AZ3701" s="2"/>
      <c r="BA3701" s="2"/>
      <c r="BB3701" s="2"/>
      <c r="BC3701" s="2"/>
      <c r="BD3701" s="2"/>
      <c r="BE3701" s="2"/>
      <c r="BF3701" s="2"/>
      <c r="BG3701" s="2"/>
      <c r="BH3701" s="2"/>
      <c r="BI3701" s="2"/>
      <c r="BJ3701" s="2"/>
      <c r="BK3701" s="2"/>
      <c r="BL3701" s="2"/>
      <c r="BM3701" s="2"/>
      <c r="BN3701" s="2"/>
      <c r="BO3701" s="2"/>
      <c r="BP3701" s="2"/>
      <c r="BQ3701" s="2"/>
      <c r="BR3701" s="2"/>
      <c r="BS3701" s="2"/>
    </row>
    <row r="3702" spans="47:71" ht="12.75">
      <c r="AU3702" s="2"/>
      <c r="AV3702" s="2"/>
      <c r="AW3702" s="2"/>
      <c r="AX3702" s="2"/>
      <c r="AY3702" s="2"/>
      <c r="AZ3702" s="2"/>
      <c r="BA3702" s="2"/>
      <c r="BB3702" s="2"/>
      <c r="BC3702" s="2"/>
      <c r="BD3702" s="2"/>
      <c r="BE3702" s="2"/>
      <c r="BF3702" s="2"/>
      <c r="BG3702" s="2"/>
      <c r="BH3702" s="2"/>
      <c r="BI3702" s="2"/>
      <c r="BJ3702" s="2"/>
      <c r="BK3702" s="2"/>
      <c r="BL3702" s="2"/>
      <c r="BM3702" s="2"/>
      <c r="BN3702" s="2"/>
      <c r="BO3702" s="2"/>
      <c r="BP3702" s="2"/>
      <c r="BQ3702" s="2"/>
      <c r="BR3702" s="2"/>
      <c r="BS3702" s="2"/>
    </row>
    <row r="3703" spans="47:71" ht="12.75">
      <c r="AU3703" s="2"/>
      <c r="AV3703" s="2"/>
      <c r="AW3703" s="2"/>
      <c r="AX3703" s="2"/>
      <c r="AY3703" s="2"/>
      <c r="AZ3703" s="2"/>
      <c r="BA3703" s="2"/>
      <c r="BB3703" s="2"/>
      <c r="BC3703" s="2"/>
      <c r="BD3703" s="2"/>
      <c r="BE3703" s="2"/>
      <c r="BF3703" s="2"/>
      <c r="BG3703" s="2"/>
      <c r="BH3703" s="2"/>
      <c r="BI3703" s="2"/>
      <c r="BJ3703" s="2"/>
      <c r="BK3703" s="2"/>
      <c r="BL3703" s="2"/>
      <c r="BM3703" s="2"/>
      <c r="BN3703" s="2"/>
      <c r="BO3703" s="2"/>
      <c r="BP3703" s="2"/>
      <c r="BQ3703" s="2"/>
      <c r="BR3703" s="2"/>
      <c r="BS3703" s="2"/>
    </row>
    <row r="3704" spans="47:71" ht="12.75">
      <c r="AU3704" s="2"/>
      <c r="AV3704" s="2"/>
      <c r="AW3704" s="2"/>
      <c r="AX3704" s="2"/>
      <c r="AY3704" s="2"/>
      <c r="AZ3704" s="2"/>
      <c r="BA3704" s="2"/>
      <c r="BB3704" s="2"/>
      <c r="BC3704" s="2"/>
      <c r="BD3704" s="2"/>
      <c r="BE3704" s="2"/>
      <c r="BF3704" s="2"/>
      <c r="BG3704" s="2"/>
      <c r="BH3704" s="2"/>
      <c r="BI3704" s="2"/>
      <c r="BJ3704" s="2"/>
      <c r="BK3704" s="2"/>
      <c r="BL3704" s="2"/>
      <c r="BM3704" s="2"/>
      <c r="BN3704" s="2"/>
      <c r="BO3704" s="2"/>
      <c r="BP3704" s="2"/>
      <c r="BQ3704" s="2"/>
      <c r="BR3704" s="2"/>
      <c r="BS3704" s="2"/>
    </row>
    <row r="3705" spans="47:71" ht="12.75">
      <c r="AU3705" s="2"/>
      <c r="AV3705" s="2"/>
      <c r="AW3705" s="2"/>
      <c r="AX3705" s="2"/>
      <c r="AY3705" s="2"/>
      <c r="AZ3705" s="2"/>
      <c r="BA3705" s="2"/>
      <c r="BB3705" s="2"/>
      <c r="BC3705" s="2"/>
      <c r="BD3705" s="2"/>
      <c r="BE3705" s="2"/>
      <c r="BF3705" s="2"/>
      <c r="BG3705" s="2"/>
      <c r="BH3705" s="2"/>
      <c r="BI3705" s="2"/>
      <c r="BJ3705" s="2"/>
      <c r="BK3705" s="2"/>
      <c r="BL3705" s="2"/>
      <c r="BM3705" s="2"/>
      <c r="BN3705" s="2"/>
      <c r="BO3705" s="2"/>
      <c r="BP3705" s="2"/>
      <c r="BQ3705" s="2"/>
      <c r="BR3705" s="2"/>
      <c r="BS3705" s="2"/>
    </row>
    <row r="3706" spans="47:71" ht="12.75">
      <c r="AU3706" s="2"/>
      <c r="AV3706" s="2"/>
      <c r="AW3706" s="2"/>
      <c r="AX3706" s="2"/>
      <c r="AY3706" s="2"/>
      <c r="AZ3706" s="2"/>
      <c r="BA3706" s="2"/>
      <c r="BB3706" s="2"/>
      <c r="BC3706" s="2"/>
      <c r="BD3706" s="2"/>
      <c r="BE3706" s="2"/>
      <c r="BF3706" s="2"/>
      <c r="BG3706" s="2"/>
      <c r="BH3706" s="2"/>
      <c r="BI3706" s="2"/>
      <c r="BJ3706" s="2"/>
      <c r="BK3706" s="2"/>
      <c r="BL3706" s="2"/>
      <c r="BM3706" s="2"/>
      <c r="BN3706" s="2"/>
      <c r="BO3706" s="2"/>
      <c r="BP3706" s="2"/>
      <c r="BQ3706" s="2"/>
      <c r="BR3706" s="2"/>
      <c r="BS3706" s="2"/>
    </row>
    <row r="3707" spans="47:71" ht="12.75">
      <c r="AU3707" s="2"/>
      <c r="AV3707" s="2"/>
      <c r="AW3707" s="2"/>
      <c r="AX3707" s="2"/>
      <c r="AY3707" s="2"/>
      <c r="AZ3707" s="2"/>
      <c r="BA3707" s="2"/>
      <c r="BB3707" s="2"/>
      <c r="BC3707" s="2"/>
      <c r="BD3707" s="2"/>
      <c r="BE3707" s="2"/>
      <c r="BF3707" s="2"/>
      <c r="BG3707" s="2"/>
      <c r="BH3707" s="2"/>
      <c r="BI3707" s="2"/>
      <c r="BJ3707" s="2"/>
      <c r="BK3707" s="2"/>
      <c r="BL3707" s="2"/>
      <c r="BM3707" s="2"/>
      <c r="BN3707" s="2"/>
      <c r="BO3707" s="2"/>
      <c r="BP3707" s="2"/>
      <c r="BQ3707" s="2"/>
      <c r="BR3707" s="2"/>
      <c r="BS3707" s="2"/>
    </row>
    <row r="3708" spans="47:71" ht="12.75">
      <c r="AU3708" s="2"/>
      <c r="AV3708" s="2"/>
      <c r="AW3708" s="2"/>
      <c r="AX3708" s="2"/>
      <c r="AY3708" s="2"/>
      <c r="AZ3708" s="2"/>
      <c r="BA3708" s="2"/>
      <c r="BB3708" s="2"/>
      <c r="BC3708" s="2"/>
      <c r="BD3708" s="2"/>
      <c r="BE3708" s="2"/>
      <c r="BF3708" s="2"/>
      <c r="BG3708" s="2"/>
      <c r="BH3708" s="2"/>
      <c r="BI3708" s="2"/>
      <c r="BJ3708" s="2"/>
      <c r="BK3708" s="2"/>
      <c r="BL3708" s="2"/>
      <c r="BM3708" s="2"/>
      <c r="BN3708" s="2"/>
      <c r="BO3708" s="2"/>
      <c r="BP3708" s="2"/>
      <c r="BQ3708" s="2"/>
      <c r="BR3708" s="2"/>
      <c r="BS3708" s="2"/>
    </row>
    <row r="3709" spans="47:71" ht="12.75">
      <c r="AU3709" s="2"/>
      <c r="AV3709" s="2"/>
      <c r="AW3709" s="2"/>
      <c r="AX3709" s="2"/>
      <c r="AY3709" s="2"/>
      <c r="AZ3709" s="2"/>
      <c r="BA3709" s="2"/>
      <c r="BB3709" s="2"/>
      <c r="BC3709" s="2"/>
      <c r="BD3709" s="2"/>
      <c r="BE3709" s="2"/>
      <c r="BF3709" s="2"/>
      <c r="BG3709" s="2"/>
      <c r="BH3709" s="2"/>
      <c r="BI3709" s="2"/>
      <c r="BJ3709" s="2"/>
      <c r="BK3709" s="2"/>
      <c r="BL3709" s="2"/>
      <c r="BM3709" s="2"/>
      <c r="BN3709" s="2"/>
      <c r="BO3709" s="2"/>
      <c r="BP3709" s="2"/>
      <c r="BQ3709" s="2"/>
      <c r="BR3709" s="2"/>
      <c r="BS3709" s="2"/>
    </row>
    <row r="3710" spans="47:71" ht="12.75">
      <c r="AU3710" s="2"/>
      <c r="AV3710" s="2"/>
      <c r="AW3710" s="2"/>
      <c r="AX3710" s="2"/>
      <c r="AY3710" s="2"/>
      <c r="AZ3710" s="2"/>
      <c r="BA3710" s="2"/>
      <c r="BB3710" s="2"/>
      <c r="BC3710" s="2"/>
      <c r="BD3710" s="2"/>
      <c r="BE3710" s="2"/>
      <c r="BF3710" s="2"/>
      <c r="BG3710" s="2"/>
      <c r="BH3710" s="2"/>
      <c r="BI3710" s="2"/>
      <c r="BJ3710" s="2"/>
      <c r="BK3710" s="2"/>
      <c r="BL3710" s="2"/>
      <c r="BM3710" s="2"/>
      <c r="BN3710" s="2"/>
      <c r="BO3710" s="2"/>
      <c r="BP3710" s="2"/>
      <c r="BQ3710" s="2"/>
      <c r="BR3710" s="2"/>
      <c r="BS3710" s="2"/>
    </row>
    <row r="3711" spans="47:71" ht="12.75">
      <c r="AU3711" s="2"/>
      <c r="AV3711" s="2"/>
      <c r="AW3711" s="2"/>
      <c r="AX3711" s="2"/>
      <c r="AY3711" s="2"/>
      <c r="AZ3711" s="2"/>
      <c r="BA3711" s="2"/>
      <c r="BB3711" s="2"/>
      <c r="BC3711" s="2"/>
      <c r="BD3711" s="2"/>
      <c r="BE3711" s="2"/>
      <c r="BF3711" s="2"/>
      <c r="BG3711" s="2"/>
      <c r="BH3711" s="2"/>
      <c r="BI3711" s="2"/>
      <c r="BJ3711" s="2"/>
      <c r="BK3711" s="2"/>
      <c r="BL3711" s="2"/>
      <c r="BM3711" s="2"/>
      <c r="BN3711" s="2"/>
      <c r="BO3711" s="2"/>
      <c r="BP3711" s="2"/>
      <c r="BQ3711" s="2"/>
      <c r="BR3711" s="2"/>
      <c r="BS3711" s="2"/>
    </row>
    <row r="3712" spans="47:71" ht="12.75">
      <c r="AU3712" s="2"/>
      <c r="AV3712" s="2"/>
      <c r="AW3712" s="2"/>
      <c r="AX3712" s="2"/>
      <c r="AY3712" s="2"/>
      <c r="AZ3712" s="2"/>
      <c r="BA3712" s="2"/>
      <c r="BB3712" s="2"/>
      <c r="BC3712" s="2"/>
      <c r="BD3712" s="2"/>
      <c r="BE3712" s="2"/>
      <c r="BF3712" s="2"/>
      <c r="BG3712" s="2"/>
      <c r="BH3712" s="2"/>
      <c r="BI3712" s="2"/>
      <c r="BJ3712" s="2"/>
      <c r="BK3712" s="2"/>
      <c r="BL3712" s="2"/>
      <c r="BM3712" s="2"/>
      <c r="BN3712" s="2"/>
      <c r="BO3712" s="2"/>
      <c r="BP3712" s="2"/>
      <c r="BQ3712" s="2"/>
      <c r="BR3712" s="2"/>
      <c r="BS3712" s="2"/>
    </row>
    <row r="3713" spans="47:71" ht="12.75">
      <c r="AU3713" s="2"/>
      <c r="AV3713" s="2"/>
      <c r="AW3713" s="2"/>
      <c r="AX3713" s="2"/>
      <c r="AY3713" s="2"/>
      <c r="AZ3713" s="2"/>
      <c r="BA3713" s="2"/>
      <c r="BB3713" s="2"/>
      <c r="BC3713" s="2"/>
      <c r="BD3713" s="2"/>
      <c r="BE3713" s="2"/>
      <c r="BF3713" s="2"/>
      <c r="BG3713" s="2"/>
      <c r="BH3713" s="2"/>
      <c r="BI3713" s="2"/>
      <c r="BJ3713" s="2"/>
      <c r="BK3713" s="2"/>
      <c r="BL3713" s="2"/>
      <c r="BM3713" s="2"/>
      <c r="BN3713" s="2"/>
      <c r="BO3713" s="2"/>
      <c r="BP3713" s="2"/>
      <c r="BQ3713" s="2"/>
      <c r="BR3713" s="2"/>
      <c r="BS3713" s="2"/>
    </row>
    <row r="3714" spans="47:71" ht="12.75">
      <c r="AU3714" s="2"/>
      <c r="AV3714" s="2"/>
      <c r="AW3714" s="2"/>
      <c r="AX3714" s="2"/>
      <c r="AY3714" s="2"/>
      <c r="AZ3714" s="2"/>
      <c r="BA3714" s="2"/>
      <c r="BB3714" s="2"/>
      <c r="BC3714" s="2"/>
      <c r="BD3714" s="2"/>
      <c r="BE3714" s="2"/>
      <c r="BF3714" s="2"/>
      <c r="BG3714" s="2"/>
      <c r="BH3714" s="2"/>
      <c r="BI3714" s="2"/>
      <c r="BJ3714" s="2"/>
      <c r="BK3714" s="2"/>
      <c r="BL3714" s="2"/>
      <c r="BM3714" s="2"/>
      <c r="BN3714" s="2"/>
      <c r="BO3714" s="2"/>
      <c r="BP3714" s="2"/>
      <c r="BQ3714" s="2"/>
      <c r="BR3714" s="2"/>
      <c r="BS3714" s="2"/>
    </row>
    <row r="3715" spans="47:71" ht="12.75">
      <c r="AU3715" s="2"/>
      <c r="AV3715" s="2"/>
      <c r="AW3715" s="2"/>
      <c r="AX3715" s="2"/>
      <c r="AY3715" s="2"/>
      <c r="AZ3715" s="2"/>
      <c r="BA3715" s="2"/>
      <c r="BB3715" s="2"/>
      <c r="BC3715" s="2"/>
      <c r="BD3715" s="2"/>
      <c r="BE3715" s="2"/>
      <c r="BF3715" s="2"/>
      <c r="BG3715" s="2"/>
      <c r="BH3715" s="2"/>
      <c r="BI3715" s="2"/>
      <c r="BJ3715" s="2"/>
      <c r="BK3715" s="2"/>
      <c r="BL3715" s="2"/>
      <c r="BM3715" s="2"/>
      <c r="BN3715" s="2"/>
      <c r="BO3715" s="2"/>
      <c r="BP3715" s="2"/>
      <c r="BQ3715" s="2"/>
      <c r="BR3715" s="2"/>
      <c r="BS3715" s="2"/>
    </row>
    <row r="3716" spans="47:71" ht="12.75">
      <c r="AU3716" s="2"/>
      <c r="AV3716" s="2"/>
      <c r="AW3716" s="2"/>
      <c r="AX3716" s="2"/>
      <c r="AY3716" s="2"/>
      <c r="AZ3716" s="2"/>
      <c r="BA3716" s="2"/>
      <c r="BB3716" s="2"/>
      <c r="BC3716" s="2"/>
      <c r="BD3716" s="2"/>
      <c r="BE3716" s="2"/>
      <c r="BF3716" s="2"/>
      <c r="BG3716" s="2"/>
      <c r="BH3716" s="2"/>
      <c r="BI3716" s="2"/>
      <c r="BJ3716" s="2"/>
      <c r="BK3716" s="2"/>
      <c r="BL3716" s="2"/>
      <c r="BM3716" s="2"/>
      <c r="BN3716" s="2"/>
      <c r="BO3716" s="2"/>
      <c r="BP3716" s="2"/>
      <c r="BQ3716" s="2"/>
      <c r="BR3716" s="2"/>
      <c r="BS3716" s="2"/>
    </row>
    <row r="3717" spans="47:71" ht="12.75">
      <c r="AU3717" s="2"/>
      <c r="AV3717" s="2"/>
      <c r="AW3717" s="2"/>
      <c r="AX3717" s="2"/>
      <c r="AY3717" s="2"/>
      <c r="AZ3717" s="2"/>
      <c r="BA3717" s="2"/>
      <c r="BB3717" s="2"/>
      <c r="BC3717" s="2"/>
      <c r="BD3717" s="2"/>
      <c r="BE3717" s="2"/>
      <c r="BF3717" s="2"/>
      <c r="BG3717" s="2"/>
      <c r="BH3717" s="2"/>
      <c r="BI3717" s="2"/>
      <c r="BJ3717" s="2"/>
      <c r="BK3717" s="2"/>
      <c r="BL3717" s="2"/>
      <c r="BM3717" s="2"/>
      <c r="BN3717" s="2"/>
      <c r="BO3717" s="2"/>
      <c r="BP3717" s="2"/>
      <c r="BQ3717" s="2"/>
      <c r="BR3717" s="2"/>
      <c r="BS3717" s="2"/>
    </row>
    <row r="3718" spans="47:71" ht="12.75">
      <c r="AU3718" s="2"/>
      <c r="AV3718" s="2"/>
      <c r="AW3718" s="2"/>
      <c r="AX3718" s="2"/>
      <c r="AY3718" s="2"/>
      <c r="AZ3718" s="2"/>
      <c r="BA3718" s="2"/>
      <c r="BB3718" s="2"/>
      <c r="BC3718" s="2"/>
      <c r="BD3718" s="2"/>
      <c r="BE3718" s="2"/>
      <c r="BF3718" s="2"/>
      <c r="BG3718" s="2"/>
      <c r="BH3718" s="2"/>
      <c r="BI3718" s="2"/>
      <c r="BJ3718" s="2"/>
      <c r="BK3718" s="2"/>
      <c r="BL3718" s="2"/>
      <c r="BM3718" s="2"/>
      <c r="BN3718" s="2"/>
      <c r="BO3718" s="2"/>
      <c r="BP3718" s="2"/>
      <c r="BQ3718" s="2"/>
      <c r="BR3718" s="2"/>
      <c r="BS3718" s="2"/>
    </row>
    <row r="3719" spans="47:71" ht="12.75">
      <c r="AU3719" s="2"/>
      <c r="AV3719" s="2"/>
      <c r="AW3719" s="2"/>
      <c r="AX3719" s="2"/>
      <c r="AY3719" s="2"/>
      <c r="AZ3719" s="2"/>
      <c r="BA3719" s="2"/>
      <c r="BB3719" s="2"/>
      <c r="BC3719" s="2"/>
      <c r="BD3719" s="2"/>
      <c r="BE3719" s="2"/>
      <c r="BF3719" s="2"/>
      <c r="BG3719" s="2"/>
      <c r="BH3719" s="2"/>
      <c r="BI3719" s="2"/>
      <c r="BJ3719" s="2"/>
      <c r="BK3719" s="2"/>
      <c r="BL3719" s="2"/>
      <c r="BM3719" s="2"/>
      <c r="BN3719" s="2"/>
      <c r="BO3719" s="2"/>
      <c r="BP3719" s="2"/>
      <c r="BQ3719" s="2"/>
      <c r="BR3719" s="2"/>
      <c r="BS3719" s="2"/>
    </row>
    <row r="3720" spans="47:71" ht="12.75">
      <c r="AU3720" s="2"/>
      <c r="AV3720" s="2"/>
      <c r="AW3720" s="2"/>
      <c r="AX3720" s="2"/>
      <c r="AY3720" s="2"/>
      <c r="AZ3720" s="2"/>
      <c r="BA3720" s="2"/>
      <c r="BB3720" s="2"/>
      <c r="BC3720" s="2"/>
      <c r="BD3720" s="2"/>
      <c r="BE3720" s="2"/>
      <c r="BF3720" s="2"/>
      <c r="BG3720" s="2"/>
      <c r="BH3720" s="2"/>
      <c r="BI3720" s="2"/>
      <c r="BJ3720" s="2"/>
      <c r="BK3720" s="2"/>
      <c r="BL3720" s="2"/>
      <c r="BM3720" s="2"/>
      <c r="BN3720" s="2"/>
      <c r="BO3720" s="2"/>
      <c r="BP3720" s="2"/>
      <c r="BQ3720" s="2"/>
      <c r="BR3720" s="2"/>
      <c r="BS3720" s="2"/>
    </row>
    <row r="3721" spans="47:71" ht="12.75">
      <c r="AU3721" s="2"/>
      <c r="AV3721" s="2"/>
      <c r="AW3721" s="2"/>
      <c r="AX3721" s="2"/>
      <c r="AY3721" s="2"/>
      <c r="AZ3721" s="2"/>
      <c r="BA3721" s="2"/>
      <c r="BB3721" s="2"/>
      <c r="BC3721" s="2"/>
      <c r="BD3721" s="2"/>
      <c r="BE3721" s="2"/>
      <c r="BF3721" s="2"/>
      <c r="BG3721" s="2"/>
      <c r="BH3721" s="2"/>
      <c r="BI3721" s="2"/>
      <c r="BJ3721" s="2"/>
      <c r="BK3721" s="2"/>
      <c r="BL3721" s="2"/>
      <c r="BM3721" s="2"/>
      <c r="BN3721" s="2"/>
      <c r="BO3721" s="2"/>
      <c r="BP3721" s="2"/>
      <c r="BQ3721" s="2"/>
      <c r="BR3721" s="2"/>
      <c r="BS3721" s="2"/>
    </row>
    <row r="3722" spans="47:71" ht="12.75">
      <c r="AU3722" s="2"/>
      <c r="AV3722" s="2"/>
      <c r="AW3722" s="2"/>
      <c r="AX3722" s="2"/>
      <c r="AY3722" s="2"/>
      <c r="AZ3722" s="2"/>
      <c r="BA3722" s="2"/>
      <c r="BB3722" s="2"/>
      <c r="BC3722" s="2"/>
      <c r="BD3722" s="2"/>
      <c r="BE3722" s="2"/>
      <c r="BF3722" s="2"/>
      <c r="BG3722" s="2"/>
      <c r="BH3722" s="2"/>
      <c r="BI3722" s="2"/>
      <c r="BJ3722" s="2"/>
      <c r="BK3722" s="2"/>
      <c r="BL3722" s="2"/>
      <c r="BM3722" s="2"/>
      <c r="BN3722" s="2"/>
      <c r="BO3722" s="2"/>
      <c r="BP3722" s="2"/>
      <c r="BQ3722" s="2"/>
      <c r="BR3722" s="2"/>
      <c r="BS3722" s="2"/>
    </row>
    <row r="3723" spans="47:71" ht="12.75">
      <c r="AU3723" s="2"/>
      <c r="AV3723" s="2"/>
      <c r="AW3723" s="2"/>
      <c r="AX3723" s="2"/>
      <c r="AY3723" s="2"/>
      <c r="AZ3723" s="2"/>
      <c r="BA3723" s="2"/>
      <c r="BB3723" s="2"/>
      <c r="BC3723" s="2"/>
      <c r="BD3723" s="2"/>
      <c r="BE3723" s="2"/>
      <c r="BF3723" s="2"/>
      <c r="BG3723" s="2"/>
      <c r="BH3723" s="2"/>
      <c r="BI3723" s="2"/>
      <c r="BJ3723" s="2"/>
      <c r="BK3723" s="2"/>
      <c r="BL3723" s="2"/>
      <c r="BM3723" s="2"/>
      <c r="BN3723" s="2"/>
      <c r="BO3723" s="2"/>
      <c r="BP3723" s="2"/>
      <c r="BQ3723" s="2"/>
      <c r="BR3723" s="2"/>
      <c r="BS3723" s="2"/>
    </row>
    <row r="3724" spans="47:71" ht="12.75">
      <c r="AU3724" s="2"/>
      <c r="AV3724" s="2"/>
      <c r="AW3724" s="2"/>
      <c r="AX3724" s="2"/>
      <c r="AY3724" s="2"/>
      <c r="AZ3724" s="2"/>
      <c r="BA3724" s="2"/>
      <c r="BB3724" s="2"/>
      <c r="BC3724" s="2"/>
      <c r="BD3724" s="2"/>
      <c r="BE3724" s="2"/>
      <c r="BF3724" s="2"/>
      <c r="BG3724" s="2"/>
      <c r="BH3724" s="2"/>
      <c r="BI3724" s="2"/>
      <c r="BJ3724" s="2"/>
      <c r="BK3724" s="2"/>
      <c r="BL3724" s="2"/>
      <c r="BM3724" s="2"/>
      <c r="BN3724" s="2"/>
      <c r="BO3724" s="2"/>
      <c r="BP3724" s="2"/>
      <c r="BQ3724" s="2"/>
      <c r="BR3724" s="2"/>
      <c r="BS3724" s="2"/>
    </row>
    <row r="3725" spans="47:71" ht="12.75">
      <c r="AU3725" s="2"/>
      <c r="AV3725" s="2"/>
      <c r="AW3725" s="2"/>
      <c r="AX3725" s="2"/>
      <c r="AY3725" s="2"/>
      <c r="AZ3725" s="2"/>
      <c r="BA3725" s="2"/>
      <c r="BB3725" s="2"/>
      <c r="BC3725" s="2"/>
      <c r="BD3725" s="2"/>
      <c r="BE3725" s="2"/>
      <c r="BF3725" s="2"/>
      <c r="BG3725" s="2"/>
      <c r="BH3725" s="2"/>
      <c r="BI3725" s="2"/>
      <c r="BJ3725" s="2"/>
      <c r="BK3725" s="2"/>
      <c r="BL3725" s="2"/>
      <c r="BM3725" s="2"/>
      <c r="BN3725" s="2"/>
      <c r="BO3725" s="2"/>
      <c r="BP3725" s="2"/>
      <c r="BQ3725" s="2"/>
      <c r="BR3725" s="2"/>
      <c r="BS3725" s="2"/>
    </row>
    <row r="3726" spans="47:71" ht="12.75">
      <c r="AU3726" s="2"/>
      <c r="AV3726" s="2"/>
      <c r="AW3726" s="2"/>
      <c r="AX3726" s="2"/>
      <c r="AY3726" s="2"/>
      <c r="AZ3726" s="2"/>
      <c r="BA3726" s="2"/>
      <c r="BB3726" s="2"/>
      <c r="BC3726" s="2"/>
      <c r="BD3726" s="2"/>
      <c r="BE3726" s="2"/>
      <c r="BF3726" s="2"/>
      <c r="BG3726" s="2"/>
      <c r="BH3726" s="2"/>
      <c r="BI3726" s="2"/>
      <c r="BJ3726" s="2"/>
      <c r="BK3726" s="2"/>
      <c r="BL3726" s="2"/>
      <c r="BM3726" s="2"/>
      <c r="BN3726" s="2"/>
      <c r="BO3726" s="2"/>
      <c r="BP3726" s="2"/>
      <c r="BQ3726" s="2"/>
      <c r="BR3726" s="2"/>
      <c r="BS3726" s="2"/>
    </row>
    <row r="3727" spans="47:71" ht="12.75">
      <c r="AU3727" s="2"/>
      <c r="AV3727" s="2"/>
      <c r="AW3727" s="2"/>
      <c r="AX3727" s="2"/>
      <c r="AY3727" s="2"/>
      <c r="AZ3727" s="2"/>
      <c r="BA3727" s="2"/>
      <c r="BB3727" s="2"/>
      <c r="BC3727" s="2"/>
      <c r="BD3727" s="2"/>
      <c r="BE3727" s="2"/>
      <c r="BF3727" s="2"/>
      <c r="BG3727" s="2"/>
      <c r="BH3727" s="2"/>
      <c r="BI3727" s="2"/>
      <c r="BJ3727" s="2"/>
      <c r="BK3727" s="2"/>
      <c r="BL3727" s="2"/>
      <c r="BM3727" s="2"/>
      <c r="BN3727" s="2"/>
      <c r="BO3727" s="2"/>
      <c r="BP3727" s="2"/>
      <c r="BQ3727" s="2"/>
      <c r="BR3727" s="2"/>
      <c r="BS3727" s="2"/>
    </row>
    <row r="3728" spans="47:71" ht="12.75">
      <c r="AU3728" s="2"/>
      <c r="AV3728" s="2"/>
      <c r="AW3728" s="2"/>
      <c r="AX3728" s="2"/>
      <c r="AY3728" s="2"/>
      <c r="AZ3728" s="2"/>
      <c r="BA3728" s="2"/>
      <c r="BB3728" s="2"/>
      <c r="BC3728" s="2"/>
      <c r="BD3728" s="2"/>
      <c r="BE3728" s="2"/>
      <c r="BF3728" s="2"/>
      <c r="BG3728" s="2"/>
      <c r="BH3728" s="2"/>
      <c r="BI3728" s="2"/>
      <c r="BJ3728" s="2"/>
      <c r="BK3728" s="2"/>
      <c r="BL3728" s="2"/>
      <c r="BM3728" s="2"/>
      <c r="BN3728" s="2"/>
      <c r="BO3728" s="2"/>
      <c r="BP3728" s="2"/>
      <c r="BQ3728" s="2"/>
      <c r="BR3728" s="2"/>
      <c r="BS3728" s="2"/>
    </row>
    <row r="3729" spans="47:71" ht="12.75">
      <c r="AU3729" s="2"/>
      <c r="AV3729" s="2"/>
      <c r="AW3729" s="2"/>
      <c r="AX3729" s="2"/>
      <c r="AY3729" s="2"/>
      <c r="AZ3729" s="2"/>
      <c r="BA3729" s="2"/>
      <c r="BB3729" s="2"/>
      <c r="BC3729" s="2"/>
      <c r="BD3729" s="2"/>
      <c r="BE3729" s="2"/>
      <c r="BF3729" s="2"/>
      <c r="BG3729" s="2"/>
      <c r="BH3729" s="2"/>
      <c r="BI3729" s="2"/>
      <c r="BJ3729" s="2"/>
      <c r="BK3729" s="2"/>
      <c r="BL3729" s="2"/>
      <c r="BM3729" s="2"/>
      <c r="BN3729" s="2"/>
      <c r="BO3729" s="2"/>
      <c r="BP3729" s="2"/>
      <c r="BQ3729" s="2"/>
      <c r="BR3729" s="2"/>
      <c r="BS3729" s="2"/>
    </row>
    <row r="3730" spans="47:71" ht="12.75">
      <c r="AU3730" s="2"/>
      <c r="AV3730" s="2"/>
      <c r="AW3730" s="2"/>
      <c r="AX3730" s="2"/>
      <c r="AY3730" s="2"/>
      <c r="AZ3730" s="2"/>
      <c r="BA3730" s="2"/>
      <c r="BB3730" s="2"/>
      <c r="BC3730" s="2"/>
      <c r="BD3730" s="2"/>
      <c r="BE3730" s="2"/>
      <c r="BF3730" s="2"/>
      <c r="BG3730" s="2"/>
      <c r="BH3730" s="2"/>
      <c r="BI3730" s="2"/>
      <c r="BJ3730" s="2"/>
      <c r="BK3730" s="2"/>
      <c r="BL3730" s="2"/>
      <c r="BM3730" s="2"/>
      <c r="BN3730" s="2"/>
      <c r="BO3730" s="2"/>
      <c r="BP3730" s="2"/>
      <c r="BQ3730" s="2"/>
      <c r="BR3730" s="2"/>
      <c r="BS3730" s="2"/>
    </row>
    <row r="3731" spans="47:71" ht="12.75">
      <c r="AU3731" s="2"/>
      <c r="AV3731" s="2"/>
      <c r="AW3731" s="2"/>
      <c r="AX3731" s="2"/>
      <c r="AY3731" s="2"/>
      <c r="AZ3731" s="2"/>
      <c r="BA3731" s="2"/>
      <c r="BB3731" s="2"/>
      <c r="BC3731" s="2"/>
      <c r="BD3731" s="2"/>
      <c r="BE3731" s="2"/>
      <c r="BF3731" s="2"/>
      <c r="BG3731" s="2"/>
      <c r="BH3731" s="2"/>
      <c r="BI3731" s="2"/>
      <c r="BJ3731" s="2"/>
      <c r="BK3731" s="2"/>
      <c r="BL3731" s="2"/>
      <c r="BM3731" s="2"/>
      <c r="BN3731" s="2"/>
      <c r="BO3731" s="2"/>
      <c r="BP3731" s="2"/>
      <c r="BQ3731" s="2"/>
      <c r="BR3731" s="2"/>
      <c r="BS3731" s="2"/>
    </row>
    <row r="3732" spans="47:71" ht="12.75">
      <c r="AU3732" s="2"/>
      <c r="AV3732" s="2"/>
      <c r="AW3732" s="2"/>
      <c r="AX3732" s="2"/>
      <c r="AY3732" s="2"/>
      <c r="AZ3732" s="2"/>
      <c r="BA3732" s="2"/>
      <c r="BB3732" s="2"/>
      <c r="BC3732" s="2"/>
      <c r="BD3732" s="2"/>
      <c r="BE3732" s="2"/>
      <c r="BF3732" s="2"/>
      <c r="BG3732" s="2"/>
      <c r="BH3732" s="2"/>
      <c r="BI3732" s="2"/>
      <c r="BJ3732" s="2"/>
      <c r="BK3732" s="2"/>
      <c r="BL3732" s="2"/>
      <c r="BM3732" s="2"/>
      <c r="BN3732" s="2"/>
      <c r="BO3732" s="2"/>
      <c r="BP3732" s="2"/>
      <c r="BQ3732" s="2"/>
      <c r="BR3732" s="2"/>
      <c r="BS3732" s="2"/>
    </row>
    <row r="3733" spans="47:71" ht="12.75">
      <c r="AU3733" s="2"/>
      <c r="AV3733" s="2"/>
      <c r="AW3733" s="2"/>
      <c r="AX3733" s="2"/>
      <c r="AY3733" s="2"/>
      <c r="AZ3733" s="2"/>
      <c r="BA3733" s="2"/>
      <c r="BB3733" s="2"/>
      <c r="BC3733" s="2"/>
      <c r="BD3733" s="2"/>
      <c r="BE3733" s="2"/>
      <c r="BF3733" s="2"/>
      <c r="BG3733" s="2"/>
      <c r="BH3733" s="2"/>
      <c r="BI3733" s="2"/>
      <c r="BJ3733" s="2"/>
      <c r="BK3733" s="2"/>
      <c r="BL3733" s="2"/>
      <c r="BM3733" s="2"/>
      <c r="BN3733" s="2"/>
      <c r="BO3733" s="2"/>
      <c r="BP3733" s="2"/>
      <c r="BQ3733" s="2"/>
      <c r="BR3733" s="2"/>
      <c r="BS3733" s="2"/>
    </row>
    <row r="3734" spans="47:71" ht="12.75">
      <c r="AU3734" s="2"/>
      <c r="AV3734" s="2"/>
      <c r="AW3734" s="2"/>
      <c r="AX3734" s="2"/>
      <c r="AY3734" s="2"/>
      <c r="AZ3734" s="2"/>
      <c r="BA3734" s="2"/>
      <c r="BB3734" s="2"/>
      <c r="BC3734" s="2"/>
      <c r="BD3734" s="2"/>
      <c r="BE3734" s="2"/>
      <c r="BF3734" s="2"/>
      <c r="BG3734" s="2"/>
      <c r="BH3734" s="2"/>
      <c r="BI3734" s="2"/>
      <c r="BJ3734" s="2"/>
      <c r="BK3734" s="2"/>
      <c r="BL3734" s="2"/>
      <c r="BM3734" s="2"/>
      <c r="BN3734" s="2"/>
      <c r="BO3734" s="2"/>
      <c r="BP3734" s="2"/>
      <c r="BQ3734" s="2"/>
      <c r="BR3734" s="2"/>
      <c r="BS3734" s="2"/>
    </row>
    <row r="3735" spans="47:71" ht="12.75">
      <c r="AU3735" s="2"/>
      <c r="AV3735" s="2"/>
      <c r="AW3735" s="2"/>
      <c r="AX3735" s="2"/>
      <c r="AY3735" s="2"/>
      <c r="AZ3735" s="2"/>
      <c r="BA3735" s="2"/>
      <c r="BB3735" s="2"/>
      <c r="BC3735" s="2"/>
      <c r="BD3735" s="2"/>
      <c r="BE3735" s="2"/>
      <c r="BF3735" s="2"/>
      <c r="BG3735" s="2"/>
      <c r="BH3735" s="2"/>
      <c r="BI3735" s="2"/>
      <c r="BJ3735" s="2"/>
      <c r="BK3735" s="2"/>
      <c r="BL3735" s="2"/>
      <c r="BM3735" s="2"/>
      <c r="BN3735" s="2"/>
      <c r="BO3735" s="2"/>
      <c r="BP3735" s="2"/>
      <c r="BQ3735" s="2"/>
      <c r="BR3735" s="2"/>
      <c r="BS3735" s="2"/>
    </row>
    <row r="3736" spans="47:71" ht="12.75">
      <c r="AU3736" s="2"/>
      <c r="AV3736" s="2"/>
      <c r="AW3736" s="2"/>
      <c r="AX3736" s="2"/>
      <c r="AY3736" s="2"/>
      <c r="AZ3736" s="2"/>
      <c r="BA3736" s="2"/>
      <c r="BB3736" s="2"/>
      <c r="BC3736" s="2"/>
      <c r="BD3736" s="2"/>
      <c r="BE3736" s="2"/>
      <c r="BF3736" s="2"/>
      <c r="BG3736" s="2"/>
      <c r="BH3736" s="2"/>
      <c r="BI3736" s="2"/>
      <c r="BJ3736" s="2"/>
      <c r="BK3736" s="2"/>
      <c r="BL3736" s="2"/>
      <c r="BM3736" s="2"/>
      <c r="BN3736" s="2"/>
      <c r="BO3736" s="2"/>
      <c r="BP3736" s="2"/>
      <c r="BQ3736" s="2"/>
      <c r="BR3736" s="2"/>
      <c r="BS3736" s="2"/>
    </row>
    <row r="3737" spans="47:71" ht="12.75">
      <c r="AU3737" s="2"/>
      <c r="AV3737" s="2"/>
      <c r="AW3737" s="2"/>
      <c r="AX3737" s="2"/>
      <c r="AY3737" s="2"/>
      <c r="AZ3737" s="2"/>
      <c r="BA3737" s="2"/>
      <c r="BB3737" s="2"/>
      <c r="BC3737" s="2"/>
      <c r="BD3737" s="2"/>
      <c r="BE3737" s="2"/>
      <c r="BF3737" s="2"/>
      <c r="BG3737" s="2"/>
      <c r="BH3737" s="2"/>
      <c r="BI3737" s="2"/>
      <c r="BJ3737" s="2"/>
      <c r="BK3737" s="2"/>
      <c r="BL3737" s="2"/>
      <c r="BM3737" s="2"/>
      <c r="BN3737" s="2"/>
      <c r="BO3737" s="2"/>
      <c r="BP3737" s="2"/>
      <c r="BQ3737" s="2"/>
      <c r="BR3737" s="2"/>
      <c r="BS3737" s="2"/>
    </row>
    <row r="3738" spans="47:71" ht="12.75">
      <c r="AU3738" s="2"/>
      <c r="AV3738" s="2"/>
      <c r="AW3738" s="2"/>
      <c r="AX3738" s="2"/>
      <c r="AY3738" s="2"/>
      <c r="AZ3738" s="2"/>
      <c r="BA3738" s="2"/>
      <c r="BB3738" s="2"/>
      <c r="BC3738" s="2"/>
      <c r="BD3738" s="2"/>
      <c r="BE3738" s="2"/>
      <c r="BF3738" s="2"/>
      <c r="BG3738" s="2"/>
      <c r="BH3738" s="2"/>
      <c r="BI3738" s="2"/>
      <c r="BJ3738" s="2"/>
      <c r="BK3738" s="2"/>
      <c r="BL3738" s="2"/>
      <c r="BM3738" s="2"/>
      <c r="BN3738" s="2"/>
      <c r="BO3738" s="2"/>
      <c r="BP3738" s="2"/>
      <c r="BQ3738" s="2"/>
      <c r="BR3738" s="2"/>
      <c r="BS3738" s="2"/>
    </row>
    <row r="3739" spans="47:71" ht="12.75">
      <c r="AU3739" s="2"/>
      <c r="AV3739" s="2"/>
      <c r="AW3739" s="2"/>
      <c r="AX3739" s="2"/>
      <c r="AY3739" s="2"/>
      <c r="AZ3739" s="2"/>
      <c r="BA3739" s="2"/>
      <c r="BB3739" s="2"/>
      <c r="BC3739" s="2"/>
      <c r="BD3739" s="2"/>
      <c r="BE3739" s="2"/>
      <c r="BF3739" s="2"/>
      <c r="BG3739" s="2"/>
      <c r="BH3739" s="2"/>
      <c r="BI3739" s="2"/>
      <c r="BJ3739" s="2"/>
      <c r="BK3739" s="2"/>
      <c r="BL3739" s="2"/>
      <c r="BM3739" s="2"/>
      <c r="BN3739" s="2"/>
      <c r="BO3739" s="2"/>
      <c r="BP3739" s="2"/>
      <c r="BQ3739" s="2"/>
      <c r="BR3739" s="2"/>
      <c r="BS3739" s="2"/>
    </row>
    <row r="3740" spans="47:71" ht="12.75">
      <c r="AU3740" s="2"/>
      <c r="AV3740" s="2"/>
      <c r="AW3740" s="2"/>
      <c r="AX3740" s="2"/>
      <c r="AY3740" s="2"/>
      <c r="AZ3740" s="2"/>
      <c r="BA3740" s="2"/>
      <c r="BB3740" s="2"/>
      <c r="BC3740" s="2"/>
      <c r="BD3740" s="2"/>
      <c r="BE3740" s="2"/>
      <c r="BF3740" s="2"/>
      <c r="BG3740" s="2"/>
      <c r="BH3740" s="2"/>
      <c r="BI3740" s="2"/>
      <c r="BJ3740" s="2"/>
      <c r="BK3740" s="2"/>
      <c r="BL3740" s="2"/>
      <c r="BM3740" s="2"/>
      <c r="BN3740" s="2"/>
      <c r="BO3740" s="2"/>
      <c r="BP3740" s="2"/>
      <c r="BQ3740" s="2"/>
      <c r="BR3740" s="2"/>
      <c r="BS3740" s="2"/>
    </row>
    <row r="3741" spans="47:71" ht="12.75">
      <c r="AU3741" s="2"/>
      <c r="AV3741" s="2"/>
      <c r="AW3741" s="2"/>
      <c r="AX3741" s="2"/>
      <c r="AY3741" s="2"/>
      <c r="AZ3741" s="2"/>
      <c r="BA3741" s="2"/>
      <c r="BB3741" s="2"/>
      <c r="BC3741" s="2"/>
      <c r="BD3741" s="2"/>
      <c r="BE3741" s="2"/>
      <c r="BF3741" s="2"/>
      <c r="BG3741" s="2"/>
      <c r="BH3741" s="2"/>
      <c r="BI3741" s="2"/>
      <c r="BJ3741" s="2"/>
      <c r="BK3741" s="2"/>
      <c r="BL3741" s="2"/>
      <c r="BM3741" s="2"/>
      <c r="BN3741" s="2"/>
      <c r="BO3741" s="2"/>
      <c r="BP3741" s="2"/>
      <c r="BQ3741" s="2"/>
      <c r="BR3741" s="2"/>
      <c r="BS3741" s="2"/>
    </row>
    <row r="3742" spans="47:71" ht="12.75">
      <c r="AU3742" s="2"/>
      <c r="AV3742" s="2"/>
      <c r="AW3742" s="2"/>
      <c r="AX3742" s="2"/>
      <c r="AY3742" s="2"/>
      <c r="AZ3742" s="2"/>
      <c r="BA3742" s="2"/>
      <c r="BB3742" s="2"/>
      <c r="BC3742" s="2"/>
      <c r="BD3742" s="2"/>
      <c r="BE3742" s="2"/>
      <c r="BF3742" s="2"/>
      <c r="BG3742" s="2"/>
      <c r="BH3742" s="2"/>
      <c r="BI3742" s="2"/>
      <c r="BJ3742" s="2"/>
      <c r="BK3742" s="2"/>
      <c r="BL3742" s="2"/>
      <c r="BM3742" s="2"/>
      <c r="BN3742" s="2"/>
      <c r="BO3742" s="2"/>
      <c r="BP3742" s="2"/>
      <c r="BQ3742" s="2"/>
      <c r="BR3742" s="2"/>
      <c r="BS3742" s="2"/>
    </row>
    <row r="3743" spans="47:71" ht="12.75">
      <c r="AU3743" s="2"/>
      <c r="AV3743" s="2"/>
      <c r="AW3743" s="2"/>
      <c r="AX3743" s="2"/>
      <c r="AY3743" s="2"/>
      <c r="AZ3743" s="2"/>
      <c r="BA3743" s="2"/>
      <c r="BB3743" s="2"/>
      <c r="BC3743" s="2"/>
      <c r="BD3743" s="2"/>
      <c r="BE3743" s="2"/>
      <c r="BF3743" s="2"/>
      <c r="BG3743" s="2"/>
      <c r="BH3743" s="2"/>
      <c r="BI3743" s="2"/>
      <c r="BJ3743" s="2"/>
      <c r="BK3743" s="2"/>
      <c r="BL3743" s="2"/>
      <c r="BM3743" s="2"/>
      <c r="BN3743" s="2"/>
      <c r="BO3743" s="2"/>
      <c r="BP3743" s="2"/>
      <c r="BQ3743" s="2"/>
      <c r="BR3743" s="2"/>
      <c r="BS3743" s="2"/>
    </row>
    <row r="3744" spans="47:71" ht="12.75">
      <c r="AU3744" s="2"/>
      <c r="AV3744" s="2"/>
      <c r="AW3744" s="2"/>
      <c r="AX3744" s="2"/>
      <c r="AY3744" s="2"/>
      <c r="AZ3744" s="2"/>
      <c r="BA3744" s="2"/>
      <c r="BB3744" s="2"/>
      <c r="BC3744" s="2"/>
      <c r="BD3744" s="2"/>
      <c r="BE3744" s="2"/>
      <c r="BF3744" s="2"/>
      <c r="BG3744" s="2"/>
      <c r="BH3744" s="2"/>
      <c r="BI3744" s="2"/>
      <c r="BJ3744" s="2"/>
      <c r="BK3744" s="2"/>
      <c r="BL3744" s="2"/>
      <c r="BM3744" s="2"/>
      <c r="BN3744" s="2"/>
      <c r="BO3744" s="2"/>
      <c r="BP3744" s="2"/>
      <c r="BQ3744" s="2"/>
      <c r="BR3744" s="2"/>
      <c r="BS3744" s="2"/>
    </row>
    <row r="3745" spans="47:71" ht="12.75">
      <c r="AU3745" s="2"/>
      <c r="AV3745" s="2"/>
      <c r="AW3745" s="2"/>
      <c r="AX3745" s="2"/>
      <c r="AY3745" s="2"/>
      <c r="AZ3745" s="2"/>
      <c r="BA3745" s="2"/>
      <c r="BB3745" s="2"/>
      <c r="BC3745" s="2"/>
      <c r="BD3745" s="2"/>
      <c r="BE3745" s="2"/>
      <c r="BF3745" s="2"/>
      <c r="BG3745" s="2"/>
      <c r="BH3745" s="2"/>
      <c r="BI3745" s="2"/>
      <c r="BJ3745" s="2"/>
      <c r="BK3745" s="2"/>
      <c r="BL3745" s="2"/>
      <c r="BM3745" s="2"/>
      <c r="BN3745" s="2"/>
      <c r="BO3745" s="2"/>
      <c r="BP3745" s="2"/>
      <c r="BQ3745" s="2"/>
      <c r="BR3745" s="2"/>
      <c r="BS3745" s="2"/>
    </row>
    <row r="3746" spans="47:71" ht="12.75">
      <c r="AU3746" s="2"/>
      <c r="AV3746" s="2"/>
      <c r="AW3746" s="2"/>
      <c r="AX3746" s="2"/>
      <c r="AY3746" s="2"/>
      <c r="AZ3746" s="2"/>
      <c r="BA3746" s="2"/>
      <c r="BB3746" s="2"/>
      <c r="BC3746" s="2"/>
      <c r="BD3746" s="2"/>
      <c r="BE3746" s="2"/>
      <c r="BF3746" s="2"/>
      <c r="BG3746" s="2"/>
      <c r="BH3746" s="2"/>
      <c r="BI3746" s="2"/>
      <c r="BJ3746" s="2"/>
      <c r="BK3746" s="2"/>
      <c r="BL3746" s="2"/>
      <c r="BM3746" s="2"/>
      <c r="BN3746" s="2"/>
      <c r="BO3746" s="2"/>
      <c r="BP3746" s="2"/>
      <c r="BQ3746" s="2"/>
      <c r="BR3746" s="2"/>
      <c r="BS3746" s="2"/>
    </row>
    <row r="3747" spans="47:71" ht="12.75">
      <c r="AU3747" s="2"/>
      <c r="AV3747" s="2"/>
      <c r="AW3747" s="2"/>
      <c r="AX3747" s="2"/>
      <c r="AY3747" s="2"/>
      <c r="AZ3747" s="2"/>
      <c r="BA3747" s="2"/>
      <c r="BB3747" s="2"/>
      <c r="BC3747" s="2"/>
      <c r="BD3747" s="2"/>
      <c r="BE3747" s="2"/>
      <c r="BF3747" s="2"/>
      <c r="BG3747" s="2"/>
      <c r="BH3747" s="2"/>
      <c r="BI3747" s="2"/>
      <c r="BJ3747" s="2"/>
      <c r="BK3747" s="2"/>
      <c r="BL3747" s="2"/>
      <c r="BM3747" s="2"/>
      <c r="BN3747" s="2"/>
      <c r="BO3747" s="2"/>
      <c r="BP3747" s="2"/>
      <c r="BQ3747" s="2"/>
      <c r="BR3747" s="2"/>
      <c r="BS3747" s="2"/>
    </row>
    <row r="3748" spans="47:71" ht="12.75">
      <c r="AU3748" s="2"/>
      <c r="AV3748" s="2"/>
      <c r="AW3748" s="2"/>
      <c r="AX3748" s="2"/>
      <c r="AY3748" s="2"/>
      <c r="AZ3748" s="2"/>
      <c r="BA3748" s="2"/>
      <c r="BB3748" s="2"/>
      <c r="BC3748" s="2"/>
      <c r="BD3748" s="2"/>
      <c r="BE3748" s="2"/>
      <c r="BF3748" s="2"/>
      <c r="BG3748" s="2"/>
      <c r="BH3748" s="2"/>
      <c r="BI3748" s="2"/>
      <c r="BJ3748" s="2"/>
      <c r="BK3748" s="2"/>
      <c r="BL3748" s="2"/>
      <c r="BM3748" s="2"/>
      <c r="BN3748" s="2"/>
      <c r="BO3748" s="2"/>
      <c r="BP3748" s="2"/>
      <c r="BQ3748" s="2"/>
      <c r="BR3748" s="2"/>
      <c r="BS3748" s="2"/>
    </row>
    <row r="3749" spans="47:71" ht="12.75">
      <c r="AU3749" s="2"/>
      <c r="AV3749" s="2"/>
      <c r="AW3749" s="2"/>
      <c r="AX3749" s="2"/>
      <c r="AY3749" s="2"/>
      <c r="AZ3749" s="2"/>
      <c r="BA3749" s="2"/>
      <c r="BB3749" s="2"/>
      <c r="BC3749" s="2"/>
      <c r="BD3749" s="2"/>
      <c r="BE3749" s="2"/>
      <c r="BF3749" s="2"/>
      <c r="BG3749" s="2"/>
      <c r="BH3749" s="2"/>
      <c r="BI3749" s="2"/>
      <c r="BJ3749" s="2"/>
      <c r="BK3749" s="2"/>
      <c r="BL3749" s="2"/>
      <c r="BM3749" s="2"/>
      <c r="BN3749" s="2"/>
      <c r="BO3749" s="2"/>
      <c r="BP3749" s="2"/>
      <c r="BQ3749" s="2"/>
      <c r="BR3749" s="2"/>
      <c r="BS3749" s="2"/>
    </row>
    <row r="3750" spans="47:71" ht="12.75">
      <c r="AU3750" s="2"/>
      <c r="AV3750" s="2"/>
      <c r="AW3750" s="2"/>
      <c r="AX3750" s="2"/>
      <c r="AY3750" s="2"/>
      <c r="AZ3750" s="2"/>
      <c r="BA3750" s="2"/>
      <c r="BB3750" s="2"/>
      <c r="BC3750" s="2"/>
      <c r="BD3750" s="2"/>
      <c r="BE3750" s="2"/>
      <c r="BF3750" s="2"/>
      <c r="BG3750" s="2"/>
      <c r="BH3750" s="2"/>
      <c r="BI3750" s="2"/>
      <c r="BJ3750" s="2"/>
      <c r="BK3750" s="2"/>
      <c r="BL3750" s="2"/>
      <c r="BM3750" s="2"/>
      <c r="BN3750" s="2"/>
      <c r="BO3750" s="2"/>
      <c r="BP3750" s="2"/>
      <c r="BQ3750" s="2"/>
      <c r="BR3750" s="2"/>
      <c r="BS3750" s="2"/>
    </row>
    <row r="3751" spans="47:71" ht="12.75">
      <c r="AU3751" s="2"/>
      <c r="AV3751" s="2"/>
      <c r="AW3751" s="2"/>
      <c r="AX3751" s="2"/>
      <c r="AY3751" s="2"/>
      <c r="AZ3751" s="2"/>
      <c r="BA3751" s="2"/>
      <c r="BB3751" s="2"/>
      <c r="BC3751" s="2"/>
      <c r="BD3751" s="2"/>
      <c r="BE3751" s="2"/>
      <c r="BF3751" s="2"/>
      <c r="BG3751" s="2"/>
      <c r="BH3751" s="2"/>
      <c r="BI3751" s="2"/>
      <c r="BJ3751" s="2"/>
      <c r="BK3751" s="2"/>
      <c r="BL3751" s="2"/>
      <c r="BM3751" s="2"/>
      <c r="BN3751" s="2"/>
      <c r="BO3751" s="2"/>
      <c r="BP3751" s="2"/>
      <c r="BQ3751" s="2"/>
      <c r="BR3751" s="2"/>
      <c r="BS3751" s="2"/>
    </row>
    <row r="3752" spans="47:71" ht="12.75">
      <c r="AU3752" s="2"/>
      <c r="AV3752" s="2"/>
      <c r="AW3752" s="2"/>
      <c r="AX3752" s="2"/>
      <c r="AY3752" s="2"/>
      <c r="AZ3752" s="2"/>
      <c r="BA3752" s="2"/>
      <c r="BB3752" s="2"/>
      <c r="BC3752" s="2"/>
      <c r="BD3752" s="2"/>
      <c r="BE3752" s="2"/>
      <c r="BF3752" s="2"/>
      <c r="BG3752" s="2"/>
      <c r="BH3752" s="2"/>
      <c r="BI3752" s="2"/>
      <c r="BJ3752" s="2"/>
      <c r="BK3752" s="2"/>
      <c r="BL3752" s="2"/>
      <c r="BM3752" s="2"/>
      <c r="BN3752" s="2"/>
      <c r="BO3752" s="2"/>
      <c r="BP3752" s="2"/>
      <c r="BQ3752" s="2"/>
      <c r="BR3752" s="2"/>
      <c r="BS3752" s="2"/>
    </row>
    <row r="3753" spans="47:71" ht="12.75">
      <c r="AU3753" s="2"/>
      <c r="AV3753" s="2"/>
      <c r="AW3753" s="2"/>
      <c r="AX3753" s="2"/>
      <c r="AY3753" s="2"/>
      <c r="AZ3753" s="2"/>
      <c r="BA3753" s="2"/>
      <c r="BB3753" s="2"/>
      <c r="BC3753" s="2"/>
      <c r="BD3753" s="2"/>
      <c r="BE3753" s="2"/>
      <c r="BF3753" s="2"/>
      <c r="BG3753" s="2"/>
      <c r="BH3753" s="2"/>
      <c r="BI3753" s="2"/>
      <c r="BJ3753" s="2"/>
      <c r="BK3753" s="2"/>
      <c r="BL3753" s="2"/>
      <c r="BM3753" s="2"/>
      <c r="BN3753" s="2"/>
      <c r="BO3753" s="2"/>
      <c r="BP3753" s="2"/>
      <c r="BQ3753" s="2"/>
      <c r="BR3753" s="2"/>
      <c r="BS3753" s="2"/>
    </row>
    <row r="3754" spans="47:71" ht="12.75">
      <c r="AU3754" s="2"/>
      <c r="AV3754" s="2"/>
      <c r="AW3754" s="2"/>
      <c r="AX3754" s="2"/>
      <c r="AY3754" s="2"/>
      <c r="AZ3754" s="2"/>
      <c r="BA3754" s="2"/>
      <c r="BB3754" s="2"/>
      <c r="BC3754" s="2"/>
      <c r="BD3754" s="2"/>
      <c r="BE3754" s="2"/>
      <c r="BF3754" s="2"/>
      <c r="BG3754" s="2"/>
      <c r="BH3754" s="2"/>
      <c r="BI3754" s="2"/>
      <c r="BJ3754" s="2"/>
      <c r="BK3754" s="2"/>
      <c r="BL3754" s="2"/>
      <c r="BM3754" s="2"/>
      <c r="BN3754" s="2"/>
      <c r="BO3754" s="2"/>
      <c r="BP3754" s="2"/>
      <c r="BQ3754" s="2"/>
      <c r="BR3754" s="2"/>
      <c r="BS3754" s="2"/>
    </row>
    <row r="3755" spans="47:71" ht="12.75">
      <c r="AU3755" s="2"/>
      <c r="AV3755" s="2"/>
      <c r="AW3755" s="2"/>
      <c r="AX3755" s="2"/>
      <c r="AY3755" s="2"/>
      <c r="AZ3755" s="2"/>
      <c r="BA3755" s="2"/>
      <c r="BB3755" s="2"/>
      <c r="BC3755" s="2"/>
      <c r="BD3755" s="2"/>
      <c r="BE3755" s="2"/>
      <c r="BF3755" s="2"/>
      <c r="BG3755" s="2"/>
      <c r="BH3755" s="2"/>
      <c r="BI3755" s="2"/>
      <c r="BJ3755" s="2"/>
      <c r="BK3755" s="2"/>
      <c r="BL3755" s="2"/>
      <c r="BM3755" s="2"/>
      <c r="BN3755" s="2"/>
      <c r="BO3755" s="2"/>
      <c r="BP3755" s="2"/>
      <c r="BQ3755" s="2"/>
      <c r="BR3755" s="2"/>
      <c r="BS3755" s="2"/>
    </row>
    <row r="3756" spans="47:71" ht="12.75">
      <c r="AU3756" s="2"/>
      <c r="AV3756" s="2"/>
      <c r="AW3756" s="2"/>
      <c r="AX3756" s="2"/>
      <c r="AY3756" s="2"/>
      <c r="AZ3756" s="2"/>
      <c r="BA3756" s="2"/>
      <c r="BB3756" s="2"/>
      <c r="BC3756" s="2"/>
      <c r="BD3756" s="2"/>
      <c r="BE3756" s="2"/>
      <c r="BF3756" s="2"/>
      <c r="BG3756" s="2"/>
      <c r="BH3756" s="2"/>
      <c r="BI3756" s="2"/>
      <c r="BJ3756" s="2"/>
      <c r="BK3756" s="2"/>
      <c r="BL3756" s="2"/>
      <c r="BM3756" s="2"/>
      <c r="BN3756" s="2"/>
      <c r="BO3756" s="2"/>
      <c r="BP3756" s="2"/>
      <c r="BQ3756" s="2"/>
      <c r="BR3756" s="2"/>
      <c r="BS3756" s="2"/>
    </row>
    <row r="3757" spans="47:71" ht="12.75">
      <c r="AU3757" s="2"/>
      <c r="AV3757" s="2"/>
      <c r="AW3757" s="2"/>
      <c r="AX3757" s="2"/>
      <c r="AY3757" s="2"/>
      <c r="AZ3757" s="2"/>
      <c r="BA3757" s="2"/>
      <c r="BB3757" s="2"/>
      <c r="BC3757" s="2"/>
      <c r="BD3757" s="2"/>
      <c r="BE3757" s="2"/>
      <c r="BF3757" s="2"/>
      <c r="BG3757" s="2"/>
      <c r="BH3757" s="2"/>
      <c r="BI3757" s="2"/>
      <c r="BJ3757" s="2"/>
      <c r="BK3757" s="2"/>
      <c r="BL3757" s="2"/>
      <c r="BM3757" s="2"/>
      <c r="BN3757" s="2"/>
      <c r="BO3757" s="2"/>
      <c r="BP3757" s="2"/>
      <c r="BQ3757" s="2"/>
      <c r="BR3757" s="2"/>
      <c r="BS3757" s="2"/>
    </row>
    <row r="3758" spans="47:71" ht="12.75">
      <c r="AU3758" s="2"/>
      <c r="AV3758" s="2"/>
      <c r="AW3758" s="2"/>
      <c r="AX3758" s="2"/>
      <c r="AY3758" s="2"/>
      <c r="AZ3758" s="2"/>
      <c r="BA3758" s="2"/>
      <c r="BB3758" s="2"/>
      <c r="BC3758" s="2"/>
      <c r="BD3758" s="2"/>
      <c r="BE3758" s="2"/>
      <c r="BF3758" s="2"/>
      <c r="BG3758" s="2"/>
      <c r="BH3758" s="2"/>
      <c r="BI3758" s="2"/>
      <c r="BJ3758" s="2"/>
      <c r="BK3758" s="2"/>
      <c r="BL3758" s="2"/>
      <c r="BM3758" s="2"/>
      <c r="BN3758" s="2"/>
      <c r="BO3758" s="2"/>
      <c r="BP3758" s="2"/>
      <c r="BQ3758" s="2"/>
      <c r="BR3758" s="2"/>
      <c r="BS3758" s="2"/>
    </row>
    <row r="3759" spans="47:71" ht="12.75">
      <c r="AU3759" s="2"/>
      <c r="AV3759" s="2"/>
      <c r="AW3759" s="2"/>
      <c r="AX3759" s="2"/>
      <c r="AY3759" s="2"/>
      <c r="AZ3759" s="2"/>
      <c r="BA3759" s="2"/>
      <c r="BB3759" s="2"/>
      <c r="BC3759" s="2"/>
      <c r="BD3759" s="2"/>
      <c r="BE3759" s="2"/>
      <c r="BF3759" s="2"/>
      <c r="BG3759" s="2"/>
      <c r="BH3759" s="2"/>
      <c r="BI3759" s="2"/>
      <c r="BJ3759" s="2"/>
      <c r="BK3759" s="2"/>
      <c r="BL3759" s="2"/>
      <c r="BM3759" s="2"/>
      <c r="BN3759" s="2"/>
      <c r="BO3759" s="2"/>
      <c r="BP3759" s="2"/>
      <c r="BQ3759" s="2"/>
      <c r="BR3759" s="2"/>
      <c r="BS3759" s="2"/>
    </row>
    <row r="3760" spans="47:71" ht="12.75">
      <c r="AU3760" s="2"/>
      <c r="AV3760" s="2"/>
      <c r="AW3760" s="2"/>
      <c r="AX3760" s="2"/>
      <c r="AY3760" s="2"/>
      <c r="AZ3760" s="2"/>
      <c r="BA3760" s="2"/>
      <c r="BB3760" s="2"/>
      <c r="BC3760" s="2"/>
      <c r="BD3760" s="2"/>
      <c r="BE3760" s="2"/>
      <c r="BF3760" s="2"/>
      <c r="BG3760" s="2"/>
      <c r="BH3760" s="2"/>
      <c r="BI3760" s="2"/>
      <c r="BJ3760" s="2"/>
      <c r="BK3760" s="2"/>
      <c r="BL3760" s="2"/>
      <c r="BM3760" s="2"/>
      <c r="BN3760" s="2"/>
      <c r="BO3760" s="2"/>
      <c r="BP3760" s="2"/>
      <c r="BQ3760" s="2"/>
      <c r="BR3760" s="2"/>
      <c r="BS3760" s="2"/>
    </row>
    <row r="3761" spans="47:71" ht="12.75">
      <c r="AU3761" s="2"/>
      <c r="AV3761" s="2"/>
      <c r="AW3761" s="2"/>
      <c r="AX3761" s="2"/>
      <c r="AY3761" s="2"/>
      <c r="AZ3761" s="2"/>
      <c r="BA3761" s="2"/>
      <c r="BB3761" s="2"/>
      <c r="BC3761" s="2"/>
      <c r="BD3761" s="2"/>
      <c r="BE3761" s="2"/>
      <c r="BF3761" s="2"/>
      <c r="BG3761" s="2"/>
      <c r="BH3761" s="2"/>
      <c r="BI3761" s="2"/>
      <c r="BJ3761" s="2"/>
      <c r="BK3761" s="2"/>
      <c r="BL3761" s="2"/>
      <c r="BM3761" s="2"/>
      <c r="BN3761" s="2"/>
      <c r="BO3761" s="2"/>
      <c r="BP3761" s="2"/>
      <c r="BQ3761" s="2"/>
      <c r="BR3761" s="2"/>
      <c r="BS3761" s="2"/>
    </row>
    <row r="3762" spans="47:71" ht="12.75">
      <c r="AU3762" s="2"/>
      <c r="AV3762" s="2"/>
      <c r="AW3762" s="2"/>
      <c r="AX3762" s="2"/>
      <c r="AY3762" s="2"/>
      <c r="AZ3762" s="2"/>
      <c r="BA3762" s="2"/>
      <c r="BB3762" s="2"/>
      <c r="BC3762" s="2"/>
      <c r="BD3762" s="2"/>
      <c r="BE3762" s="2"/>
      <c r="BF3762" s="2"/>
      <c r="BG3762" s="2"/>
      <c r="BH3762" s="2"/>
      <c r="BI3762" s="2"/>
      <c r="BJ3762" s="2"/>
      <c r="BK3762" s="2"/>
      <c r="BL3762" s="2"/>
      <c r="BM3762" s="2"/>
      <c r="BN3762" s="2"/>
      <c r="BO3762" s="2"/>
      <c r="BP3762" s="2"/>
      <c r="BQ3762" s="2"/>
      <c r="BR3762" s="2"/>
      <c r="BS3762" s="2"/>
    </row>
    <row r="3763" spans="47:71" ht="12.75">
      <c r="AU3763" s="2"/>
      <c r="AV3763" s="2"/>
      <c r="AW3763" s="2"/>
      <c r="AX3763" s="2"/>
      <c r="AY3763" s="2"/>
      <c r="AZ3763" s="2"/>
      <c r="BA3763" s="2"/>
      <c r="BB3763" s="2"/>
      <c r="BC3763" s="2"/>
      <c r="BD3763" s="2"/>
      <c r="BE3763" s="2"/>
      <c r="BF3763" s="2"/>
      <c r="BG3763" s="2"/>
      <c r="BH3763" s="2"/>
      <c r="BI3763" s="2"/>
      <c r="BJ3763" s="2"/>
      <c r="BK3763" s="2"/>
      <c r="BL3763" s="2"/>
      <c r="BM3763" s="2"/>
      <c r="BN3763" s="2"/>
      <c r="BO3763" s="2"/>
      <c r="BP3763" s="2"/>
      <c r="BQ3763" s="2"/>
      <c r="BR3763" s="2"/>
      <c r="BS3763" s="2"/>
    </row>
    <row r="3764" spans="47:71" ht="12.75">
      <c r="AU3764" s="2"/>
      <c r="AV3764" s="2"/>
      <c r="AW3764" s="2"/>
      <c r="AX3764" s="2"/>
      <c r="AY3764" s="2"/>
      <c r="AZ3764" s="2"/>
      <c r="BA3764" s="2"/>
      <c r="BB3764" s="2"/>
      <c r="BC3764" s="2"/>
      <c r="BD3764" s="2"/>
      <c r="BE3764" s="2"/>
      <c r="BF3764" s="2"/>
      <c r="BG3764" s="2"/>
      <c r="BH3764" s="2"/>
      <c r="BI3764" s="2"/>
      <c r="BJ3764" s="2"/>
      <c r="BK3764" s="2"/>
      <c r="BL3764" s="2"/>
      <c r="BM3764" s="2"/>
      <c r="BN3764" s="2"/>
      <c r="BO3764" s="2"/>
      <c r="BP3764" s="2"/>
      <c r="BQ3764" s="2"/>
      <c r="BR3764" s="2"/>
      <c r="BS3764" s="2"/>
    </row>
    <row r="3765" spans="47:71" ht="12.75">
      <c r="AU3765" s="2"/>
      <c r="AV3765" s="2"/>
      <c r="AW3765" s="2"/>
      <c r="AX3765" s="2"/>
      <c r="AY3765" s="2"/>
      <c r="AZ3765" s="2"/>
      <c r="BA3765" s="2"/>
      <c r="BB3765" s="2"/>
      <c r="BC3765" s="2"/>
      <c r="BD3765" s="2"/>
      <c r="BE3765" s="2"/>
      <c r="BF3765" s="2"/>
      <c r="BG3765" s="2"/>
      <c r="BH3765" s="2"/>
      <c r="BI3765" s="2"/>
      <c r="BJ3765" s="2"/>
      <c r="BK3765" s="2"/>
      <c r="BL3765" s="2"/>
      <c r="BM3765" s="2"/>
      <c r="BN3765" s="2"/>
      <c r="BO3765" s="2"/>
      <c r="BP3765" s="2"/>
      <c r="BQ3765" s="2"/>
      <c r="BR3765" s="2"/>
      <c r="BS3765" s="2"/>
    </row>
    <row r="3766" spans="47:71" ht="12.75">
      <c r="AU3766" s="2"/>
      <c r="AV3766" s="2"/>
      <c r="AW3766" s="2"/>
      <c r="AX3766" s="2"/>
      <c r="AY3766" s="2"/>
      <c r="AZ3766" s="2"/>
      <c r="BA3766" s="2"/>
      <c r="BB3766" s="2"/>
      <c r="BC3766" s="2"/>
      <c r="BD3766" s="2"/>
      <c r="BE3766" s="2"/>
      <c r="BF3766" s="2"/>
      <c r="BG3766" s="2"/>
      <c r="BH3766" s="2"/>
      <c r="BI3766" s="2"/>
      <c r="BJ3766" s="2"/>
      <c r="BK3766" s="2"/>
      <c r="BL3766" s="2"/>
      <c r="BM3766" s="2"/>
      <c r="BN3766" s="2"/>
      <c r="BO3766" s="2"/>
      <c r="BP3766" s="2"/>
      <c r="BQ3766" s="2"/>
      <c r="BR3766" s="2"/>
      <c r="BS3766" s="2"/>
    </row>
    <row r="3767" spans="47:71" ht="12.75">
      <c r="AU3767" s="2"/>
      <c r="AV3767" s="2"/>
      <c r="AW3767" s="2"/>
      <c r="AX3767" s="2"/>
      <c r="AY3767" s="2"/>
      <c r="AZ3767" s="2"/>
      <c r="BA3767" s="2"/>
      <c r="BB3767" s="2"/>
      <c r="BC3767" s="2"/>
      <c r="BD3767" s="2"/>
      <c r="BE3767" s="2"/>
      <c r="BF3767" s="2"/>
      <c r="BG3767" s="2"/>
      <c r="BH3767" s="2"/>
      <c r="BI3767" s="2"/>
      <c r="BJ3767" s="2"/>
      <c r="BK3767" s="2"/>
      <c r="BL3767" s="2"/>
      <c r="BM3767" s="2"/>
      <c r="BN3767" s="2"/>
      <c r="BO3767" s="2"/>
      <c r="BP3767" s="2"/>
      <c r="BQ3767" s="2"/>
      <c r="BR3767" s="2"/>
      <c r="BS3767" s="2"/>
    </row>
    <row r="3768" spans="47:71" ht="12.75">
      <c r="AU3768" s="2"/>
      <c r="AV3768" s="2"/>
      <c r="AW3768" s="2"/>
      <c r="AX3768" s="2"/>
      <c r="AY3768" s="2"/>
      <c r="AZ3768" s="2"/>
      <c r="BA3768" s="2"/>
      <c r="BB3768" s="2"/>
      <c r="BC3768" s="2"/>
      <c r="BD3768" s="2"/>
      <c r="BE3768" s="2"/>
      <c r="BF3768" s="2"/>
      <c r="BG3768" s="2"/>
      <c r="BH3768" s="2"/>
      <c r="BI3768" s="2"/>
      <c r="BJ3768" s="2"/>
      <c r="BK3768" s="2"/>
      <c r="BL3768" s="2"/>
      <c r="BM3768" s="2"/>
      <c r="BN3768" s="2"/>
      <c r="BO3768" s="2"/>
      <c r="BP3768" s="2"/>
      <c r="BQ3768" s="2"/>
      <c r="BR3768" s="2"/>
      <c r="BS3768" s="2"/>
    </row>
    <row r="3769" spans="47:71" ht="12.75">
      <c r="AU3769" s="2"/>
      <c r="AV3769" s="2"/>
      <c r="AW3769" s="2"/>
      <c r="AX3769" s="2"/>
      <c r="AY3769" s="2"/>
      <c r="AZ3769" s="2"/>
      <c r="BA3769" s="2"/>
      <c r="BB3769" s="2"/>
      <c r="BC3769" s="2"/>
      <c r="BD3769" s="2"/>
      <c r="BE3769" s="2"/>
      <c r="BF3769" s="2"/>
      <c r="BG3769" s="2"/>
      <c r="BH3769" s="2"/>
      <c r="BI3769" s="2"/>
      <c r="BJ3769" s="2"/>
      <c r="BK3769" s="2"/>
      <c r="BL3769" s="2"/>
      <c r="BM3769" s="2"/>
      <c r="BN3769" s="2"/>
      <c r="BO3769" s="2"/>
      <c r="BP3769" s="2"/>
      <c r="BQ3769" s="2"/>
      <c r="BR3769" s="2"/>
      <c r="BS3769" s="2"/>
    </row>
    <row r="3770" spans="47:71" ht="12.75">
      <c r="AU3770" s="2"/>
      <c r="AV3770" s="2"/>
      <c r="AW3770" s="2"/>
      <c r="AX3770" s="2"/>
      <c r="AY3770" s="2"/>
      <c r="AZ3770" s="2"/>
      <c r="BA3770" s="2"/>
      <c r="BB3770" s="2"/>
      <c r="BC3770" s="2"/>
      <c r="BD3770" s="2"/>
      <c r="BE3770" s="2"/>
      <c r="BF3770" s="2"/>
      <c r="BG3770" s="2"/>
      <c r="BH3770" s="2"/>
      <c r="BI3770" s="2"/>
      <c r="BJ3770" s="2"/>
      <c r="BK3770" s="2"/>
      <c r="BL3770" s="2"/>
      <c r="BM3770" s="2"/>
      <c r="BN3770" s="2"/>
      <c r="BO3770" s="2"/>
      <c r="BP3770" s="2"/>
      <c r="BQ3770" s="2"/>
      <c r="BR3770" s="2"/>
      <c r="BS3770" s="2"/>
    </row>
    <row r="3771" spans="47:71" ht="12.75">
      <c r="AU3771" s="2"/>
      <c r="AV3771" s="2"/>
      <c r="AW3771" s="2"/>
      <c r="AX3771" s="2"/>
      <c r="AY3771" s="2"/>
      <c r="AZ3771" s="2"/>
      <c r="BA3771" s="2"/>
      <c r="BB3771" s="2"/>
      <c r="BC3771" s="2"/>
      <c r="BD3771" s="2"/>
      <c r="BE3771" s="2"/>
      <c r="BF3771" s="2"/>
      <c r="BG3771" s="2"/>
      <c r="BH3771" s="2"/>
      <c r="BI3771" s="2"/>
      <c r="BJ3771" s="2"/>
      <c r="BK3771" s="2"/>
      <c r="BL3771" s="2"/>
      <c r="BM3771" s="2"/>
      <c r="BN3771" s="2"/>
      <c r="BO3771" s="2"/>
      <c r="BP3771" s="2"/>
      <c r="BQ3771" s="2"/>
      <c r="BR3771" s="2"/>
      <c r="BS3771" s="2"/>
    </row>
    <row r="3772" spans="47:71" ht="12.75">
      <c r="AU3772" s="2"/>
      <c r="AV3772" s="2"/>
      <c r="AW3772" s="2"/>
      <c r="AX3772" s="2"/>
      <c r="AY3772" s="2"/>
      <c r="AZ3772" s="2"/>
      <c r="BA3772" s="2"/>
      <c r="BB3772" s="2"/>
      <c r="BC3772" s="2"/>
      <c r="BD3772" s="2"/>
      <c r="BE3772" s="2"/>
      <c r="BF3772" s="2"/>
      <c r="BG3772" s="2"/>
      <c r="BH3772" s="2"/>
      <c r="BI3772" s="2"/>
      <c r="BJ3772" s="2"/>
      <c r="BK3772" s="2"/>
      <c r="BL3772" s="2"/>
      <c r="BM3772" s="2"/>
      <c r="BN3772" s="2"/>
      <c r="BO3772" s="2"/>
      <c r="BP3772" s="2"/>
      <c r="BQ3772" s="2"/>
      <c r="BR3772" s="2"/>
      <c r="BS3772" s="2"/>
    </row>
    <row r="3773" spans="47:71" ht="12.75">
      <c r="AU3773" s="2"/>
      <c r="AV3773" s="2"/>
      <c r="AW3773" s="2"/>
      <c r="AX3773" s="2"/>
      <c r="AY3773" s="2"/>
      <c r="AZ3773" s="2"/>
      <c r="BA3773" s="2"/>
      <c r="BB3773" s="2"/>
      <c r="BC3773" s="2"/>
      <c r="BD3773" s="2"/>
      <c r="BE3773" s="2"/>
      <c r="BF3773" s="2"/>
      <c r="BG3773" s="2"/>
      <c r="BH3773" s="2"/>
      <c r="BI3773" s="2"/>
      <c r="BJ3773" s="2"/>
      <c r="BK3773" s="2"/>
      <c r="BL3773" s="2"/>
      <c r="BM3773" s="2"/>
      <c r="BN3773" s="2"/>
      <c r="BO3773" s="2"/>
      <c r="BP3773" s="2"/>
      <c r="BQ3773" s="2"/>
      <c r="BR3773" s="2"/>
      <c r="BS3773" s="2"/>
    </row>
    <row r="3774" spans="47:71" ht="12.75">
      <c r="AU3774" s="2"/>
      <c r="AV3774" s="2"/>
      <c r="AW3774" s="2"/>
      <c r="AX3774" s="2"/>
      <c r="AY3774" s="2"/>
      <c r="AZ3774" s="2"/>
      <c r="BA3774" s="2"/>
      <c r="BB3774" s="2"/>
      <c r="BC3774" s="2"/>
      <c r="BD3774" s="2"/>
      <c r="BE3774" s="2"/>
      <c r="BF3774" s="2"/>
      <c r="BG3774" s="2"/>
      <c r="BH3774" s="2"/>
      <c r="BI3774" s="2"/>
      <c r="BJ3774" s="2"/>
      <c r="BK3774" s="2"/>
      <c r="BL3774" s="2"/>
      <c r="BM3774" s="2"/>
      <c r="BN3774" s="2"/>
      <c r="BO3774" s="2"/>
      <c r="BP3774" s="2"/>
      <c r="BQ3774" s="2"/>
      <c r="BR3774" s="2"/>
      <c r="BS3774" s="2"/>
    </row>
    <row r="3775" spans="47:71" ht="12.75">
      <c r="AU3775" s="2"/>
      <c r="AV3775" s="2"/>
      <c r="AW3775" s="2"/>
      <c r="AX3775" s="2"/>
      <c r="AY3775" s="2"/>
      <c r="AZ3775" s="2"/>
      <c r="BA3775" s="2"/>
      <c r="BB3775" s="2"/>
      <c r="BC3775" s="2"/>
      <c r="BD3775" s="2"/>
      <c r="BE3775" s="2"/>
      <c r="BF3775" s="2"/>
      <c r="BG3775" s="2"/>
      <c r="BH3775" s="2"/>
      <c r="BI3775" s="2"/>
      <c r="BJ3775" s="2"/>
      <c r="BK3775" s="2"/>
      <c r="BL3775" s="2"/>
      <c r="BM3775" s="2"/>
      <c r="BN3775" s="2"/>
      <c r="BO3775" s="2"/>
      <c r="BP3775" s="2"/>
      <c r="BQ3775" s="2"/>
      <c r="BR3775" s="2"/>
      <c r="BS3775" s="2"/>
    </row>
    <row r="3776" spans="47:71" ht="12.75">
      <c r="AU3776" s="2"/>
      <c r="AV3776" s="2"/>
      <c r="AW3776" s="2"/>
      <c r="AX3776" s="2"/>
      <c r="AY3776" s="2"/>
      <c r="AZ3776" s="2"/>
      <c r="BA3776" s="2"/>
      <c r="BB3776" s="2"/>
      <c r="BC3776" s="2"/>
      <c r="BD3776" s="2"/>
      <c r="BE3776" s="2"/>
      <c r="BF3776" s="2"/>
      <c r="BG3776" s="2"/>
      <c r="BH3776" s="2"/>
      <c r="BI3776" s="2"/>
      <c r="BJ3776" s="2"/>
      <c r="BK3776" s="2"/>
      <c r="BL3776" s="2"/>
      <c r="BM3776" s="2"/>
      <c r="BN3776" s="2"/>
      <c r="BO3776" s="2"/>
      <c r="BP3776" s="2"/>
      <c r="BQ3776" s="2"/>
      <c r="BR3776" s="2"/>
      <c r="BS3776" s="2"/>
    </row>
    <row r="3777" spans="47:71" ht="12.75">
      <c r="AU3777" s="2"/>
      <c r="AV3777" s="2"/>
      <c r="AW3777" s="2"/>
      <c r="AX3777" s="2"/>
      <c r="AY3777" s="2"/>
      <c r="AZ3777" s="2"/>
      <c r="BA3777" s="2"/>
      <c r="BB3777" s="2"/>
      <c r="BC3777" s="2"/>
      <c r="BD3777" s="2"/>
      <c r="BE3777" s="2"/>
      <c r="BF3777" s="2"/>
      <c r="BG3777" s="2"/>
      <c r="BH3777" s="2"/>
      <c r="BI3777" s="2"/>
      <c r="BJ3777" s="2"/>
      <c r="BK3777" s="2"/>
      <c r="BL3777" s="2"/>
      <c r="BM3777" s="2"/>
      <c r="BN3777" s="2"/>
      <c r="BO3777" s="2"/>
      <c r="BP3777" s="2"/>
      <c r="BQ3777" s="2"/>
      <c r="BR3777" s="2"/>
      <c r="BS3777" s="2"/>
    </row>
    <row r="3778" spans="47:71" ht="12.75">
      <c r="AU3778" s="2"/>
      <c r="AV3778" s="2"/>
      <c r="AW3778" s="2"/>
      <c r="AX3778" s="2"/>
      <c r="AY3778" s="2"/>
      <c r="AZ3778" s="2"/>
      <c r="BA3778" s="2"/>
      <c r="BB3778" s="2"/>
      <c r="BC3778" s="2"/>
      <c r="BD3778" s="2"/>
      <c r="BE3778" s="2"/>
      <c r="BF3778" s="2"/>
      <c r="BG3778" s="2"/>
      <c r="BH3778" s="2"/>
      <c r="BI3778" s="2"/>
      <c r="BJ3778" s="2"/>
      <c r="BK3778" s="2"/>
      <c r="BL3778" s="2"/>
      <c r="BM3778" s="2"/>
      <c r="BN3778" s="2"/>
      <c r="BO3778" s="2"/>
      <c r="BP3778" s="2"/>
      <c r="BQ3778" s="2"/>
      <c r="BR3778" s="2"/>
      <c r="BS3778" s="2"/>
    </row>
    <row r="3779" spans="47:71" ht="12.75">
      <c r="AU3779" s="2"/>
      <c r="AV3779" s="2"/>
      <c r="AW3779" s="2"/>
      <c r="AX3779" s="2"/>
      <c r="AY3779" s="2"/>
      <c r="AZ3779" s="2"/>
      <c r="BA3779" s="2"/>
      <c r="BB3779" s="2"/>
      <c r="BC3779" s="2"/>
      <c r="BD3779" s="2"/>
      <c r="BE3779" s="2"/>
      <c r="BF3779" s="2"/>
      <c r="BG3779" s="2"/>
      <c r="BH3779" s="2"/>
      <c r="BI3779" s="2"/>
      <c r="BJ3779" s="2"/>
      <c r="BK3779" s="2"/>
      <c r="BL3779" s="2"/>
      <c r="BM3779" s="2"/>
      <c r="BN3779" s="2"/>
      <c r="BO3779" s="2"/>
      <c r="BP3779" s="2"/>
      <c r="BQ3779" s="2"/>
      <c r="BR3779" s="2"/>
      <c r="BS3779" s="2"/>
    </row>
    <row r="3780" spans="47:71" ht="12.75">
      <c r="AU3780" s="2"/>
      <c r="AV3780" s="2"/>
      <c r="AW3780" s="2"/>
      <c r="AX3780" s="2"/>
      <c r="AY3780" s="2"/>
      <c r="AZ3780" s="2"/>
      <c r="BA3780" s="2"/>
      <c r="BB3780" s="2"/>
      <c r="BC3780" s="2"/>
      <c r="BD3780" s="2"/>
      <c r="BE3780" s="2"/>
      <c r="BF3780" s="2"/>
      <c r="BG3780" s="2"/>
      <c r="BH3780" s="2"/>
      <c r="BI3780" s="2"/>
      <c r="BJ3780" s="2"/>
      <c r="BK3780" s="2"/>
      <c r="BL3780" s="2"/>
      <c r="BM3780" s="2"/>
      <c r="BN3780" s="2"/>
      <c r="BO3780" s="2"/>
      <c r="BP3780" s="2"/>
      <c r="BQ3780" s="2"/>
      <c r="BR3780" s="2"/>
      <c r="BS3780" s="2"/>
    </row>
    <row r="3781" spans="47:71" ht="12.75">
      <c r="AU3781" s="2"/>
      <c r="AV3781" s="2"/>
      <c r="AW3781" s="2"/>
      <c r="AX3781" s="2"/>
      <c r="AY3781" s="2"/>
      <c r="AZ3781" s="2"/>
      <c r="BA3781" s="2"/>
      <c r="BB3781" s="2"/>
      <c r="BC3781" s="2"/>
      <c r="BD3781" s="2"/>
      <c r="BE3781" s="2"/>
      <c r="BF3781" s="2"/>
      <c r="BG3781" s="2"/>
      <c r="BH3781" s="2"/>
      <c r="BI3781" s="2"/>
      <c r="BJ3781" s="2"/>
      <c r="BK3781" s="2"/>
      <c r="BL3781" s="2"/>
      <c r="BM3781" s="2"/>
      <c r="BN3781" s="2"/>
      <c r="BO3781" s="2"/>
      <c r="BP3781" s="2"/>
      <c r="BQ3781" s="2"/>
      <c r="BR3781" s="2"/>
      <c r="BS3781" s="2"/>
    </row>
    <row r="3782" spans="47:71" ht="12.75">
      <c r="AU3782" s="2"/>
      <c r="AV3782" s="2"/>
      <c r="AW3782" s="2"/>
      <c r="AX3782" s="2"/>
      <c r="AY3782" s="2"/>
      <c r="AZ3782" s="2"/>
      <c r="BA3782" s="2"/>
      <c r="BB3782" s="2"/>
      <c r="BC3782" s="2"/>
      <c r="BD3782" s="2"/>
      <c r="BE3782" s="2"/>
      <c r="BF3782" s="2"/>
      <c r="BG3782" s="2"/>
      <c r="BH3782" s="2"/>
      <c r="BI3782" s="2"/>
      <c r="BJ3782" s="2"/>
      <c r="BK3782" s="2"/>
      <c r="BL3782" s="2"/>
      <c r="BM3782" s="2"/>
      <c r="BN3782" s="2"/>
      <c r="BO3782" s="2"/>
      <c r="BP3782" s="2"/>
      <c r="BQ3782" s="2"/>
      <c r="BR3782" s="2"/>
      <c r="BS3782" s="2"/>
    </row>
    <row r="3783" spans="47:71" ht="12.75">
      <c r="AU3783" s="2"/>
      <c r="AV3783" s="2"/>
      <c r="AW3783" s="2"/>
      <c r="AX3783" s="2"/>
      <c r="AY3783" s="2"/>
      <c r="AZ3783" s="2"/>
      <c r="BA3783" s="2"/>
      <c r="BB3783" s="2"/>
      <c r="BC3783" s="2"/>
      <c r="BD3783" s="2"/>
      <c r="BE3783" s="2"/>
      <c r="BF3783" s="2"/>
      <c r="BG3783" s="2"/>
      <c r="BH3783" s="2"/>
      <c r="BI3783" s="2"/>
      <c r="BJ3783" s="2"/>
      <c r="BK3783" s="2"/>
      <c r="BL3783" s="2"/>
      <c r="BM3783" s="2"/>
      <c r="BN3783" s="2"/>
      <c r="BO3783" s="2"/>
      <c r="BP3783" s="2"/>
      <c r="BQ3783" s="2"/>
      <c r="BR3783" s="2"/>
      <c r="BS3783" s="2"/>
    </row>
    <row r="3784" spans="47:71" ht="12.75">
      <c r="AU3784" s="2"/>
      <c r="AV3784" s="2"/>
      <c r="AW3784" s="2"/>
      <c r="AX3784" s="2"/>
      <c r="AY3784" s="2"/>
      <c r="AZ3784" s="2"/>
      <c r="BA3784" s="2"/>
      <c r="BB3784" s="2"/>
      <c r="BC3784" s="2"/>
      <c r="BD3784" s="2"/>
      <c r="BE3784" s="2"/>
      <c r="BF3784" s="2"/>
      <c r="BG3784" s="2"/>
      <c r="BH3784" s="2"/>
      <c r="BI3784" s="2"/>
      <c r="BJ3784" s="2"/>
      <c r="BK3784" s="2"/>
      <c r="BL3784" s="2"/>
      <c r="BM3784" s="2"/>
      <c r="BN3784" s="2"/>
      <c r="BO3784" s="2"/>
      <c r="BP3784" s="2"/>
      <c r="BQ3784" s="2"/>
      <c r="BR3784" s="2"/>
      <c r="BS3784" s="2"/>
    </row>
    <row r="3785" spans="47:71" ht="12.75">
      <c r="AU3785" s="2"/>
      <c r="AV3785" s="2"/>
      <c r="AW3785" s="2"/>
      <c r="AX3785" s="2"/>
      <c r="AY3785" s="2"/>
      <c r="AZ3785" s="2"/>
      <c r="BA3785" s="2"/>
      <c r="BB3785" s="2"/>
      <c r="BC3785" s="2"/>
      <c r="BD3785" s="2"/>
      <c r="BE3785" s="2"/>
      <c r="BF3785" s="2"/>
      <c r="BG3785" s="2"/>
      <c r="BH3785" s="2"/>
      <c r="BI3785" s="2"/>
      <c r="BJ3785" s="2"/>
      <c r="BK3785" s="2"/>
      <c r="BL3785" s="2"/>
      <c r="BM3785" s="2"/>
      <c r="BN3785" s="2"/>
      <c r="BO3785" s="2"/>
      <c r="BP3785" s="2"/>
      <c r="BQ3785" s="2"/>
      <c r="BR3785" s="2"/>
      <c r="BS3785" s="2"/>
    </row>
    <row r="3786" spans="47:71" ht="12.75">
      <c r="AU3786" s="2"/>
      <c r="AV3786" s="2"/>
      <c r="AW3786" s="2"/>
      <c r="AX3786" s="2"/>
      <c r="AY3786" s="2"/>
      <c r="AZ3786" s="2"/>
      <c r="BA3786" s="2"/>
      <c r="BB3786" s="2"/>
      <c r="BC3786" s="2"/>
      <c r="BD3786" s="2"/>
      <c r="BE3786" s="2"/>
      <c r="BF3786" s="2"/>
      <c r="BG3786" s="2"/>
      <c r="BH3786" s="2"/>
      <c r="BI3786" s="2"/>
      <c r="BJ3786" s="2"/>
      <c r="BK3786" s="2"/>
      <c r="BL3786" s="2"/>
      <c r="BM3786" s="2"/>
      <c r="BN3786" s="2"/>
      <c r="BO3786" s="2"/>
      <c r="BP3786" s="2"/>
      <c r="BQ3786" s="2"/>
      <c r="BR3786" s="2"/>
      <c r="BS3786" s="2"/>
    </row>
    <row r="3787" spans="47:71" ht="12.75">
      <c r="AU3787" s="2"/>
      <c r="AV3787" s="2"/>
      <c r="AW3787" s="2"/>
      <c r="AX3787" s="2"/>
      <c r="AY3787" s="2"/>
      <c r="AZ3787" s="2"/>
      <c r="BA3787" s="2"/>
      <c r="BB3787" s="2"/>
      <c r="BC3787" s="2"/>
      <c r="BD3787" s="2"/>
      <c r="BE3787" s="2"/>
      <c r="BF3787" s="2"/>
      <c r="BG3787" s="2"/>
      <c r="BH3787" s="2"/>
      <c r="BI3787" s="2"/>
      <c r="BJ3787" s="2"/>
      <c r="BK3787" s="2"/>
      <c r="BL3787" s="2"/>
      <c r="BM3787" s="2"/>
      <c r="BN3787" s="2"/>
      <c r="BO3787" s="2"/>
      <c r="BP3787" s="2"/>
      <c r="BQ3787" s="2"/>
      <c r="BR3787" s="2"/>
      <c r="BS3787" s="2"/>
    </row>
    <row r="3788" spans="47:71" ht="12.75">
      <c r="AU3788" s="2"/>
      <c r="AV3788" s="2"/>
      <c r="AW3788" s="2"/>
      <c r="AX3788" s="2"/>
      <c r="AY3788" s="2"/>
      <c r="AZ3788" s="2"/>
      <c r="BA3788" s="2"/>
      <c r="BB3788" s="2"/>
      <c r="BC3788" s="2"/>
      <c r="BD3788" s="2"/>
      <c r="BE3788" s="2"/>
      <c r="BF3788" s="2"/>
      <c r="BG3788" s="2"/>
      <c r="BH3788" s="2"/>
      <c r="BI3788" s="2"/>
      <c r="BJ3788" s="2"/>
      <c r="BK3788" s="2"/>
      <c r="BL3788" s="2"/>
      <c r="BM3788" s="2"/>
      <c r="BN3788" s="2"/>
      <c r="BO3788" s="2"/>
      <c r="BP3788" s="2"/>
      <c r="BQ3788" s="2"/>
      <c r="BR3788" s="2"/>
      <c r="BS3788" s="2"/>
    </row>
    <row r="3789" spans="47:71" ht="12.75">
      <c r="AU3789" s="2"/>
      <c r="AV3789" s="2"/>
      <c r="AW3789" s="2"/>
      <c r="AX3789" s="2"/>
      <c r="AY3789" s="2"/>
      <c r="AZ3789" s="2"/>
      <c r="BA3789" s="2"/>
      <c r="BB3789" s="2"/>
      <c r="BC3789" s="2"/>
      <c r="BD3789" s="2"/>
      <c r="BE3789" s="2"/>
      <c r="BF3789" s="2"/>
      <c r="BG3789" s="2"/>
      <c r="BH3789" s="2"/>
      <c r="BI3789" s="2"/>
      <c r="BJ3789" s="2"/>
      <c r="BK3789" s="2"/>
      <c r="BL3789" s="2"/>
      <c r="BM3789" s="2"/>
      <c r="BN3789" s="2"/>
      <c r="BO3789" s="2"/>
      <c r="BP3789" s="2"/>
      <c r="BQ3789" s="2"/>
      <c r="BR3789" s="2"/>
      <c r="BS3789" s="2"/>
    </row>
    <row r="3790" spans="47:71" ht="12.75">
      <c r="AU3790" s="2"/>
      <c r="AV3790" s="2"/>
      <c r="AW3790" s="2"/>
      <c r="AX3790" s="2"/>
      <c r="AY3790" s="2"/>
      <c r="AZ3790" s="2"/>
      <c r="BA3790" s="2"/>
      <c r="BB3790" s="2"/>
      <c r="BC3790" s="2"/>
      <c r="BD3790" s="2"/>
      <c r="BE3790" s="2"/>
      <c r="BF3790" s="2"/>
      <c r="BG3790" s="2"/>
      <c r="BH3790" s="2"/>
      <c r="BI3790" s="2"/>
      <c r="BJ3790" s="2"/>
      <c r="BK3790" s="2"/>
      <c r="BL3790" s="2"/>
      <c r="BM3790" s="2"/>
      <c r="BN3790" s="2"/>
      <c r="BO3790" s="2"/>
      <c r="BP3790" s="2"/>
      <c r="BQ3790" s="2"/>
      <c r="BR3790" s="2"/>
      <c r="BS3790" s="2"/>
    </row>
    <row r="3791" spans="47:71" ht="12.75">
      <c r="AU3791" s="2"/>
      <c r="AV3791" s="2"/>
      <c r="AW3791" s="2"/>
      <c r="AX3791" s="2"/>
      <c r="AY3791" s="2"/>
      <c r="AZ3791" s="2"/>
      <c r="BA3791" s="2"/>
      <c r="BB3791" s="2"/>
      <c r="BC3791" s="2"/>
      <c r="BD3791" s="2"/>
      <c r="BE3791" s="2"/>
      <c r="BF3791" s="2"/>
      <c r="BG3791" s="2"/>
      <c r="BH3791" s="2"/>
      <c r="BI3791" s="2"/>
      <c r="BJ3791" s="2"/>
      <c r="BK3791" s="2"/>
      <c r="BL3791" s="2"/>
      <c r="BM3791" s="2"/>
      <c r="BN3791" s="2"/>
      <c r="BO3791" s="2"/>
      <c r="BP3791" s="2"/>
      <c r="BQ3791" s="2"/>
      <c r="BR3791" s="2"/>
      <c r="BS3791" s="2"/>
    </row>
    <row r="3792" spans="47:71" ht="12.75">
      <c r="AU3792" s="2"/>
      <c r="AV3792" s="2"/>
      <c r="AW3792" s="2"/>
      <c r="AX3792" s="2"/>
      <c r="AY3792" s="2"/>
      <c r="AZ3792" s="2"/>
      <c r="BA3792" s="2"/>
      <c r="BB3792" s="2"/>
      <c r="BC3792" s="2"/>
      <c r="BD3792" s="2"/>
      <c r="BE3792" s="2"/>
      <c r="BF3792" s="2"/>
      <c r="BG3792" s="2"/>
      <c r="BH3792" s="2"/>
      <c r="BI3792" s="2"/>
      <c r="BJ3792" s="2"/>
      <c r="BK3792" s="2"/>
      <c r="BL3792" s="2"/>
      <c r="BM3792" s="2"/>
      <c r="BN3792" s="2"/>
      <c r="BO3792" s="2"/>
      <c r="BP3792" s="2"/>
      <c r="BQ3792" s="2"/>
      <c r="BR3792" s="2"/>
      <c r="BS3792" s="2"/>
    </row>
    <row r="3793" spans="47:71" ht="12.75">
      <c r="AU3793" s="2"/>
      <c r="AV3793" s="2"/>
      <c r="AW3793" s="2"/>
      <c r="AX3793" s="2"/>
      <c r="AY3793" s="2"/>
      <c r="AZ3793" s="2"/>
      <c r="BA3793" s="2"/>
      <c r="BB3793" s="2"/>
      <c r="BC3793" s="2"/>
      <c r="BD3793" s="2"/>
      <c r="BE3793" s="2"/>
      <c r="BF3793" s="2"/>
      <c r="BG3793" s="2"/>
      <c r="BH3793" s="2"/>
      <c r="BI3793" s="2"/>
      <c r="BJ3793" s="2"/>
      <c r="BK3793" s="2"/>
      <c r="BL3793" s="2"/>
      <c r="BM3793" s="2"/>
      <c r="BN3793" s="2"/>
      <c r="BO3793" s="2"/>
      <c r="BP3793" s="2"/>
      <c r="BQ3793" s="2"/>
      <c r="BR3793" s="2"/>
      <c r="BS3793" s="2"/>
    </row>
    <row r="3794" spans="47:71" ht="12.75">
      <c r="AU3794" s="2"/>
      <c r="AV3794" s="2"/>
      <c r="AW3794" s="2"/>
      <c r="AX3794" s="2"/>
      <c r="AY3794" s="2"/>
      <c r="AZ3794" s="2"/>
      <c r="BA3794" s="2"/>
      <c r="BB3794" s="2"/>
      <c r="BC3794" s="2"/>
      <c r="BD3794" s="2"/>
      <c r="BE3794" s="2"/>
      <c r="BF3794" s="2"/>
      <c r="BG3794" s="2"/>
      <c r="BH3794" s="2"/>
      <c r="BI3794" s="2"/>
      <c r="BJ3794" s="2"/>
      <c r="BK3794" s="2"/>
      <c r="BL3794" s="2"/>
      <c r="BM3794" s="2"/>
      <c r="BN3794" s="2"/>
      <c r="BO3794" s="2"/>
      <c r="BP3794" s="2"/>
      <c r="BQ3794" s="2"/>
      <c r="BR3794" s="2"/>
      <c r="BS3794" s="2"/>
    </row>
    <row r="3795" spans="47:71" ht="12.75">
      <c r="AU3795" s="2"/>
      <c r="AV3795" s="2"/>
      <c r="AW3795" s="2"/>
      <c r="AX3795" s="2"/>
      <c r="AY3795" s="2"/>
      <c r="AZ3795" s="2"/>
      <c r="BA3795" s="2"/>
      <c r="BB3795" s="2"/>
      <c r="BC3795" s="2"/>
      <c r="BD3795" s="2"/>
      <c r="BE3795" s="2"/>
      <c r="BF3795" s="2"/>
      <c r="BG3795" s="2"/>
      <c r="BH3795" s="2"/>
      <c r="BI3795" s="2"/>
      <c r="BJ3795" s="2"/>
      <c r="BK3795" s="2"/>
      <c r="BL3795" s="2"/>
      <c r="BM3795" s="2"/>
      <c r="BN3795" s="2"/>
      <c r="BO3795" s="2"/>
      <c r="BP3795" s="2"/>
      <c r="BQ3795" s="2"/>
      <c r="BR3795" s="2"/>
      <c r="BS3795" s="2"/>
    </row>
    <row r="3796" spans="47:71" ht="12.75">
      <c r="AU3796" s="2"/>
      <c r="AV3796" s="2"/>
      <c r="AW3796" s="2"/>
      <c r="AX3796" s="2"/>
      <c r="AY3796" s="2"/>
      <c r="AZ3796" s="2"/>
      <c r="BA3796" s="2"/>
      <c r="BB3796" s="2"/>
      <c r="BC3796" s="2"/>
      <c r="BD3796" s="2"/>
      <c r="BE3796" s="2"/>
      <c r="BF3796" s="2"/>
      <c r="BG3796" s="2"/>
      <c r="BH3796" s="2"/>
      <c r="BI3796" s="2"/>
      <c r="BJ3796" s="2"/>
      <c r="BK3796" s="2"/>
      <c r="BL3796" s="2"/>
      <c r="BM3796" s="2"/>
      <c r="BN3796" s="2"/>
      <c r="BO3796" s="2"/>
      <c r="BP3796" s="2"/>
      <c r="BQ3796" s="2"/>
      <c r="BR3796" s="2"/>
      <c r="BS3796" s="2"/>
    </row>
    <row r="3797" spans="47:71" ht="12.75">
      <c r="AU3797" s="2"/>
      <c r="AV3797" s="2"/>
      <c r="AW3797" s="2"/>
      <c r="AX3797" s="2"/>
      <c r="AY3797" s="2"/>
      <c r="AZ3797" s="2"/>
      <c r="BA3797" s="2"/>
      <c r="BB3797" s="2"/>
      <c r="BC3797" s="2"/>
      <c r="BD3797" s="2"/>
      <c r="BE3797" s="2"/>
      <c r="BF3797" s="2"/>
      <c r="BG3797" s="2"/>
      <c r="BH3797" s="2"/>
      <c r="BI3797" s="2"/>
      <c r="BJ3797" s="2"/>
      <c r="BK3797" s="2"/>
      <c r="BL3797" s="2"/>
      <c r="BM3797" s="2"/>
      <c r="BN3797" s="2"/>
      <c r="BO3797" s="2"/>
      <c r="BP3797" s="2"/>
      <c r="BQ3797" s="2"/>
      <c r="BR3797" s="2"/>
      <c r="BS3797" s="2"/>
    </row>
    <row r="3798" spans="47:71" ht="12.75">
      <c r="AU3798" s="2"/>
      <c r="AV3798" s="2"/>
      <c r="AW3798" s="2"/>
      <c r="AX3798" s="2"/>
      <c r="AY3798" s="2"/>
      <c r="AZ3798" s="2"/>
      <c r="BA3798" s="2"/>
      <c r="BB3798" s="2"/>
      <c r="BC3798" s="2"/>
      <c r="BD3798" s="2"/>
      <c r="BE3798" s="2"/>
      <c r="BF3798" s="2"/>
      <c r="BG3798" s="2"/>
      <c r="BH3798" s="2"/>
      <c r="BI3798" s="2"/>
      <c r="BJ3798" s="2"/>
      <c r="BK3798" s="2"/>
      <c r="BL3798" s="2"/>
      <c r="BM3798" s="2"/>
      <c r="BN3798" s="2"/>
      <c r="BO3798" s="2"/>
      <c r="BP3798" s="2"/>
      <c r="BQ3798" s="2"/>
      <c r="BR3798" s="2"/>
      <c r="BS3798" s="2"/>
    </row>
    <row r="3799" spans="47:71" ht="12.75">
      <c r="AU3799" s="2"/>
      <c r="AV3799" s="2"/>
      <c r="AW3799" s="2"/>
      <c r="AX3799" s="2"/>
      <c r="AY3799" s="2"/>
      <c r="AZ3799" s="2"/>
      <c r="BA3799" s="2"/>
      <c r="BB3799" s="2"/>
      <c r="BC3799" s="2"/>
      <c r="BD3799" s="2"/>
      <c r="BE3799" s="2"/>
      <c r="BF3799" s="2"/>
      <c r="BG3799" s="2"/>
      <c r="BH3799" s="2"/>
      <c r="BI3799" s="2"/>
      <c r="BJ3799" s="2"/>
      <c r="BK3799" s="2"/>
      <c r="BL3799" s="2"/>
      <c r="BM3799" s="2"/>
      <c r="BN3799" s="2"/>
      <c r="BO3799" s="2"/>
      <c r="BP3799" s="2"/>
      <c r="BQ3799" s="2"/>
      <c r="BR3799" s="2"/>
      <c r="BS3799" s="2"/>
    </row>
    <row r="3800" spans="47:71" ht="12.75">
      <c r="AU3800" s="2"/>
      <c r="AV3800" s="2"/>
      <c r="AW3800" s="2"/>
      <c r="AX3800" s="2"/>
      <c r="AY3800" s="2"/>
      <c r="AZ3800" s="2"/>
      <c r="BA3800" s="2"/>
      <c r="BB3800" s="2"/>
      <c r="BC3800" s="2"/>
      <c r="BD3800" s="2"/>
      <c r="BE3800" s="2"/>
      <c r="BF3800" s="2"/>
      <c r="BG3800" s="2"/>
      <c r="BH3800" s="2"/>
      <c r="BI3800" s="2"/>
      <c r="BJ3800" s="2"/>
      <c r="BK3800" s="2"/>
      <c r="BL3800" s="2"/>
      <c r="BM3800" s="2"/>
      <c r="BN3800" s="2"/>
      <c r="BO3800" s="2"/>
      <c r="BP3800" s="2"/>
      <c r="BQ3800" s="2"/>
      <c r="BR3800" s="2"/>
      <c r="BS3800" s="2"/>
    </row>
    <row r="3801" spans="47:71" ht="12.75">
      <c r="AU3801" s="2"/>
      <c r="AV3801" s="2"/>
      <c r="AW3801" s="2"/>
      <c r="AX3801" s="2"/>
      <c r="AY3801" s="2"/>
      <c r="AZ3801" s="2"/>
      <c r="BA3801" s="2"/>
      <c r="BB3801" s="2"/>
      <c r="BC3801" s="2"/>
      <c r="BD3801" s="2"/>
      <c r="BE3801" s="2"/>
      <c r="BF3801" s="2"/>
      <c r="BG3801" s="2"/>
      <c r="BH3801" s="2"/>
      <c r="BI3801" s="2"/>
      <c r="BJ3801" s="2"/>
      <c r="BK3801" s="2"/>
      <c r="BL3801" s="2"/>
      <c r="BM3801" s="2"/>
      <c r="BN3801" s="2"/>
      <c r="BO3801" s="2"/>
      <c r="BP3801" s="2"/>
      <c r="BQ3801" s="2"/>
      <c r="BR3801" s="2"/>
      <c r="BS3801" s="2"/>
    </row>
    <row r="3802" spans="47:71" ht="12.75">
      <c r="AU3802" s="2"/>
      <c r="AV3802" s="2"/>
      <c r="AW3802" s="2"/>
      <c r="AX3802" s="2"/>
      <c r="AY3802" s="2"/>
      <c r="AZ3802" s="2"/>
      <c r="BA3802" s="2"/>
      <c r="BB3802" s="2"/>
      <c r="BC3802" s="2"/>
      <c r="BD3802" s="2"/>
      <c r="BE3802" s="2"/>
      <c r="BF3802" s="2"/>
      <c r="BG3802" s="2"/>
      <c r="BH3802" s="2"/>
      <c r="BI3802" s="2"/>
      <c r="BJ3802" s="2"/>
      <c r="BK3802" s="2"/>
      <c r="BL3802" s="2"/>
      <c r="BM3802" s="2"/>
      <c r="BN3802" s="2"/>
      <c r="BO3802" s="2"/>
      <c r="BP3802" s="2"/>
      <c r="BQ3802" s="2"/>
      <c r="BR3802" s="2"/>
      <c r="BS3802" s="2"/>
    </row>
    <row r="3803" spans="47:71" ht="12.75">
      <c r="AU3803" s="2"/>
      <c r="AV3803" s="2"/>
      <c r="AW3803" s="2"/>
      <c r="AX3803" s="2"/>
      <c r="AY3803" s="2"/>
      <c r="AZ3803" s="2"/>
      <c r="BA3803" s="2"/>
      <c r="BB3803" s="2"/>
      <c r="BC3803" s="2"/>
      <c r="BD3803" s="2"/>
      <c r="BE3803" s="2"/>
      <c r="BF3803" s="2"/>
      <c r="BG3803" s="2"/>
      <c r="BH3803" s="2"/>
      <c r="BI3803" s="2"/>
      <c r="BJ3803" s="2"/>
      <c r="BK3803" s="2"/>
      <c r="BL3803" s="2"/>
      <c r="BM3803" s="2"/>
      <c r="BN3803" s="2"/>
      <c r="BO3803" s="2"/>
      <c r="BP3803" s="2"/>
      <c r="BQ3803" s="2"/>
      <c r="BR3803" s="2"/>
      <c r="BS3803" s="2"/>
    </row>
    <row r="3804" spans="47:71" ht="12.75">
      <c r="AU3804" s="2"/>
      <c r="AV3804" s="2"/>
      <c r="AW3804" s="2"/>
      <c r="AX3804" s="2"/>
      <c r="AY3804" s="2"/>
      <c r="AZ3804" s="2"/>
      <c r="BA3804" s="2"/>
      <c r="BB3804" s="2"/>
      <c r="BC3804" s="2"/>
      <c r="BD3804" s="2"/>
      <c r="BE3804" s="2"/>
      <c r="BF3804" s="2"/>
      <c r="BG3804" s="2"/>
      <c r="BH3804" s="2"/>
      <c r="BI3804" s="2"/>
      <c r="BJ3804" s="2"/>
      <c r="BK3804" s="2"/>
      <c r="BL3804" s="2"/>
      <c r="BM3804" s="2"/>
      <c r="BN3804" s="2"/>
      <c r="BO3804" s="2"/>
      <c r="BP3804" s="2"/>
      <c r="BQ3804" s="2"/>
      <c r="BR3804" s="2"/>
      <c r="BS3804" s="2"/>
    </row>
    <row r="3805" spans="47:71" ht="12.75">
      <c r="AU3805" s="2"/>
      <c r="AV3805" s="2"/>
      <c r="AW3805" s="2"/>
      <c r="AX3805" s="2"/>
      <c r="AY3805" s="2"/>
      <c r="AZ3805" s="2"/>
      <c r="BA3805" s="2"/>
      <c r="BB3805" s="2"/>
      <c r="BC3805" s="2"/>
      <c r="BD3805" s="2"/>
      <c r="BE3805" s="2"/>
      <c r="BF3805" s="2"/>
      <c r="BG3805" s="2"/>
      <c r="BH3805" s="2"/>
      <c r="BI3805" s="2"/>
      <c r="BJ3805" s="2"/>
      <c r="BK3805" s="2"/>
      <c r="BL3805" s="2"/>
      <c r="BM3805" s="2"/>
      <c r="BN3805" s="2"/>
      <c r="BO3805" s="2"/>
      <c r="BP3805" s="2"/>
      <c r="BQ3805" s="2"/>
      <c r="BR3805" s="2"/>
      <c r="BS3805" s="2"/>
    </row>
    <row r="3806" spans="47:71" ht="12.75">
      <c r="AU3806" s="2"/>
      <c r="AV3806" s="2"/>
      <c r="AW3806" s="2"/>
      <c r="AX3806" s="2"/>
      <c r="AY3806" s="2"/>
      <c r="AZ3806" s="2"/>
      <c r="BA3806" s="2"/>
      <c r="BB3806" s="2"/>
      <c r="BC3806" s="2"/>
      <c r="BD3806" s="2"/>
      <c r="BE3806" s="2"/>
      <c r="BF3806" s="2"/>
      <c r="BG3806" s="2"/>
      <c r="BH3806" s="2"/>
      <c r="BI3806" s="2"/>
      <c r="BJ3806" s="2"/>
      <c r="BK3806" s="2"/>
      <c r="BL3806" s="2"/>
      <c r="BM3806" s="2"/>
      <c r="BN3806" s="2"/>
      <c r="BO3806" s="2"/>
      <c r="BP3806" s="2"/>
      <c r="BQ3806" s="2"/>
      <c r="BR3806" s="2"/>
      <c r="BS3806" s="2"/>
    </row>
    <row r="3807" spans="47:71" ht="12.75">
      <c r="AU3807" s="2"/>
      <c r="AV3807" s="2"/>
      <c r="AW3807" s="2"/>
      <c r="AX3807" s="2"/>
      <c r="AY3807" s="2"/>
      <c r="AZ3807" s="2"/>
      <c r="BA3807" s="2"/>
      <c r="BB3807" s="2"/>
      <c r="BC3807" s="2"/>
      <c r="BD3807" s="2"/>
      <c r="BE3807" s="2"/>
      <c r="BF3807" s="2"/>
      <c r="BG3807" s="2"/>
      <c r="BH3807" s="2"/>
      <c r="BI3807" s="2"/>
      <c r="BJ3807" s="2"/>
      <c r="BK3807" s="2"/>
      <c r="BL3807" s="2"/>
      <c r="BM3807" s="2"/>
      <c r="BN3807" s="2"/>
      <c r="BO3807" s="2"/>
      <c r="BP3807" s="2"/>
      <c r="BQ3807" s="2"/>
      <c r="BR3807" s="2"/>
      <c r="BS3807" s="2"/>
    </row>
    <row r="3808" spans="47:71" ht="12.75">
      <c r="AU3808" s="2"/>
      <c r="AV3808" s="2"/>
      <c r="AW3808" s="2"/>
      <c r="AX3808" s="2"/>
      <c r="AY3808" s="2"/>
      <c r="AZ3808" s="2"/>
      <c r="BA3808" s="2"/>
      <c r="BB3808" s="2"/>
      <c r="BC3808" s="2"/>
      <c r="BD3808" s="2"/>
      <c r="BE3808" s="2"/>
      <c r="BF3808" s="2"/>
      <c r="BG3808" s="2"/>
      <c r="BH3808" s="2"/>
      <c r="BI3808" s="2"/>
      <c r="BJ3808" s="2"/>
      <c r="BK3808" s="2"/>
      <c r="BL3808" s="2"/>
      <c r="BM3808" s="2"/>
      <c r="BN3808" s="2"/>
      <c r="BO3808" s="2"/>
      <c r="BP3808" s="2"/>
      <c r="BQ3808" s="2"/>
      <c r="BR3808" s="2"/>
      <c r="BS3808" s="2"/>
    </row>
    <row r="3809" spans="47:71" ht="12.75">
      <c r="AU3809" s="2"/>
      <c r="AV3809" s="2"/>
      <c r="AW3809" s="2"/>
      <c r="AX3809" s="2"/>
      <c r="AY3809" s="2"/>
      <c r="AZ3809" s="2"/>
      <c r="BA3809" s="2"/>
      <c r="BB3809" s="2"/>
      <c r="BC3809" s="2"/>
      <c r="BD3809" s="2"/>
      <c r="BE3809" s="2"/>
      <c r="BF3809" s="2"/>
      <c r="BG3809" s="2"/>
      <c r="BH3809" s="2"/>
      <c r="BI3809" s="2"/>
      <c r="BJ3809" s="2"/>
      <c r="BK3809" s="2"/>
      <c r="BL3809" s="2"/>
      <c r="BM3809" s="2"/>
      <c r="BN3809" s="2"/>
      <c r="BO3809" s="2"/>
      <c r="BP3809" s="2"/>
      <c r="BQ3809" s="2"/>
      <c r="BR3809" s="2"/>
      <c r="BS3809" s="2"/>
    </row>
    <row r="3810" spans="47:71" ht="12.75">
      <c r="AU3810" s="2"/>
      <c r="AV3810" s="2"/>
      <c r="AW3810" s="2"/>
      <c r="AX3810" s="2"/>
      <c r="AY3810" s="2"/>
      <c r="AZ3810" s="2"/>
      <c r="BA3810" s="2"/>
      <c r="BB3810" s="2"/>
      <c r="BC3810" s="2"/>
      <c r="BD3810" s="2"/>
      <c r="BE3810" s="2"/>
      <c r="BF3810" s="2"/>
      <c r="BG3810" s="2"/>
      <c r="BH3810" s="2"/>
      <c r="BI3810" s="2"/>
      <c r="BJ3810" s="2"/>
      <c r="BK3810" s="2"/>
      <c r="BL3810" s="2"/>
      <c r="BM3810" s="2"/>
      <c r="BN3810" s="2"/>
      <c r="BO3810" s="2"/>
      <c r="BP3810" s="2"/>
      <c r="BQ3810" s="2"/>
      <c r="BR3810" s="2"/>
      <c r="BS3810" s="2"/>
    </row>
    <row r="3811" spans="47:71" ht="12.75">
      <c r="AU3811" s="2"/>
      <c r="AV3811" s="2"/>
      <c r="AW3811" s="2"/>
      <c r="AX3811" s="2"/>
      <c r="AY3811" s="2"/>
      <c r="AZ3811" s="2"/>
      <c r="BA3811" s="2"/>
      <c r="BB3811" s="2"/>
      <c r="BC3811" s="2"/>
      <c r="BD3811" s="2"/>
      <c r="BE3811" s="2"/>
      <c r="BF3811" s="2"/>
      <c r="BG3811" s="2"/>
      <c r="BH3811" s="2"/>
      <c r="BI3811" s="2"/>
      <c r="BJ3811" s="2"/>
      <c r="BK3811" s="2"/>
      <c r="BL3811" s="2"/>
      <c r="BM3811" s="2"/>
      <c r="BN3811" s="2"/>
      <c r="BO3811" s="2"/>
      <c r="BP3811" s="2"/>
      <c r="BQ3811" s="2"/>
      <c r="BR3811" s="2"/>
      <c r="BS3811" s="2"/>
    </row>
    <row r="3812" spans="47:71" ht="12.75">
      <c r="AU3812" s="2"/>
      <c r="AV3812" s="2"/>
      <c r="AW3812" s="2"/>
      <c r="AX3812" s="2"/>
      <c r="AY3812" s="2"/>
      <c r="AZ3812" s="2"/>
      <c r="BA3812" s="2"/>
      <c r="BB3812" s="2"/>
      <c r="BC3812" s="2"/>
      <c r="BD3812" s="2"/>
      <c r="BE3812" s="2"/>
      <c r="BF3812" s="2"/>
      <c r="BG3812" s="2"/>
      <c r="BH3812" s="2"/>
      <c r="BI3812" s="2"/>
      <c r="BJ3812" s="2"/>
      <c r="BK3812" s="2"/>
      <c r="BL3812" s="2"/>
      <c r="BM3812" s="2"/>
      <c r="BN3812" s="2"/>
      <c r="BO3812" s="2"/>
      <c r="BP3812" s="2"/>
      <c r="BQ3812" s="2"/>
      <c r="BR3812" s="2"/>
      <c r="BS3812" s="2"/>
    </row>
    <row r="3813" spans="47:71" ht="12.75">
      <c r="AU3813" s="2"/>
      <c r="AV3813" s="2"/>
      <c r="AW3813" s="2"/>
      <c r="AX3813" s="2"/>
      <c r="AY3813" s="2"/>
      <c r="AZ3813" s="2"/>
      <c r="BA3813" s="2"/>
      <c r="BB3813" s="2"/>
      <c r="BC3813" s="2"/>
      <c r="BD3813" s="2"/>
      <c r="BE3813" s="2"/>
      <c r="BF3813" s="2"/>
      <c r="BG3813" s="2"/>
      <c r="BH3813" s="2"/>
      <c r="BI3813" s="2"/>
      <c r="BJ3813" s="2"/>
      <c r="BK3813" s="2"/>
      <c r="BL3813" s="2"/>
      <c r="BM3813" s="2"/>
      <c r="BN3813" s="2"/>
      <c r="BO3813" s="2"/>
      <c r="BP3813" s="2"/>
      <c r="BQ3813" s="2"/>
      <c r="BR3813" s="2"/>
      <c r="BS3813" s="2"/>
    </row>
    <row r="3814" spans="47:71" ht="12.75">
      <c r="AU3814" s="2"/>
      <c r="AV3814" s="2"/>
      <c r="AW3814" s="2"/>
      <c r="AX3814" s="2"/>
      <c r="AY3814" s="2"/>
      <c r="AZ3814" s="2"/>
      <c r="BA3814" s="2"/>
      <c r="BB3814" s="2"/>
      <c r="BC3814" s="2"/>
      <c r="BD3814" s="2"/>
      <c r="BE3814" s="2"/>
      <c r="BF3814" s="2"/>
      <c r="BG3814" s="2"/>
      <c r="BH3814" s="2"/>
      <c r="BI3814" s="2"/>
      <c r="BJ3814" s="2"/>
      <c r="BK3814" s="2"/>
      <c r="BL3814" s="2"/>
      <c r="BM3814" s="2"/>
      <c r="BN3814" s="2"/>
      <c r="BO3814" s="2"/>
      <c r="BP3814" s="2"/>
      <c r="BQ3814" s="2"/>
      <c r="BR3814" s="2"/>
      <c r="BS3814" s="2"/>
    </row>
    <row r="3815" spans="47:71" ht="12.75">
      <c r="AU3815" s="2"/>
      <c r="AV3815" s="2"/>
      <c r="AW3815" s="2"/>
      <c r="AX3815" s="2"/>
      <c r="AY3815" s="2"/>
      <c r="AZ3815" s="2"/>
      <c r="BA3815" s="2"/>
      <c r="BB3815" s="2"/>
      <c r="BC3815" s="2"/>
      <c r="BD3815" s="2"/>
      <c r="BE3815" s="2"/>
      <c r="BF3815" s="2"/>
      <c r="BG3815" s="2"/>
      <c r="BH3815" s="2"/>
      <c r="BI3815" s="2"/>
      <c r="BJ3815" s="2"/>
      <c r="BK3815" s="2"/>
      <c r="BL3815" s="2"/>
      <c r="BM3815" s="2"/>
      <c r="BN3815" s="2"/>
      <c r="BO3815" s="2"/>
      <c r="BP3815" s="2"/>
      <c r="BQ3815" s="2"/>
      <c r="BR3815" s="2"/>
      <c r="BS3815" s="2"/>
    </row>
    <row r="3816" spans="47:71" ht="12.75">
      <c r="AU3816" s="2"/>
      <c r="AV3816" s="2"/>
      <c r="AW3816" s="2"/>
      <c r="AX3816" s="2"/>
      <c r="AY3816" s="2"/>
      <c r="AZ3816" s="2"/>
      <c r="BA3816" s="2"/>
      <c r="BB3816" s="2"/>
      <c r="BC3816" s="2"/>
      <c r="BD3816" s="2"/>
      <c r="BE3816" s="2"/>
      <c r="BF3816" s="2"/>
      <c r="BG3816" s="2"/>
      <c r="BH3816" s="2"/>
      <c r="BI3816" s="2"/>
      <c r="BJ3816" s="2"/>
      <c r="BK3816" s="2"/>
      <c r="BL3816" s="2"/>
      <c r="BM3816" s="2"/>
      <c r="BN3816" s="2"/>
      <c r="BO3816" s="2"/>
      <c r="BP3816" s="2"/>
      <c r="BQ3816" s="2"/>
      <c r="BR3816" s="2"/>
      <c r="BS3816" s="2"/>
    </row>
    <row r="3817" spans="47:71" ht="12.75">
      <c r="AU3817" s="2"/>
      <c r="AV3817" s="2"/>
      <c r="AW3817" s="2"/>
      <c r="AX3817" s="2"/>
      <c r="AY3817" s="2"/>
      <c r="AZ3817" s="2"/>
      <c r="BA3817" s="2"/>
      <c r="BB3817" s="2"/>
      <c r="BC3817" s="2"/>
      <c r="BD3817" s="2"/>
      <c r="BE3817" s="2"/>
      <c r="BF3817" s="2"/>
      <c r="BG3817" s="2"/>
      <c r="BH3817" s="2"/>
      <c r="BI3817" s="2"/>
      <c r="BJ3817" s="2"/>
      <c r="BK3817" s="2"/>
      <c r="BL3817" s="2"/>
      <c r="BM3817" s="2"/>
      <c r="BN3817" s="2"/>
      <c r="BO3817" s="2"/>
      <c r="BP3817" s="2"/>
      <c r="BQ3817" s="2"/>
      <c r="BR3817" s="2"/>
      <c r="BS3817" s="2"/>
    </row>
    <row r="3818" spans="47:71" ht="12.75">
      <c r="AU3818" s="2"/>
      <c r="AV3818" s="2"/>
      <c r="AW3818" s="2"/>
      <c r="AX3818" s="2"/>
      <c r="AY3818" s="2"/>
      <c r="AZ3818" s="2"/>
      <c r="BA3818" s="2"/>
      <c r="BB3818" s="2"/>
      <c r="BC3818" s="2"/>
      <c r="BD3818" s="2"/>
      <c r="BE3818" s="2"/>
      <c r="BF3818" s="2"/>
      <c r="BG3818" s="2"/>
      <c r="BH3818" s="2"/>
      <c r="BI3818" s="2"/>
      <c r="BJ3818" s="2"/>
      <c r="BK3818" s="2"/>
      <c r="BL3818" s="2"/>
      <c r="BM3818" s="2"/>
      <c r="BN3818" s="2"/>
      <c r="BO3818" s="2"/>
      <c r="BP3818" s="2"/>
      <c r="BQ3818" s="2"/>
      <c r="BR3818" s="2"/>
      <c r="BS3818" s="2"/>
    </row>
    <row r="3819" spans="47:71" ht="12.75">
      <c r="AU3819" s="2"/>
      <c r="AV3819" s="2"/>
      <c r="AW3819" s="2"/>
      <c r="AX3819" s="2"/>
      <c r="AY3819" s="2"/>
      <c r="AZ3819" s="2"/>
      <c r="BA3819" s="2"/>
      <c r="BB3819" s="2"/>
      <c r="BC3819" s="2"/>
      <c r="BD3819" s="2"/>
      <c r="BE3819" s="2"/>
      <c r="BF3819" s="2"/>
      <c r="BG3819" s="2"/>
      <c r="BH3819" s="2"/>
      <c r="BI3819" s="2"/>
      <c r="BJ3819" s="2"/>
      <c r="BK3819" s="2"/>
      <c r="BL3819" s="2"/>
      <c r="BM3819" s="2"/>
      <c r="BN3819" s="2"/>
      <c r="BO3819" s="2"/>
      <c r="BP3819" s="2"/>
      <c r="BQ3819" s="2"/>
      <c r="BR3819" s="2"/>
      <c r="BS3819" s="2"/>
    </row>
    <row r="3820" spans="47:71" ht="12.75">
      <c r="AU3820" s="2"/>
      <c r="AV3820" s="2"/>
      <c r="AW3820" s="2"/>
      <c r="AX3820" s="2"/>
      <c r="AY3820" s="2"/>
      <c r="AZ3820" s="2"/>
      <c r="BA3820" s="2"/>
      <c r="BB3820" s="2"/>
      <c r="BC3820" s="2"/>
      <c r="BD3820" s="2"/>
      <c r="BE3820" s="2"/>
      <c r="BF3820" s="2"/>
      <c r="BG3820" s="2"/>
      <c r="BH3820" s="2"/>
      <c r="BI3820" s="2"/>
      <c r="BJ3820" s="2"/>
      <c r="BK3820" s="2"/>
      <c r="BL3820" s="2"/>
      <c r="BM3820" s="2"/>
      <c r="BN3820" s="2"/>
      <c r="BO3820" s="2"/>
      <c r="BP3820" s="2"/>
      <c r="BQ3820" s="2"/>
      <c r="BR3820" s="2"/>
      <c r="BS3820" s="2"/>
    </row>
    <row r="3821" spans="47:71" ht="12.75">
      <c r="AU3821" s="2"/>
      <c r="AV3821" s="2"/>
      <c r="AW3821" s="2"/>
      <c r="AX3821" s="2"/>
      <c r="AY3821" s="2"/>
      <c r="AZ3821" s="2"/>
      <c r="BA3821" s="2"/>
      <c r="BB3821" s="2"/>
      <c r="BC3821" s="2"/>
      <c r="BD3821" s="2"/>
      <c r="BE3821" s="2"/>
      <c r="BF3821" s="2"/>
      <c r="BG3821" s="2"/>
      <c r="BH3821" s="2"/>
      <c r="BI3821" s="2"/>
      <c r="BJ3821" s="2"/>
      <c r="BK3821" s="2"/>
      <c r="BL3821" s="2"/>
      <c r="BM3821" s="2"/>
      <c r="BN3821" s="2"/>
      <c r="BO3821" s="2"/>
      <c r="BP3821" s="2"/>
      <c r="BQ3821" s="2"/>
      <c r="BR3821" s="2"/>
      <c r="BS3821" s="2"/>
    </row>
    <row r="3822" spans="47:71" ht="12.75">
      <c r="AU3822" s="2"/>
      <c r="AV3822" s="2"/>
      <c r="AW3822" s="2"/>
      <c r="AX3822" s="2"/>
      <c r="AY3822" s="2"/>
      <c r="AZ3822" s="2"/>
      <c r="BA3822" s="2"/>
      <c r="BB3822" s="2"/>
      <c r="BC3822" s="2"/>
      <c r="BD3822" s="2"/>
      <c r="BE3822" s="2"/>
      <c r="BF3822" s="2"/>
      <c r="BG3822" s="2"/>
      <c r="BH3822" s="2"/>
      <c r="BI3822" s="2"/>
      <c r="BJ3822" s="2"/>
      <c r="BK3822" s="2"/>
      <c r="BL3822" s="2"/>
      <c r="BM3822" s="2"/>
      <c r="BN3822" s="2"/>
      <c r="BO3822" s="2"/>
      <c r="BP3822" s="2"/>
      <c r="BQ3822" s="2"/>
      <c r="BR3822" s="2"/>
      <c r="BS3822" s="2"/>
    </row>
    <row r="3823" spans="47:71" ht="12.75">
      <c r="AU3823" s="2"/>
      <c r="AV3823" s="2"/>
      <c r="AW3823" s="2"/>
      <c r="AX3823" s="2"/>
      <c r="AY3823" s="2"/>
      <c r="AZ3823" s="2"/>
      <c r="BA3823" s="2"/>
      <c r="BB3823" s="2"/>
      <c r="BC3823" s="2"/>
      <c r="BD3823" s="2"/>
      <c r="BE3823" s="2"/>
      <c r="BF3823" s="2"/>
      <c r="BG3823" s="2"/>
      <c r="BH3823" s="2"/>
      <c r="BI3823" s="2"/>
      <c r="BJ3823" s="2"/>
      <c r="BK3823" s="2"/>
      <c r="BL3823" s="2"/>
      <c r="BM3823" s="2"/>
      <c r="BN3823" s="2"/>
      <c r="BO3823" s="2"/>
      <c r="BP3823" s="2"/>
      <c r="BQ3823" s="2"/>
      <c r="BR3823" s="2"/>
      <c r="BS3823" s="2"/>
    </row>
    <row r="3824" spans="47:71" ht="12.75">
      <c r="AU3824" s="2"/>
      <c r="AV3824" s="2"/>
      <c r="AW3824" s="2"/>
      <c r="AX3824" s="2"/>
      <c r="AY3824" s="2"/>
      <c r="AZ3824" s="2"/>
      <c r="BA3824" s="2"/>
      <c r="BB3824" s="2"/>
      <c r="BC3824" s="2"/>
      <c r="BD3824" s="2"/>
      <c r="BE3824" s="2"/>
      <c r="BF3824" s="2"/>
      <c r="BG3824" s="2"/>
      <c r="BH3824" s="2"/>
      <c r="BI3824" s="2"/>
      <c r="BJ3824" s="2"/>
      <c r="BK3824" s="2"/>
      <c r="BL3824" s="2"/>
      <c r="BM3824" s="2"/>
      <c r="BN3824" s="2"/>
      <c r="BO3824" s="2"/>
      <c r="BP3824" s="2"/>
      <c r="BQ3824" s="2"/>
      <c r="BR3824" s="2"/>
      <c r="BS3824" s="2"/>
    </row>
    <row r="3825" spans="47:71" ht="12.75">
      <c r="AU3825" s="2"/>
      <c r="AV3825" s="2"/>
      <c r="AW3825" s="2"/>
      <c r="AX3825" s="2"/>
      <c r="AY3825" s="2"/>
      <c r="AZ3825" s="2"/>
      <c r="BA3825" s="2"/>
      <c r="BB3825" s="2"/>
      <c r="BC3825" s="2"/>
      <c r="BD3825" s="2"/>
      <c r="BE3825" s="2"/>
      <c r="BF3825" s="2"/>
      <c r="BG3825" s="2"/>
      <c r="BH3825" s="2"/>
      <c r="BI3825" s="2"/>
      <c r="BJ3825" s="2"/>
      <c r="BK3825" s="2"/>
      <c r="BL3825" s="2"/>
      <c r="BM3825" s="2"/>
      <c r="BN3825" s="2"/>
      <c r="BO3825" s="2"/>
      <c r="BP3825" s="2"/>
      <c r="BQ3825" s="2"/>
      <c r="BR3825" s="2"/>
      <c r="BS3825" s="2"/>
    </row>
    <row r="3826" spans="47:71" ht="12.75">
      <c r="AU3826" s="2"/>
      <c r="AV3826" s="2"/>
      <c r="AW3826" s="2"/>
      <c r="AX3826" s="2"/>
      <c r="AY3826" s="2"/>
      <c r="AZ3826" s="2"/>
      <c r="BA3826" s="2"/>
      <c r="BB3826" s="2"/>
      <c r="BC3826" s="2"/>
      <c r="BD3826" s="2"/>
      <c r="BE3826" s="2"/>
      <c r="BF3826" s="2"/>
      <c r="BG3826" s="2"/>
      <c r="BH3826" s="2"/>
      <c r="BI3826" s="2"/>
      <c r="BJ3826" s="2"/>
      <c r="BK3826" s="2"/>
      <c r="BL3826" s="2"/>
      <c r="BM3826" s="2"/>
      <c r="BN3826" s="2"/>
      <c r="BO3826" s="2"/>
      <c r="BP3826" s="2"/>
      <c r="BQ3826" s="2"/>
      <c r="BR3826" s="2"/>
      <c r="BS3826" s="2"/>
    </row>
    <row r="3827" spans="47:71" ht="12.75">
      <c r="AU3827" s="2"/>
      <c r="AV3827" s="2"/>
      <c r="AW3827" s="2"/>
      <c r="AX3827" s="2"/>
      <c r="AY3827" s="2"/>
      <c r="AZ3827" s="2"/>
      <c r="BA3827" s="2"/>
      <c r="BB3827" s="2"/>
      <c r="BC3827" s="2"/>
      <c r="BD3827" s="2"/>
      <c r="BE3827" s="2"/>
      <c r="BF3827" s="2"/>
      <c r="BG3827" s="2"/>
      <c r="BH3827" s="2"/>
      <c r="BI3827" s="2"/>
      <c r="BJ3827" s="2"/>
      <c r="BK3827" s="2"/>
      <c r="BL3827" s="2"/>
      <c r="BM3827" s="2"/>
      <c r="BN3827" s="2"/>
      <c r="BO3827" s="2"/>
      <c r="BP3827" s="2"/>
      <c r="BQ3827" s="2"/>
      <c r="BR3827" s="2"/>
      <c r="BS3827" s="2"/>
    </row>
    <row r="3828" spans="47:71" ht="12.75">
      <c r="AU3828" s="2"/>
      <c r="AV3828" s="2"/>
      <c r="AW3828" s="2"/>
      <c r="AX3828" s="2"/>
      <c r="AY3828" s="2"/>
      <c r="AZ3828" s="2"/>
      <c r="BA3828" s="2"/>
      <c r="BB3828" s="2"/>
      <c r="BC3828" s="2"/>
      <c r="BD3828" s="2"/>
      <c r="BE3828" s="2"/>
      <c r="BF3828" s="2"/>
      <c r="BG3828" s="2"/>
      <c r="BH3828" s="2"/>
      <c r="BI3828" s="2"/>
      <c r="BJ3828" s="2"/>
      <c r="BK3828" s="2"/>
      <c r="BL3828" s="2"/>
      <c r="BM3828" s="2"/>
      <c r="BN3828" s="2"/>
      <c r="BO3828" s="2"/>
      <c r="BP3828" s="2"/>
      <c r="BQ3828" s="2"/>
      <c r="BR3828" s="2"/>
      <c r="BS3828" s="2"/>
    </row>
    <row r="3829" spans="47:71" ht="12.75">
      <c r="AU3829" s="2"/>
      <c r="AV3829" s="2"/>
      <c r="AW3829" s="2"/>
      <c r="AX3829" s="2"/>
      <c r="AY3829" s="2"/>
      <c r="AZ3829" s="2"/>
      <c r="BA3829" s="2"/>
      <c r="BB3829" s="2"/>
      <c r="BC3829" s="2"/>
      <c r="BD3829" s="2"/>
      <c r="BE3829" s="2"/>
      <c r="BF3829" s="2"/>
      <c r="BG3829" s="2"/>
      <c r="BH3829" s="2"/>
      <c r="BI3829" s="2"/>
      <c r="BJ3829" s="2"/>
      <c r="BK3829" s="2"/>
      <c r="BL3829" s="2"/>
      <c r="BM3829" s="2"/>
      <c r="BN3829" s="2"/>
      <c r="BO3829" s="2"/>
      <c r="BP3829" s="2"/>
      <c r="BQ3829" s="2"/>
      <c r="BR3829" s="2"/>
      <c r="BS3829" s="2"/>
    </row>
    <row r="3830" spans="47:71" ht="12.75">
      <c r="AU3830" s="2"/>
      <c r="AV3830" s="2"/>
      <c r="AW3830" s="2"/>
      <c r="AX3830" s="2"/>
      <c r="AY3830" s="2"/>
      <c r="AZ3830" s="2"/>
      <c r="BA3830" s="2"/>
      <c r="BB3830" s="2"/>
      <c r="BC3830" s="2"/>
      <c r="BD3830" s="2"/>
      <c r="BE3830" s="2"/>
      <c r="BF3830" s="2"/>
      <c r="BG3830" s="2"/>
      <c r="BH3830" s="2"/>
      <c r="BI3830" s="2"/>
      <c r="BJ3830" s="2"/>
      <c r="BK3830" s="2"/>
      <c r="BL3830" s="2"/>
      <c r="BM3830" s="2"/>
      <c r="BN3830" s="2"/>
      <c r="BO3830" s="2"/>
      <c r="BP3830" s="2"/>
      <c r="BQ3830" s="2"/>
      <c r="BR3830" s="2"/>
      <c r="BS3830" s="2"/>
    </row>
    <row r="3831" spans="47:71" ht="12.75">
      <c r="AU3831" s="2"/>
      <c r="AV3831" s="2"/>
      <c r="AW3831" s="2"/>
      <c r="AX3831" s="2"/>
      <c r="AY3831" s="2"/>
      <c r="AZ3831" s="2"/>
      <c r="BA3831" s="2"/>
      <c r="BB3831" s="2"/>
      <c r="BC3831" s="2"/>
      <c r="BD3831" s="2"/>
      <c r="BE3831" s="2"/>
      <c r="BF3831" s="2"/>
      <c r="BG3831" s="2"/>
      <c r="BH3831" s="2"/>
      <c r="BI3831" s="2"/>
      <c r="BJ3831" s="2"/>
      <c r="BK3831" s="2"/>
      <c r="BL3831" s="2"/>
      <c r="BM3831" s="2"/>
      <c r="BN3831" s="2"/>
      <c r="BO3831" s="2"/>
      <c r="BP3831" s="2"/>
      <c r="BQ3831" s="2"/>
      <c r="BR3831" s="2"/>
      <c r="BS3831" s="2"/>
    </row>
    <row r="3832" spans="47:71" ht="12.75">
      <c r="AU3832" s="2"/>
      <c r="AV3832" s="2"/>
      <c r="AW3832" s="2"/>
      <c r="AX3832" s="2"/>
      <c r="AY3832" s="2"/>
      <c r="AZ3832" s="2"/>
      <c r="BA3832" s="2"/>
      <c r="BB3832" s="2"/>
      <c r="BC3832" s="2"/>
      <c r="BD3832" s="2"/>
      <c r="BE3832" s="2"/>
      <c r="BF3832" s="2"/>
      <c r="BG3832" s="2"/>
      <c r="BH3832" s="2"/>
      <c r="BI3832" s="2"/>
      <c r="BJ3832" s="2"/>
      <c r="BK3832" s="2"/>
      <c r="BL3832" s="2"/>
      <c r="BM3832" s="2"/>
      <c r="BN3832" s="2"/>
      <c r="BO3832" s="2"/>
      <c r="BP3832" s="2"/>
      <c r="BQ3832" s="2"/>
      <c r="BR3832" s="2"/>
      <c r="BS3832" s="2"/>
    </row>
    <row r="3833" spans="47:71" ht="12.75">
      <c r="AU3833" s="2"/>
      <c r="AV3833" s="2"/>
      <c r="AW3833" s="2"/>
      <c r="AX3833" s="2"/>
      <c r="AY3833" s="2"/>
      <c r="AZ3833" s="2"/>
      <c r="BA3833" s="2"/>
      <c r="BB3833" s="2"/>
      <c r="BC3833" s="2"/>
      <c r="BD3833" s="2"/>
      <c r="BE3833" s="2"/>
      <c r="BF3833" s="2"/>
      <c r="BG3833" s="2"/>
      <c r="BH3833" s="2"/>
      <c r="BI3833" s="2"/>
      <c r="BJ3833" s="2"/>
      <c r="BK3833" s="2"/>
      <c r="BL3833" s="2"/>
      <c r="BM3833" s="2"/>
      <c r="BN3833" s="2"/>
      <c r="BO3833" s="2"/>
      <c r="BP3833" s="2"/>
      <c r="BQ3833" s="2"/>
      <c r="BR3833" s="2"/>
      <c r="BS3833" s="2"/>
    </row>
    <row r="3834" spans="47:71" ht="12.75">
      <c r="AU3834" s="2"/>
      <c r="AV3834" s="2"/>
      <c r="AW3834" s="2"/>
      <c r="AX3834" s="2"/>
      <c r="AY3834" s="2"/>
      <c r="AZ3834" s="2"/>
      <c r="BA3834" s="2"/>
      <c r="BB3834" s="2"/>
      <c r="BC3834" s="2"/>
      <c r="BD3834" s="2"/>
      <c r="BE3834" s="2"/>
      <c r="BF3834" s="2"/>
      <c r="BG3834" s="2"/>
      <c r="BH3834" s="2"/>
      <c r="BI3834" s="2"/>
      <c r="BJ3834" s="2"/>
      <c r="BK3834" s="2"/>
      <c r="BL3834" s="2"/>
      <c r="BM3834" s="2"/>
      <c r="BN3834" s="2"/>
      <c r="BO3834" s="2"/>
      <c r="BP3834" s="2"/>
      <c r="BQ3834" s="2"/>
      <c r="BR3834" s="2"/>
      <c r="BS3834" s="2"/>
    </row>
    <row r="3835" spans="47:71" ht="12.75">
      <c r="AU3835" s="2"/>
      <c r="AV3835" s="2"/>
      <c r="AW3835" s="2"/>
      <c r="AX3835" s="2"/>
      <c r="AY3835" s="2"/>
      <c r="AZ3835" s="2"/>
      <c r="BA3835" s="2"/>
      <c r="BB3835" s="2"/>
      <c r="BC3835" s="2"/>
      <c r="BD3835" s="2"/>
      <c r="BE3835" s="2"/>
      <c r="BF3835" s="2"/>
      <c r="BG3835" s="2"/>
      <c r="BH3835" s="2"/>
      <c r="BI3835" s="2"/>
      <c r="BJ3835" s="2"/>
      <c r="BK3835" s="2"/>
      <c r="BL3835" s="2"/>
      <c r="BM3835" s="2"/>
      <c r="BN3835" s="2"/>
      <c r="BO3835" s="2"/>
      <c r="BP3835" s="2"/>
      <c r="BQ3835" s="2"/>
      <c r="BR3835" s="2"/>
      <c r="BS3835" s="2"/>
    </row>
    <row r="3836" spans="47:71" ht="12.75">
      <c r="AU3836" s="2"/>
      <c r="AV3836" s="2"/>
      <c r="AW3836" s="2"/>
      <c r="AX3836" s="2"/>
      <c r="AY3836" s="2"/>
      <c r="AZ3836" s="2"/>
      <c r="BA3836" s="2"/>
      <c r="BB3836" s="2"/>
      <c r="BC3836" s="2"/>
      <c r="BD3836" s="2"/>
      <c r="BE3836" s="2"/>
      <c r="BF3836" s="2"/>
      <c r="BG3836" s="2"/>
      <c r="BH3836" s="2"/>
      <c r="BI3836" s="2"/>
      <c r="BJ3836" s="2"/>
      <c r="BK3836" s="2"/>
      <c r="BL3836" s="2"/>
      <c r="BM3836" s="2"/>
      <c r="BN3836" s="2"/>
      <c r="BO3836" s="2"/>
      <c r="BP3836" s="2"/>
      <c r="BQ3836" s="2"/>
      <c r="BR3836" s="2"/>
      <c r="BS3836" s="2"/>
    </row>
    <row r="3837" spans="47:71" ht="12.75">
      <c r="AU3837" s="2"/>
      <c r="AV3837" s="2"/>
      <c r="AW3837" s="2"/>
      <c r="AX3837" s="2"/>
      <c r="AY3837" s="2"/>
      <c r="AZ3837" s="2"/>
      <c r="BA3837" s="2"/>
      <c r="BB3837" s="2"/>
      <c r="BC3837" s="2"/>
      <c r="BD3837" s="2"/>
      <c r="BE3837" s="2"/>
      <c r="BF3837" s="2"/>
      <c r="BG3837" s="2"/>
      <c r="BH3837" s="2"/>
      <c r="BI3837" s="2"/>
      <c r="BJ3837" s="2"/>
      <c r="BK3837" s="2"/>
      <c r="BL3837" s="2"/>
      <c r="BM3837" s="2"/>
      <c r="BN3837" s="2"/>
      <c r="BO3837" s="2"/>
      <c r="BP3837" s="2"/>
      <c r="BQ3837" s="2"/>
      <c r="BR3837" s="2"/>
      <c r="BS3837" s="2"/>
    </row>
    <row r="3838" spans="47:71" ht="12.75">
      <c r="AU3838" s="2"/>
      <c r="AV3838" s="2"/>
      <c r="AW3838" s="2"/>
      <c r="AX3838" s="2"/>
      <c r="AY3838" s="2"/>
      <c r="AZ3838" s="2"/>
      <c r="BA3838" s="2"/>
      <c r="BB3838" s="2"/>
      <c r="BC3838" s="2"/>
      <c r="BD3838" s="2"/>
      <c r="BE3838" s="2"/>
      <c r="BF3838" s="2"/>
      <c r="BG3838" s="2"/>
      <c r="BH3838" s="2"/>
      <c r="BI3838" s="2"/>
      <c r="BJ3838" s="2"/>
      <c r="BK3838" s="2"/>
      <c r="BL3838" s="2"/>
      <c r="BM3838" s="2"/>
      <c r="BN3838" s="2"/>
      <c r="BO3838" s="2"/>
      <c r="BP3838" s="2"/>
      <c r="BQ3838" s="2"/>
      <c r="BR3838" s="2"/>
      <c r="BS3838" s="2"/>
    </row>
    <row r="3839" spans="47:71" ht="12.75">
      <c r="AU3839" s="2"/>
      <c r="AV3839" s="2"/>
      <c r="AW3839" s="2"/>
      <c r="AX3839" s="2"/>
      <c r="AY3839" s="2"/>
      <c r="AZ3839" s="2"/>
      <c r="BA3839" s="2"/>
      <c r="BB3839" s="2"/>
      <c r="BC3839" s="2"/>
      <c r="BD3839" s="2"/>
      <c r="BE3839" s="2"/>
      <c r="BF3839" s="2"/>
      <c r="BG3839" s="2"/>
      <c r="BH3839" s="2"/>
      <c r="BI3839" s="2"/>
      <c r="BJ3839" s="2"/>
      <c r="BK3839" s="2"/>
      <c r="BL3839" s="2"/>
      <c r="BM3839" s="2"/>
      <c r="BN3839" s="2"/>
      <c r="BO3839" s="2"/>
      <c r="BP3839" s="2"/>
      <c r="BQ3839" s="2"/>
      <c r="BR3839" s="2"/>
      <c r="BS3839" s="2"/>
    </row>
    <row r="3840" spans="47:71" ht="12.75">
      <c r="AU3840" s="2"/>
      <c r="AV3840" s="2"/>
      <c r="AW3840" s="2"/>
      <c r="AX3840" s="2"/>
      <c r="AY3840" s="2"/>
      <c r="AZ3840" s="2"/>
      <c r="BA3840" s="2"/>
      <c r="BB3840" s="2"/>
      <c r="BC3840" s="2"/>
      <c r="BD3840" s="2"/>
      <c r="BE3840" s="2"/>
      <c r="BF3840" s="2"/>
      <c r="BG3840" s="2"/>
      <c r="BH3840" s="2"/>
      <c r="BI3840" s="2"/>
      <c r="BJ3840" s="2"/>
      <c r="BK3840" s="2"/>
      <c r="BL3840" s="2"/>
      <c r="BM3840" s="2"/>
      <c r="BN3840" s="2"/>
      <c r="BO3840" s="2"/>
      <c r="BP3840" s="2"/>
      <c r="BQ3840" s="2"/>
      <c r="BR3840" s="2"/>
      <c r="BS3840" s="2"/>
    </row>
    <row r="3841" spans="47:71" ht="12.75">
      <c r="AU3841" s="2"/>
      <c r="AV3841" s="2"/>
      <c r="AW3841" s="2"/>
      <c r="AX3841" s="2"/>
      <c r="AY3841" s="2"/>
      <c r="AZ3841" s="2"/>
      <c r="BA3841" s="2"/>
      <c r="BB3841" s="2"/>
      <c r="BC3841" s="2"/>
      <c r="BD3841" s="2"/>
      <c r="BE3841" s="2"/>
      <c r="BF3841" s="2"/>
      <c r="BG3841" s="2"/>
      <c r="BH3841" s="2"/>
      <c r="BI3841" s="2"/>
      <c r="BJ3841" s="2"/>
      <c r="BK3841" s="2"/>
      <c r="BL3841" s="2"/>
      <c r="BM3841" s="2"/>
      <c r="BN3841" s="2"/>
      <c r="BO3841" s="2"/>
      <c r="BP3841" s="2"/>
      <c r="BQ3841" s="2"/>
      <c r="BR3841" s="2"/>
      <c r="BS3841" s="2"/>
    </row>
    <row r="3842" spans="47:71" ht="12.75">
      <c r="AU3842" s="2"/>
      <c r="AV3842" s="2"/>
      <c r="AW3842" s="2"/>
      <c r="AX3842" s="2"/>
      <c r="AY3842" s="2"/>
      <c r="AZ3842" s="2"/>
      <c r="BA3842" s="2"/>
      <c r="BB3842" s="2"/>
      <c r="BC3842" s="2"/>
      <c r="BD3842" s="2"/>
      <c r="BE3842" s="2"/>
      <c r="BF3842" s="2"/>
      <c r="BG3842" s="2"/>
      <c r="BH3842" s="2"/>
      <c r="BI3842" s="2"/>
      <c r="BJ3842" s="2"/>
      <c r="BK3842" s="2"/>
      <c r="BL3842" s="2"/>
      <c r="BM3842" s="2"/>
      <c r="BN3842" s="2"/>
      <c r="BO3842" s="2"/>
      <c r="BP3842" s="2"/>
      <c r="BQ3842" s="2"/>
      <c r="BR3842" s="2"/>
      <c r="BS3842" s="2"/>
    </row>
    <row r="3843" spans="47:71" ht="12.75">
      <c r="AU3843" s="2"/>
      <c r="AV3843" s="2"/>
      <c r="AW3843" s="2"/>
      <c r="AX3843" s="2"/>
      <c r="AY3843" s="2"/>
      <c r="AZ3843" s="2"/>
      <c r="BA3843" s="2"/>
      <c r="BB3843" s="2"/>
      <c r="BC3843" s="2"/>
      <c r="BD3843" s="2"/>
      <c r="BE3843" s="2"/>
      <c r="BF3843" s="2"/>
      <c r="BG3843" s="2"/>
      <c r="BH3843" s="2"/>
      <c r="BI3843" s="2"/>
      <c r="BJ3843" s="2"/>
      <c r="BK3843" s="2"/>
      <c r="BL3843" s="2"/>
      <c r="BM3843" s="2"/>
      <c r="BN3843" s="2"/>
      <c r="BO3843" s="2"/>
      <c r="BP3843" s="2"/>
      <c r="BQ3843" s="2"/>
      <c r="BR3843" s="2"/>
      <c r="BS3843" s="2"/>
    </row>
    <row r="3844" spans="47:71" ht="12.75">
      <c r="AU3844" s="2"/>
      <c r="AV3844" s="2"/>
      <c r="AW3844" s="2"/>
      <c r="AX3844" s="2"/>
      <c r="AY3844" s="2"/>
      <c r="AZ3844" s="2"/>
      <c r="BA3844" s="2"/>
      <c r="BB3844" s="2"/>
      <c r="BC3844" s="2"/>
      <c r="BD3844" s="2"/>
      <c r="BE3844" s="2"/>
      <c r="BF3844" s="2"/>
      <c r="BG3844" s="2"/>
      <c r="BH3844" s="2"/>
      <c r="BI3844" s="2"/>
      <c r="BJ3844" s="2"/>
      <c r="BK3844" s="2"/>
      <c r="BL3844" s="2"/>
      <c r="BM3844" s="2"/>
      <c r="BN3844" s="2"/>
      <c r="BO3844" s="2"/>
      <c r="BP3844" s="2"/>
      <c r="BQ3844" s="2"/>
      <c r="BR3844" s="2"/>
      <c r="BS3844" s="2"/>
    </row>
    <row r="3845" spans="47:71" ht="12.75">
      <c r="AU3845" s="2"/>
      <c r="AV3845" s="2"/>
      <c r="AW3845" s="2"/>
      <c r="AX3845" s="2"/>
      <c r="AY3845" s="2"/>
      <c r="AZ3845" s="2"/>
      <c r="BA3845" s="2"/>
      <c r="BB3845" s="2"/>
      <c r="BC3845" s="2"/>
      <c r="BD3845" s="2"/>
      <c r="BE3845" s="2"/>
      <c r="BF3845" s="2"/>
      <c r="BG3845" s="2"/>
      <c r="BH3845" s="2"/>
      <c r="BI3845" s="2"/>
      <c r="BJ3845" s="2"/>
      <c r="BK3845" s="2"/>
      <c r="BL3845" s="2"/>
      <c r="BM3845" s="2"/>
      <c r="BN3845" s="2"/>
      <c r="BO3845" s="2"/>
      <c r="BP3845" s="2"/>
      <c r="BQ3845" s="2"/>
      <c r="BR3845" s="2"/>
      <c r="BS3845" s="2"/>
    </row>
    <row r="3846" spans="47:71" ht="12.75">
      <c r="AU3846" s="2"/>
      <c r="AV3846" s="2"/>
      <c r="AW3846" s="2"/>
      <c r="AX3846" s="2"/>
      <c r="AY3846" s="2"/>
      <c r="AZ3846" s="2"/>
      <c r="BA3846" s="2"/>
      <c r="BB3846" s="2"/>
      <c r="BC3846" s="2"/>
      <c r="BD3846" s="2"/>
      <c r="BE3846" s="2"/>
      <c r="BF3846" s="2"/>
      <c r="BG3846" s="2"/>
      <c r="BH3846" s="2"/>
      <c r="BI3846" s="2"/>
      <c r="BJ3846" s="2"/>
      <c r="BK3846" s="2"/>
      <c r="BL3846" s="2"/>
      <c r="BM3846" s="2"/>
      <c r="BN3846" s="2"/>
      <c r="BO3846" s="2"/>
      <c r="BP3846" s="2"/>
      <c r="BQ3846" s="2"/>
      <c r="BR3846" s="2"/>
      <c r="BS3846" s="2"/>
    </row>
    <row r="3847" spans="47:71" ht="12.75">
      <c r="AU3847" s="2"/>
      <c r="AV3847" s="2"/>
      <c r="AW3847" s="2"/>
      <c r="AX3847" s="2"/>
      <c r="AY3847" s="2"/>
      <c r="AZ3847" s="2"/>
      <c r="BA3847" s="2"/>
      <c r="BB3847" s="2"/>
      <c r="BC3847" s="2"/>
      <c r="BD3847" s="2"/>
      <c r="BE3847" s="2"/>
      <c r="BF3847" s="2"/>
      <c r="BG3847" s="2"/>
      <c r="BH3847" s="2"/>
      <c r="BI3847" s="2"/>
      <c r="BJ3847" s="2"/>
      <c r="BK3847" s="2"/>
      <c r="BL3847" s="2"/>
      <c r="BM3847" s="2"/>
      <c r="BN3847" s="2"/>
      <c r="BO3847" s="2"/>
      <c r="BP3847" s="2"/>
      <c r="BQ3847" s="2"/>
      <c r="BR3847" s="2"/>
      <c r="BS3847" s="2"/>
    </row>
    <row r="3848" spans="47:71" ht="12.75">
      <c r="AU3848" s="2"/>
      <c r="AV3848" s="2"/>
      <c r="AW3848" s="2"/>
      <c r="AX3848" s="2"/>
      <c r="AY3848" s="2"/>
      <c r="AZ3848" s="2"/>
      <c r="BA3848" s="2"/>
      <c r="BB3848" s="2"/>
      <c r="BC3848" s="2"/>
      <c r="BD3848" s="2"/>
      <c r="BE3848" s="2"/>
      <c r="BF3848" s="2"/>
      <c r="BG3848" s="2"/>
      <c r="BH3848" s="2"/>
      <c r="BI3848" s="2"/>
      <c r="BJ3848" s="2"/>
      <c r="BK3848" s="2"/>
      <c r="BL3848" s="2"/>
      <c r="BM3848" s="2"/>
      <c r="BN3848" s="2"/>
      <c r="BO3848" s="2"/>
      <c r="BP3848" s="2"/>
      <c r="BQ3848" s="2"/>
      <c r="BR3848" s="2"/>
      <c r="BS3848" s="2"/>
    </row>
    <row r="3849" spans="47:71" ht="12.75">
      <c r="AU3849" s="2"/>
      <c r="AV3849" s="2"/>
      <c r="AW3849" s="2"/>
      <c r="AX3849" s="2"/>
      <c r="AY3849" s="2"/>
      <c r="AZ3849" s="2"/>
      <c r="BA3849" s="2"/>
      <c r="BB3849" s="2"/>
      <c r="BC3849" s="2"/>
      <c r="BD3849" s="2"/>
      <c r="BE3849" s="2"/>
      <c r="BF3849" s="2"/>
      <c r="BG3849" s="2"/>
      <c r="BH3849" s="2"/>
      <c r="BI3849" s="2"/>
      <c r="BJ3849" s="2"/>
      <c r="BK3849" s="2"/>
      <c r="BL3849" s="2"/>
      <c r="BM3849" s="2"/>
      <c r="BN3849" s="2"/>
      <c r="BO3849" s="2"/>
      <c r="BP3849" s="2"/>
      <c r="BQ3849" s="2"/>
      <c r="BR3849" s="2"/>
      <c r="BS3849" s="2"/>
    </row>
    <row r="3850" spans="47:71" ht="12.75">
      <c r="AU3850" s="2"/>
      <c r="AV3850" s="2"/>
      <c r="AW3850" s="2"/>
      <c r="AX3850" s="2"/>
      <c r="AY3850" s="2"/>
      <c r="AZ3850" s="2"/>
      <c r="BA3850" s="2"/>
      <c r="BB3850" s="2"/>
      <c r="BC3850" s="2"/>
      <c r="BD3850" s="2"/>
      <c r="BE3850" s="2"/>
      <c r="BF3850" s="2"/>
      <c r="BG3850" s="2"/>
      <c r="BH3850" s="2"/>
      <c r="BI3850" s="2"/>
      <c r="BJ3850" s="2"/>
      <c r="BK3850" s="2"/>
      <c r="BL3850" s="2"/>
      <c r="BM3850" s="2"/>
      <c r="BN3850" s="2"/>
      <c r="BO3850" s="2"/>
      <c r="BP3850" s="2"/>
      <c r="BQ3850" s="2"/>
      <c r="BR3850" s="2"/>
      <c r="BS3850" s="2"/>
    </row>
    <row r="3851" spans="47:71" ht="12.75">
      <c r="AU3851" s="2"/>
      <c r="AV3851" s="2"/>
      <c r="AW3851" s="2"/>
      <c r="AX3851" s="2"/>
      <c r="AY3851" s="2"/>
      <c r="AZ3851" s="2"/>
      <c r="BA3851" s="2"/>
      <c r="BB3851" s="2"/>
      <c r="BC3851" s="2"/>
      <c r="BD3851" s="2"/>
      <c r="BE3851" s="2"/>
      <c r="BF3851" s="2"/>
      <c r="BG3851" s="2"/>
      <c r="BH3851" s="2"/>
      <c r="BI3851" s="2"/>
      <c r="BJ3851" s="2"/>
      <c r="BK3851" s="2"/>
      <c r="BL3851" s="2"/>
      <c r="BM3851" s="2"/>
      <c r="BN3851" s="2"/>
      <c r="BO3851" s="2"/>
      <c r="BP3851" s="2"/>
      <c r="BQ3851" s="2"/>
      <c r="BR3851" s="2"/>
      <c r="BS3851" s="2"/>
    </row>
    <row r="3852" spans="47:71" ht="12.75">
      <c r="AU3852" s="2"/>
      <c r="AV3852" s="2"/>
      <c r="AW3852" s="2"/>
      <c r="AX3852" s="2"/>
      <c r="AY3852" s="2"/>
      <c r="AZ3852" s="2"/>
      <c r="BA3852" s="2"/>
      <c r="BB3852" s="2"/>
      <c r="BC3852" s="2"/>
      <c r="BD3852" s="2"/>
      <c r="BE3852" s="2"/>
      <c r="BF3852" s="2"/>
      <c r="BG3852" s="2"/>
      <c r="BH3852" s="2"/>
      <c r="BI3852" s="2"/>
      <c r="BJ3852" s="2"/>
      <c r="BK3852" s="2"/>
      <c r="BL3852" s="2"/>
      <c r="BM3852" s="2"/>
      <c r="BN3852" s="2"/>
      <c r="BO3852" s="2"/>
      <c r="BP3852" s="2"/>
      <c r="BQ3852" s="2"/>
      <c r="BR3852" s="2"/>
      <c r="BS3852" s="2"/>
    </row>
    <row r="3853" spans="47:71" ht="12.75">
      <c r="AU3853" s="2"/>
      <c r="AV3853" s="2"/>
      <c r="AW3853" s="2"/>
      <c r="AX3853" s="2"/>
      <c r="AY3853" s="2"/>
      <c r="AZ3853" s="2"/>
      <c r="BA3853" s="2"/>
      <c r="BB3853" s="2"/>
      <c r="BC3853" s="2"/>
      <c r="BD3853" s="2"/>
      <c r="BE3853" s="2"/>
      <c r="BF3853" s="2"/>
      <c r="BG3853" s="2"/>
      <c r="BH3853" s="2"/>
      <c r="BI3853" s="2"/>
      <c r="BJ3853" s="2"/>
      <c r="BK3853" s="2"/>
      <c r="BL3853" s="2"/>
      <c r="BM3853" s="2"/>
      <c r="BN3853" s="2"/>
      <c r="BO3853" s="2"/>
      <c r="BP3853" s="2"/>
      <c r="BQ3853" s="2"/>
      <c r="BR3853" s="2"/>
      <c r="BS3853" s="2"/>
    </row>
    <row r="3854" spans="47:71" ht="12.75">
      <c r="AU3854" s="2"/>
      <c r="AV3854" s="2"/>
      <c r="AW3854" s="2"/>
      <c r="AX3854" s="2"/>
      <c r="AY3854" s="2"/>
      <c r="AZ3854" s="2"/>
      <c r="BA3854" s="2"/>
      <c r="BB3854" s="2"/>
      <c r="BC3854" s="2"/>
      <c r="BD3854" s="2"/>
      <c r="BE3854" s="2"/>
      <c r="BF3854" s="2"/>
      <c r="BG3854" s="2"/>
      <c r="BH3854" s="2"/>
      <c r="BI3854" s="2"/>
      <c r="BJ3854" s="2"/>
      <c r="BK3854" s="2"/>
      <c r="BL3854" s="2"/>
      <c r="BM3854" s="2"/>
      <c r="BN3854" s="2"/>
      <c r="BO3854" s="2"/>
      <c r="BP3854" s="2"/>
      <c r="BQ3854" s="2"/>
      <c r="BR3854" s="2"/>
      <c r="BS3854" s="2"/>
    </row>
    <row r="3855" spans="47:71" ht="12.75">
      <c r="AU3855" s="2"/>
      <c r="AV3855" s="2"/>
      <c r="AW3855" s="2"/>
      <c r="AX3855" s="2"/>
      <c r="AY3855" s="2"/>
      <c r="AZ3855" s="2"/>
      <c r="BA3855" s="2"/>
      <c r="BB3855" s="2"/>
      <c r="BC3855" s="2"/>
      <c r="BD3855" s="2"/>
      <c r="BE3855" s="2"/>
      <c r="BF3855" s="2"/>
      <c r="BG3855" s="2"/>
      <c r="BH3855" s="2"/>
      <c r="BI3855" s="2"/>
      <c r="BJ3855" s="2"/>
      <c r="BK3855" s="2"/>
      <c r="BL3855" s="2"/>
      <c r="BM3855" s="2"/>
      <c r="BN3855" s="2"/>
      <c r="BO3855" s="2"/>
      <c r="BP3855" s="2"/>
      <c r="BQ3855" s="2"/>
      <c r="BR3855" s="2"/>
      <c r="BS3855" s="2"/>
    </row>
    <row r="3856" spans="47:71" ht="12.75">
      <c r="AU3856" s="2"/>
      <c r="AV3856" s="2"/>
      <c r="AW3856" s="2"/>
      <c r="AX3856" s="2"/>
      <c r="AY3856" s="2"/>
      <c r="AZ3856" s="2"/>
      <c r="BA3856" s="2"/>
      <c r="BB3856" s="2"/>
      <c r="BC3856" s="2"/>
      <c r="BD3856" s="2"/>
      <c r="BE3856" s="2"/>
      <c r="BF3856" s="2"/>
      <c r="BG3856" s="2"/>
      <c r="BH3856" s="2"/>
      <c r="BI3856" s="2"/>
      <c r="BJ3856" s="2"/>
      <c r="BK3856" s="2"/>
      <c r="BL3856" s="2"/>
      <c r="BM3856" s="2"/>
      <c r="BN3856" s="2"/>
      <c r="BO3856" s="2"/>
      <c r="BP3856" s="2"/>
      <c r="BQ3856" s="2"/>
      <c r="BR3856" s="2"/>
      <c r="BS3856" s="2"/>
    </row>
    <row r="3857" spans="47:71" ht="12.75">
      <c r="AU3857" s="2"/>
      <c r="AV3857" s="2"/>
      <c r="AW3857" s="2"/>
      <c r="AX3857" s="2"/>
      <c r="AY3857" s="2"/>
      <c r="AZ3857" s="2"/>
      <c r="BA3857" s="2"/>
      <c r="BB3857" s="2"/>
      <c r="BC3857" s="2"/>
      <c r="BD3857" s="2"/>
      <c r="BE3857" s="2"/>
      <c r="BF3857" s="2"/>
      <c r="BG3857" s="2"/>
      <c r="BH3857" s="2"/>
      <c r="BI3857" s="2"/>
      <c r="BJ3857" s="2"/>
      <c r="BK3857" s="2"/>
      <c r="BL3857" s="2"/>
      <c r="BM3857" s="2"/>
      <c r="BN3857" s="2"/>
      <c r="BO3857" s="2"/>
      <c r="BP3857" s="2"/>
      <c r="BQ3857" s="2"/>
      <c r="BR3857" s="2"/>
      <c r="BS3857" s="2"/>
    </row>
    <row r="3858" spans="47:71" ht="12.75">
      <c r="AU3858" s="2"/>
      <c r="AV3858" s="2"/>
      <c r="AW3858" s="2"/>
      <c r="AX3858" s="2"/>
      <c r="AY3858" s="2"/>
      <c r="AZ3858" s="2"/>
      <c r="BA3858" s="2"/>
      <c r="BB3858" s="2"/>
      <c r="BC3858" s="2"/>
      <c r="BD3858" s="2"/>
      <c r="BE3858" s="2"/>
      <c r="BF3858" s="2"/>
      <c r="BG3858" s="2"/>
      <c r="BH3858" s="2"/>
      <c r="BI3858" s="2"/>
      <c r="BJ3858" s="2"/>
      <c r="BK3858" s="2"/>
      <c r="BL3858" s="2"/>
      <c r="BM3858" s="2"/>
      <c r="BN3858" s="2"/>
      <c r="BO3858" s="2"/>
      <c r="BP3858" s="2"/>
      <c r="BQ3858" s="2"/>
      <c r="BR3858" s="2"/>
      <c r="BS3858" s="2"/>
    </row>
    <row r="3859" spans="47:71" ht="12.75">
      <c r="AU3859" s="2"/>
      <c r="AV3859" s="2"/>
      <c r="AW3859" s="2"/>
      <c r="AX3859" s="2"/>
      <c r="AY3859" s="2"/>
      <c r="AZ3859" s="2"/>
      <c r="BA3859" s="2"/>
      <c r="BB3859" s="2"/>
      <c r="BC3859" s="2"/>
      <c r="BD3859" s="2"/>
      <c r="BE3859" s="2"/>
      <c r="BF3859" s="2"/>
      <c r="BG3859" s="2"/>
      <c r="BH3859" s="2"/>
      <c r="BI3859" s="2"/>
      <c r="BJ3859" s="2"/>
      <c r="BK3859" s="2"/>
      <c r="BL3859" s="2"/>
      <c r="BM3859" s="2"/>
      <c r="BN3859" s="2"/>
      <c r="BO3859" s="2"/>
      <c r="BP3859" s="2"/>
      <c r="BQ3859" s="2"/>
      <c r="BR3859" s="2"/>
      <c r="BS3859" s="2"/>
    </row>
    <row r="3860" spans="47:71" ht="12.75">
      <c r="AU3860" s="2"/>
      <c r="AV3860" s="2"/>
      <c r="AW3860" s="2"/>
      <c r="AX3860" s="2"/>
      <c r="AY3860" s="2"/>
      <c r="AZ3860" s="2"/>
      <c r="BA3860" s="2"/>
      <c r="BB3860" s="2"/>
      <c r="BC3860" s="2"/>
      <c r="BD3860" s="2"/>
      <c r="BE3860" s="2"/>
      <c r="BF3860" s="2"/>
      <c r="BG3860" s="2"/>
      <c r="BH3860" s="2"/>
      <c r="BI3860" s="2"/>
      <c r="BJ3860" s="2"/>
      <c r="BK3860" s="2"/>
      <c r="BL3860" s="2"/>
      <c r="BM3860" s="2"/>
      <c r="BN3860" s="2"/>
      <c r="BO3860" s="2"/>
      <c r="BP3860" s="2"/>
      <c r="BQ3860" s="2"/>
      <c r="BR3860" s="2"/>
      <c r="BS3860" s="2"/>
    </row>
    <row r="3861" spans="47:71" ht="12.75">
      <c r="AU3861" s="2"/>
      <c r="AV3861" s="2"/>
      <c r="AW3861" s="2"/>
      <c r="AX3861" s="2"/>
      <c r="AY3861" s="2"/>
      <c r="AZ3861" s="2"/>
      <c r="BA3861" s="2"/>
      <c r="BB3861" s="2"/>
      <c r="BC3861" s="2"/>
      <c r="BD3861" s="2"/>
      <c r="BE3861" s="2"/>
      <c r="BF3861" s="2"/>
      <c r="BG3861" s="2"/>
      <c r="BH3861" s="2"/>
      <c r="BI3861" s="2"/>
      <c r="BJ3861" s="2"/>
      <c r="BK3861" s="2"/>
      <c r="BL3861" s="2"/>
      <c r="BM3861" s="2"/>
      <c r="BN3861" s="2"/>
      <c r="BO3861" s="2"/>
      <c r="BP3861" s="2"/>
      <c r="BQ3861" s="2"/>
      <c r="BR3861" s="2"/>
      <c r="BS3861" s="2"/>
    </row>
    <row r="3862" spans="47:71" ht="12.75">
      <c r="AU3862" s="2"/>
      <c r="AV3862" s="2"/>
      <c r="AW3862" s="2"/>
      <c r="AX3862" s="2"/>
      <c r="AY3862" s="2"/>
      <c r="AZ3862" s="2"/>
      <c r="BA3862" s="2"/>
      <c r="BB3862" s="2"/>
      <c r="BC3862" s="2"/>
      <c r="BD3862" s="2"/>
      <c r="BE3862" s="2"/>
      <c r="BF3862" s="2"/>
      <c r="BG3862" s="2"/>
      <c r="BH3862" s="2"/>
      <c r="BI3862" s="2"/>
      <c r="BJ3862" s="2"/>
      <c r="BK3862" s="2"/>
      <c r="BL3862" s="2"/>
      <c r="BM3862" s="2"/>
      <c r="BN3862" s="2"/>
      <c r="BO3862" s="2"/>
      <c r="BP3862" s="2"/>
      <c r="BQ3862" s="2"/>
      <c r="BR3862" s="2"/>
      <c r="BS3862" s="2"/>
    </row>
    <row r="3863" spans="47:71" ht="12.75">
      <c r="AU3863" s="2"/>
      <c r="AV3863" s="2"/>
      <c r="AW3863" s="2"/>
      <c r="AX3863" s="2"/>
      <c r="AY3863" s="2"/>
      <c r="AZ3863" s="2"/>
      <c r="BA3863" s="2"/>
      <c r="BB3863" s="2"/>
      <c r="BC3863" s="2"/>
      <c r="BD3863" s="2"/>
      <c r="BE3863" s="2"/>
      <c r="BF3863" s="2"/>
      <c r="BG3863" s="2"/>
      <c r="BH3863" s="2"/>
      <c r="BI3863" s="2"/>
      <c r="BJ3863" s="2"/>
      <c r="BK3863" s="2"/>
      <c r="BL3863" s="2"/>
      <c r="BM3863" s="2"/>
      <c r="BN3863" s="2"/>
      <c r="BO3863" s="2"/>
      <c r="BP3863" s="2"/>
      <c r="BQ3863" s="2"/>
      <c r="BR3863" s="2"/>
      <c r="BS3863" s="2"/>
    </row>
    <row r="3864" spans="47:71" ht="12.75">
      <c r="AU3864" s="2"/>
      <c r="AV3864" s="2"/>
      <c r="AW3864" s="2"/>
      <c r="AX3864" s="2"/>
      <c r="AY3864" s="2"/>
      <c r="AZ3864" s="2"/>
      <c r="BA3864" s="2"/>
      <c r="BB3864" s="2"/>
      <c r="BC3864" s="2"/>
      <c r="BD3864" s="2"/>
      <c r="BE3864" s="2"/>
      <c r="BF3864" s="2"/>
      <c r="BG3864" s="2"/>
      <c r="BH3864" s="2"/>
      <c r="BI3864" s="2"/>
      <c r="BJ3864" s="2"/>
      <c r="BK3864" s="2"/>
      <c r="BL3864" s="2"/>
      <c r="BM3864" s="2"/>
      <c r="BN3864" s="2"/>
      <c r="BO3864" s="2"/>
      <c r="BP3864" s="2"/>
      <c r="BQ3864" s="2"/>
      <c r="BR3864" s="2"/>
      <c r="BS3864" s="2"/>
    </row>
    <row r="3865" spans="47:71" ht="12.75">
      <c r="AU3865" s="2"/>
      <c r="AV3865" s="2"/>
      <c r="AW3865" s="2"/>
      <c r="AX3865" s="2"/>
      <c r="AY3865" s="2"/>
      <c r="AZ3865" s="2"/>
      <c r="BA3865" s="2"/>
      <c r="BB3865" s="2"/>
      <c r="BC3865" s="2"/>
      <c r="BD3865" s="2"/>
      <c r="BE3865" s="2"/>
      <c r="BF3865" s="2"/>
      <c r="BG3865" s="2"/>
      <c r="BH3865" s="2"/>
      <c r="BI3865" s="2"/>
      <c r="BJ3865" s="2"/>
      <c r="BK3865" s="2"/>
      <c r="BL3865" s="2"/>
      <c r="BM3865" s="2"/>
      <c r="BN3865" s="2"/>
      <c r="BO3865" s="2"/>
      <c r="BP3865" s="2"/>
      <c r="BQ3865" s="2"/>
      <c r="BR3865" s="2"/>
      <c r="BS3865" s="2"/>
    </row>
    <row r="3866" spans="47:71" ht="12.75">
      <c r="AU3866" s="2"/>
      <c r="AV3866" s="2"/>
      <c r="AW3866" s="2"/>
      <c r="AX3866" s="2"/>
      <c r="AY3866" s="2"/>
      <c r="AZ3866" s="2"/>
      <c r="BA3866" s="2"/>
      <c r="BB3866" s="2"/>
      <c r="BC3866" s="2"/>
      <c r="BD3866" s="2"/>
      <c r="BE3866" s="2"/>
      <c r="BF3866" s="2"/>
      <c r="BG3866" s="2"/>
      <c r="BH3866" s="2"/>
      <c r="BI3866" s="2"/>
      <c r="BJ3866" s="2"/>
      <c r="BK3866" s="2"/>
      <c r="BL3866" s="2"/>
      <c r="BM3866" s="2"/>
      <c r="BN3866" s="2"/>
      <c r="BO3866" s="2"/>
      <c r="BP3866" s="2"/>
      <c r="BQ3866" s="2"/>
      <c r="BR3866" s="2"/>
      <c r="BS3866" s="2"/>
    </row>
    <row r="3867" spans="47:71" ht="12.75">
      <c r="AU3867" s="2"/>
      <c r="AV3867" s="2"/>
      <c r="AW3867" s="2"/>
      <c r="AX3867" s="2"/>
      <c r="AY3867" s="2"/>
      <c r="AZ3867" s="2"/>
      <c r="BA3867" s="2"/>
      <c r="BB3867" s="2"/>
      <c r="BC3867" s="2"/>
      <c r="BD3867" s="2"/>
      <c r="BE3867" s="2"/>
      <c r="BF3867" s="2"/>
      <c r="BG3867" s="2"/>
      <c r="BH3867" s="2"/>
      <c r="BI3867" s="2"/>
      <c r="BJ3867" s="2"/>
      <c r="BK3867" s="2"/>
      <c r="BL3867" s="2"/>
      <c r="BM3867" s="2"/>
      <c r="BN3867" s="2"/>
      <c r="BO3867" s="2"/>
      <c r="BP3867" s="2"/>
      <c r="BQ3867" s="2"/>
      <c r="BR3867" s="2"/>
      <c r="BS3867" s="2"/>
    </row>
    <row r="3868" spans="47:71" ht="12.75">
      <c r="AU3868" s="2"/>
      <c r="AV3868" s="2"/>
      <c r="AW3868" s="2"/>
      <c r="AX3868" s="2"/>
      <c r="AY3868" s="2"/>
      <c r="AZ3868" s="2"/>
      <c r="BA3868" s="2"/>
      <c r="BB3868" s="2"/>
      <c r="BC3868" s="2"/>
      <c r="BD3868" s="2"/>
      <c r="BE3868" s="2"/>
      <c r="BF3868" s="2"/>
      <c r="BG3868" s="2"/>
      <c r="BH3868" s="2"/>
      <c r="BI3868" s="2"/>
      <c r="BJ3868" s="2"/>
      <c r="BK3868" s="2"/>
      <c r="BL3868" s="2"/>
      <c r="BM3868" s="2"/>
      <c r="BN3868" s="2"/>
      <c r="BO3868" s="2"/>
      <c r="BP3868" s="2"/>
      <c r="BQ3868" s="2"/>
      <c r="BR3868" s="2"/>
      <c r="BS3868" s="2"/>
    </row>
    <row r="3869" spans="47:71" ht="12.75">
      <c r="AU3869" s="2"/>
      <c r="AV3869" s="2"/>
      <c r="AW3869" s="2"/>
      <c r="AX3869" s="2"/>
      <c r="AY3869" s="2"/>
      <c r="AZ3869" s="2"/>
      <c r="BA3869" s="2"/>
      <c r="BB3869" s="2"/>
      <c r="BC3869" s="2"/>
      <c r="BD3869" s="2"/>
      <c r="BE3869" s="2"/>
      <c r="BF3869" s="2"/>
      <c r="BG3869" s="2"/>
      <c r="BH3869" s="2"/>
      <c r="BI3869" s="2"/>
      <c r="BJ3869" s="2"/>
      <c r="BK3869" s="2"/>
      <c r="BL3869" s="2"/>
      <c r="BM3869" s="2"/>
      <c r="BN3869" s="2"/>
      <c r="BO3869" s="2"/>
      <c r="BP3869" s="2"/>
      <c r="BQ3869" s="2"/>
      <c r="BR3869" s="2"/>
      <c r="BS3869" s="2"/>
    </row>
    <row r="3870" spans="47:71" ht="12.75">
      <c r="AU3870" s="2"/>
      <c r="AV3870" s="2"/>
      <c r="AW3870" s="2"/>
      <c r="AX3870" s="2"/>
      <c r="AY3870" s="2"/>
      <c r="AZ3870" s="2"/>
      <c r="BA3870" s="2"/>
      <c r="BB3870" s="2"/>
      <c r="BC3870" s="2"/>
      <c r="BD3870" s="2"/>
      <c r="BE3870" s="2"/>
      <c r="BF3870" s="2"/>
      <c r="BG3870" s="2"/>
      <c r="BH3870" s="2"/>
      <c r="BI3870" s="2"/>
      <c r="BJ3870" s="2"/>
      <c r="BK3870" s="2"/>
      <c r="BL3870" s="2"/>
      <c r="BM3870" s="2"/>
      <c r="BN3870" s="2"/>
      <c r="BO3870" s="2"/>
      <c r="BP3870" s="2"/>
      <c r="BQ3870" s="2"/>
      <c r="BR3870" s="2"/>
      <c r="BS3870" s="2"/>
    </row>
    <row r="3871" spans="47:71" ht="12.75">
      <c r="AU3871" s="2"/>
      <c r="AV3871" s="2"/>
      <c r="AW3871" s="2"/>
      <c r="AX3871" s="2"/>
      <c r="AY3871" s="2"/>
      <c r="AZ3871" s="2"/>
      <c r="BA3871" s="2"/>
      <c r="BB3871" s="2"/>
      <c r="BC3871" s="2"/>
      <c r="BD3871" s="2"/>
      <c r="BE3871" s="2"/>
      <c r="BF3871" s="2"/>
      <c r="BG3871" s="2"/>
      <c r="BH3871" s="2"/>
      <c r="BI3871" s="2"/>
      <c r="BJ3871" s="2"/>
      <c r="BK3871" s="2"/>
      <c r="BL3871" s="2"/>
      <c r="BM3871" s="2"/>
      <c r="BN3871" s="2"/>
      <c r="BO3871" s="2"/>
      <c r="BP3871" s="2"/>
      <c r="BQ3871" s="2"/>
      <c r="BR3871" s="2"/>
      <c r="BS3871" s="2"/>
    </row>
    <row r="3872" spans="47:71" ht="12.75">
      <c r="AU3872" s="2"/>
      <c r="AV3872" s="2"/>
      <c r="AW3872" s="2"/>
      <c r="AX3872" s="2"/>
      <c r="AY3872" s="2"/>
      <c r="AZ3872" s="2"/>
      <c r="BA3872" s="2"/>
      <c r="BB3872" s="2"/>
      <c r="BC3872" s="2"/>
      <c r="BD3872" s="2"/>
      <c r="BE3872" s="2"/>
      <c r="BF3872" s="2"/>
      <c r="BG3872" s="2"/>
      <c r="BH3872" s="2"/>
      <c r="BI3872" s="2"/>
      <c r="BJ3872" s="2"/>
      <c r="BK3872" s="2"/>
      <c r="BL3872" s="2"/>
      <c r="BM3872" s="2"/>
      <c r="BN3872" s="2"/>
      <c r="BO3872" s="2"/>
      <c r="BP3872" s="2"/>
      <c r="BQ3872" s="2"/>
      <c r="BR3872" s="2"/>
      <c r="BS3872" s="2"/>
    </row>
    <row r="3873" spans="47:71" ht="12.75">
      <c r="AU3873" s="2"/>
      <c r="AV3873" s="2"/>
      <c r="AW3873" s="2"/>
      <c r="AX3873" s="2"/>
      <c r="AY3873" s="2"/>
      <c r="AZ3873" s="2"/>
      <c r="BA3873" s="2"/>
      <c r="BB3873" s="2"/>
      <c r="BC3873" s="2"/>
      <c r="BD3873" s="2"/>
      <c r="BE3873" s="2"/>
      <c r="BF3873" s="2"/>
      <c r="BG3873" s="2"/>
      <c r="BH3873" s="2"/>
      <c r="BI3873" s="2"/>
      <c r="BJ3873" s="2"/>
      <c r="BK3873" s="2"/>
      <c r="BL3873" s="2"/>
      <c r="BM3873" s="2"/>
      <c r="BN3873" s="2"/>
      <c r="BO3873" s="2"/>
      <c r="BP3873" s="2"/>
      <c r="BQ3873" s="2"/>
      <c r="BR3873" s="2"/>
      <c r="BS3873" s="2"/>
    </row>
    <row r="3874" spans="47:71" ht="12.75">
      <c r="AU3874" s="2"/>
      <c r="AV3874" s="2"/>
      <c r="AW3874" s="2"/>
      <c r="AX3874" s="2"/>
      <c r="AY3874" s="2"/>
      <c r="AZ3874" s="2"/>
      <c r="BA3874" s="2"/>
      <c r="BB3874" s="2"/>
      <c r="BC3874" s="2"/>
      <c r="BD3874" s="2"/>
      <c r="BE3874" s="2"/>
      <c r="BF3874" s="2"/>
      <c r="BG3874" s="2"/>
      <c r="BH3874" s="2"/>
      <c r="BI3874" s="2"/>
      <c r="BJ3874" s="2"/>
      <c r="BK3874" s="2"/>
      <c r="BL3874" s="2"/>
      <c r="BM3874" s="2"/>
      <c r="BN3874" s="2"/>
      <c r="BO3874" s="2"/>
      <c r="BP3874" s="2"/>
      <c r="BQ3874" s="2"/>
      <c r="BR3874" s="2"/>
      <c r="BS3874" s="2"/>
    </row>
    <row r="3875" spans="47:71" ht="12.75">
      <c r="AU3875" s="2"/>
      <c r="AV3875" s="2"/>
      <c r="AW3875" s="2"/>
      <c r="AX3875" s="2"/>
      <c r="AY3875" s="2"/>
      <c r="AZ3875" s="2"/>
      <c r="BA3875" s="2"/>
      <c r="BB3875" s="2"/>
      <c r="BC3875" s="2"/>
      <c r="BD3875" s="2"/>
      <c r="BE3875" s="2"/>
      <c r="BF3875" s="2"/>
      <c r="BG3875" s="2"/>
      <c r="BH3875" s="2"/>
      <c r="BI3875" s="2"/>
      <c r="BJ3875" s="2"/>
      <c r="BK3875" s="2"/>
      <c r="BL3875" s="2"/>
      <c r="BM3875" s="2"/>
      <c r="BN3875" s="2"/>
      <c r="BO3875" s="2"/>
      <c r="BP3875" s="2"/>
      <c r="BQ3875" s="2"/>
      <c r="BR3875" s="2"/>
      <c r="BS3875" s="2"/>
    </row>
    <row r="3876" spans="47:71" ht="12.75">
      <c r="AU3876" s="2"/>
      <c r="AV3876" s="2"/>
      <c r="AW3876" s="2"/>
      <c r="AX3876" s="2"/>
      <c r="AY3876" s="2"/>
      <c r="AZ3876" s="2"/>
      <c r="BA3876" s="2"/>
      <c r="BB3876" s="2"/>
      <c r="BC3876" s="2"/>
      <c r="BD3876" s="2"/>
      <c r="BE3876" s="2"/>
      <c r="BF3876" s="2"/>
      <c r="BG3876" s="2"/>
      <c r="BH3876" s="2"/>
      <c r="BI3876" s="2"/>
      <c r="BJ3876" s="2"/>
      <c r="BK3876" s="2"/>
      <c r="BL3876" s="2"/>
      <c r="BM3876" s="2"/>
      <c r="BN3876" s="2"/>
      <c r="BO3876" s="2"/>
      <c r="BP3876" s="2"/>
      <c r="BQ3876" s="2"/>
      <c r="BR3876" s="2"/>
      <c r="BS3876" s="2"/>
    </row>
    <row r="3877" spans="47:71" ht="12.75">
      <c r="AU3877" s="2"/>
      <c r="AV3877" s="2"/>
      <c r="AW3877" s="2"/>
      <c r="AX3877" s="2"/>
      <c r="AY3877" s="2"/>
      <c r="AZ3877" s="2"/>
      <c r="BA3877" s="2"/>
      <c r="BB3877" s="2"/>
      <c r="BC3877" s="2"/>
      <c r="BD3877" s="2"/>
      <c r="BE3877" s="2"/>
      <c r="BF3877" s="2"/>
      <c r="BG3877" s="2"/>
      <c r="BH3877" s="2"/>
      <c r="BI3877" s="2"/>
      <c r="BJ3877" s="2"/>
      <c r="BK3877" s="2"/>
      <c r="BL3877" s="2"/>
      <c r="BM3877" s="2"/>
      <c r="BN3877" s="2"/>
      <c r="BO3877" s="2"/>
      <c r="BP3877" s="2"/>
      <c r="BQ3877" s="2"/>
      <c r="BR3877" s="2"/>
      <c r="BS3877" s="2"/>
    </row>
    <row r="3878" spans="47:71" ht="12.75">
      <c r="AU3878" s="2"/>
      <c r="AV3878" s="2"/>
      <c r="AW3878" s="2"/>
      <c r="AX3878" s="2"/>
      <c r="AY3878" s="2"/>
      <c r="AZ3878" s="2"/>
      <c r="BA3878" s="2"/>
      <c r="BB3878" s="2"/>
      <c r="BC3878" s="2"/>
      <c r="BD3878" s="2"/>
      <c r="BE3878" s="2"/>
      <c r="BF3878" s="2"/>
      <c r="BG3878" s="2"/>
      <c r="BH3878" s="2"/>
      <c r="BI3878" s="2"/>
      <c r="BJ3878" s="2"/>
      <c r="BK3878" s="2"/>
      <c r="BL3878" s="2"/>
      <c r="BM3878" s="2"/>
      <c r="BN3878" s="2"/>
      <c r="BO3878" s="2"/>
      <c r="BP3878" s="2"/>
      <c r="BQ3878" s="2"/>
      <c r="BR3878" s="2"/>
      <c r="BS3878" s="2"/>
    </row>
    <row r="3879" spans="47:71" ht="12.75">
      <c r="AU3879" s="2"/>
      <c r="AV3879" s="2"/>
      <c r="AW3879" s="2"/>
      <c r="AX3879" s="2"/>
      <c r="AY3879" s="2"/>
      <c r="AZ3879" s="2"/>
      <c r="BA3879" s="2"/>
      <c r="BB3879" s="2"/>
      <c r="BC3879" s="2"/>
      <c r="BD3879" s="2"/>
      <c r="BE3879" s="2"/>
      <c r="BF3879" s="2"/>
      <c r="BG3879" s="2"/>
      <c r="BH3879" s="2"/>
      <c r="BI3879" s="2"/>
      <c r="BJ3879" s="2"/>
      <c r="BK3879" s="2"/>
      <c r="BL3879" s="2"/>
      <c r="BM3879" s="2"/>
      <c r="BN3879" s="2"/>
      <c r="BO3879" s="2"/>
      <c r="BP3879" s="2"/>
      <c r="BQ3879" s="2"/>
      <c r="BR3879" s="2"/>
      <c r="BS3879" s="2"/>
    </row>
    <row r="3880" spans="47:71" ht="12.75">
      <c r="AU3880" s="2"/>
      <c r="AV3880" s="2"/>
      <c r="AW3880" s="2"/>
      <c r="AX3880" s="2"/>
      <c r="AY3880" s="2"/>
      <c r="AZ3880" s="2"/>
      <c r="BA3880" s="2"/>
      <c r="BB3880" s="2"/>
      <c r="BC3880" s="2"/>
      <c r="BD3880" s="2"/>
      <c r="BE3880" s="2"/>
      <c r="BF3880" s="2"/>
      <c r="BG3880" s="2"/>
      <c r="BH3880" s="2"/>
      <c r="BI3880" s="2"/>
      <c r="BJ3880" s="2"/>
      <c r="BK3880" s="2"/>
      <c r="BL3880" s="2"/>
      <c r="BM3880" s="2"/>
      <c r="BN3880" s="2"/>
      <c r="BO3880" s="2"/>
      <c r="BP3880" s="2"/>
      <c r="BQ3880" s="2"/>
      <c r="BR3880" s="2"/>
      <c r="BS3880" s="2"/>
    </row>
    <row r="3881" spans="47:71" ht="12.75">
      <c r="AU3881" s="2"/>
      <c r="AV3881" s="2"/>
      <c r="AW3881" s="2"/>
      <c r="AX3881" s="2"/>
      <c r="AY3881" s="2"/>
      <c r="AZ3881" s="2"/>
      <c r="BA3881" s="2"/>
      <c r="BB3881" s="2"/>
      <c r="BC3881" s="2"/>
      <c r="BD3881" s="2"/>
      <c r="BE3881" s="2"/>
      <c r="BF3881" s="2"/>
      <c r="BG3881" s="2"/>
      <c r="BH3881" s="2"/>
      <c r="BI3881" s="2"/>
      <c r="BJ3881" s="2"/>
      <c r="BK3881" s="2"/>
      <c r="BL3881" s="2"/>
      <c r="BM3881" s="2"/>
      <c r="BN3881" s="2"/>
      <c r="BO3881" s="2"/>
      <c r="BP3881" s="2"/>
      <c r="BQ3881" s="2"/>
      <c r="BR3881" s="2"/>
      <c r="BS3881" s="2"/>
    </row>
    <row r="3882" spans="47:71" ht="12.75">
      <c r="AU3882" s="2"/>
      <c r="AV3882" s="2"/>
      <c r="AW3882" s="2"/>
      <c r="AX3882" s="2"/>
      <c r="AY3882" s="2"/>
      <c r="AZ3882" s="2"/>
      <c r="BA3882" s="2"/>
      <c r="BB3882" s="2"/>
      <c r="BC3882" s="2"/>
      <c r="BD3882" s="2"/>
      <c r="BE3882" s="2"/>
      <c r="BF3882" s="2"/>
      <c r="BG3882" s="2"/>
      <c r="BH3882" s="2"/>
      <c r="BI3882" s="2"/>
      <c r="BJ3882" s="2"/>
      <c r="BK3882" s="2"/>
      <c r="BL3882" s="2"/>
      <c r="BM3882" s="2"/>
      <c r="BN3882" s="2"/>
      <c r="BO3882" s="2"/>
      <c r="BP3882" s="2"/>
      <c r="BQ3882" s="2"/>
      <c r="BR3882" s="2"/>
      <c r="BS3882" s="2"/>
    </row>
    <row r="3883" spans="47:71" ht="12.75">
      <c r="AU3883" s="2"/>
      <c r="AV3883" s="2"/>
      <c r="AW3883" s="2"/>
      <c r="AX3883" s="2"/>
      <c r="AY3883" s="2"/>
      <c r="AZ3883" s="2"/>
      <c r="BA3883" s="2"/>
      <c r="BB3883" s="2"/>
      <c r="BC3883" s="2"/>
      <c r="BD3883" s="2"/>
      <c r="BE3883" s="2"/>
      <c r="BF3883" s="2"/>
      <c r="BG3883" s="2"/>
      <c r="BH3883" s="2"/>
      <c r="BI3883" s="2"/>
      <c r="BJ3883" s="2"/>
      <c r="BK3883" s="2"/>
      <c r="BL3883" s="2"/>
      <c r="BM3883" s="2"/>
      <c r="BN3883" s="2"/>
      <c r="BO3883" s="2"/>
      <c r="BP3883" s="2"/>
      <c r="BQ3883" s="2"/>
      <c r="BR3883" s="2"/>
      <c r="BS3883" s="2"/>
    </row>
    <row r="3884" spans="47:71" ht="12.75">
      <c r="AU3884" s="2"/>
      <c r="AV3884" s="2"/>
      <c r="AW3884" s="2"/>
      <c r="AX3884" s="2"/>
      <c r="AY3884" s="2"/>
      <c r="AZ3884" s="2"/>
      <c r="BA3884" s="2"/>
      <c r="BB3884" s="2"/>
      <c r="BC3884" s="2"/>
      <c r="BD3884" s="2"/>
      <c r="BE3884" s="2"/>
      <c r="BF3884" s="2"/>
      <c r="BG3884" s="2"/>
      <c r="BH3884" s="2"/>
      <c r="BI3884" s="2"/>
      <c r="BJ3884" s="2"/>
      <c r="BK3884" s="2"/>
      <c r="BL3884" s="2"/>
      <c r="BM3884" s="2"/>
      <c r="BN3884" s="2"/>
      <c r="BO3884" s="2"/>
      <c r="BP3884" s="2"/>
      <c r="BQ3884" s="2"/>
      <c r="BR3884" s="2"/>
      <c r="BS3884" s="2"/>
    </row>
    <row r="3885" spans="47:71" ht="12.75">
      <c r="AU3885" s="2"/>
      <c r="AV3885" s="2"/>
      <c r="AW3885" s="2"/>
      <c r="AX3885" s="2"/>
      <c r="AY3885" s="2"/>
      <c r="AZ3885" s="2"/>
      <c r="BA3885" s="2"/>
      <c r="BB3885" s="2"/>
      <c r="BC3885" s="2"/>
      <c r="BD3885" s="2"/>
      <c r="BE3885" s="2"/>
      <c r="BF3885" s="2"/>
      <c r="BG3885" s="2"/>
      <c r="BH3885" s="2"/>
      <c r="BI3885" s="2"/>
      <c r="BJ3885" s="2"/>
      <c r="BK3885" s="2"/>
      <c r="BL3885" s="2"/>
      <c r="BM3885" s="2"/>
      <c r="BN3885" s="2"/>
      <c r="BO3885" s="2"/>
      <c r="BP3885" s="2"/>
      <c r="BQ3885" s="2"/>
      <c r="BR3885" s="2"/>
      <c r="BS3885" s="2"/>
    </row>
    <row r="3886" spans="47:71" ht="12.75">
      <c r="AU3886" s="2"/>
      <c r="AV3886" s="2"/>
      <c r="AW3886" s="2"/>
      <c r="AX3886" s="2"/>
      <c r="AY3886" s="2"/>
      <c r="AZ3886" s="2"/>
      <c r="BA3886" s="2"/>
      <c r="BB3886" s="2"/>
      <c r="BC3886" s="2"/>
      <c r="BD3886" s="2"/>
      <c r="BE3886" s="2"/>
      <c r="BF3886" s="2"/>
      <c r="BG3886" s="2"/>
      <c r="BH3886" s="2"/>
      <c r="BI3886" s="2"/>
      <c r="BJ3886" s="2"/>
      <c r="BK3886" s="2"/>
      <c r="BL3886" s="2"/>
      <c r="BM3886" s="2"/>
      <c r="BN3886" s="2"/>
      <c r="BO3886" s="2"/>
      <c r="BP3886" s="2"/>
      <c r="BQ3886" s="2"/>
      <c r="BR3886" s="2"/>
      <c r="BS3886" s="2"/>
    </row>
    <row r="3887" spans="47:71" ht="12.75">
      <c r="AU3887" s="2"/>
      <c r="AV3887" s="2"/>
      <c r="AW3887" s="2"/>
      <c r="AX3887" s="2"/>
      <c r="AY3887" s="2"/>
      <c r="AZ3887" s="2"/>
      <c r="BA3887" s="2"/>
      <c r="BB3887" s="2"/>
      <c r="BC3887" s="2"/>
      <c r="BD3887" s="2"/>
      <c r="BE3887" s="2"/>
      <c r="BF3887" s="2"/>
      <c r="BG3887" s="2"/>
      <c r="BH3887" s="2"/>
      <c r="BI3887" s="2"/>
      <c r="BJ3887" s="2"/>
      <c r="BK3887" s="2"/>
      <c r="BL3887" s="2"/>
      <c r="BM3887" s="2"/>
      <c r="BN3887" s="2"/>
      <c r="BO3887" s="2"/>
      <c r="BP3887" s="2"/>
      <c r="BQ3887" s="2"/>
      <c r="BR3887" s="2"/>
      <c r="BS3887" s="2"/>
    </row>
    <row r="3888" spans="47:71" ht="12.75">
      <c r="AU3888" s="2"/>
      <c r="AV3888" s="2"/>
      <c r="AW3888" s="2"/>
      <c r="AX3888" s="2"/>
      <c r="AY3888" s="2"/>
      <c r="AZ3888" s="2"/>
      <c r="BA3888" s="2"/>
      <c r="BB3888" s="2"/>
      <c r="BC3888" s="2"/>
      <c r="BD3888" s="2"/>
      <c r="BE3888" s="2"/>
      <c r="BF3888" s="2"/>
      <c r="BG3888" s="2"/>
      <c r="BH3888" s="2"/>
      <c r="BI3888" s="2"/>
      <c r="BJ3888" s="2"/>
      <c r="BK3888" s="2"/>
      <c r="BL3888" s="2"/>
      <c r="BM3888" s="2"/>
      <c r="BN3888" s="2"/>
      <c r="BO3888" s="2"/>
      <c r="BP3888" s="2"/>
      <c r="BQ3888" s="2"/>
      <c r="BR3888" s="2"/>
      <c r="BS3888" s="2"/>
    </row>
    <row r="3889" spans="47:71" ht="12.75">
      <c r="AU3889" s="2"/>
      <c r="AV3889" s="2"/>
      <c r="AW3889" s="2"/>
      <c r="AX3889" s="2"/>
      <c r="AY3889" s="2"/>
      <c r="AZ3889" s="2"/>
      <c r="BA3889" s="2"/>
      <c r="BB3889" s="2"/>
      <c r="BC3889" s="2"/>
      <c r="BD3889" s="2"/>
      <c r="BE3889" s="2"/>
      <c r="BF3889" s="2"/>
      <c r="BG3889" s="2"/>
      <c r="BH3889" s="2"/>
      <c r="BI3889" s="2"/>
      <c r="BJ3889" s="2"/>
      <c r="BK3889" s="2"/>
      <c r="BL3889" s="2"/>
      <c r="BM3889" s="2"/>
      <c r="BN3889" s="2"/>
      <c r="BO3889" s="2"/>
      <c r="BP3889" s="2"/>
      <c r="BQ3889" s="2"/>
      <c r="BR3889" s="2"/>
      <c r="BS3889" s="2"/>
    </row>
    <row r="3890" spans="47:71" ht="12.75">
      <c r="AU3890" s="2"/>
      <c r="AV3890" s="2"/>
      <c r="AW3890" s="2"/>
      <c r="AX3890" s="2"/>
      <c r="AY3890" s="2"/>
      <c r="AZ3890" s="2"/>
      <c r="BA3890" s="2"/>
      <c r="BB3890" s="2"/>
      <c r="BC3890" s="2"/>
      <c r="BD3890" s="2"/>
      <c r="BE3890" s="2"/>
      <c r="BF3890" s="2"/>
      <c r="BG3890" s="2"/>
      <c r="BH3890" s="2"/>
      <c r="BI3890" s="2"/>
      <c r="BJ3890" s="2"/>
      <c r="BK3890" s="2"/>
      <c r="BL3890" s="2"/>
      <c r="BM3890" s="2"/>
      <c r="BN3890" s="2"/>
      <c r="BO3890" s="2"/>
      <c r="BP3890" s="2"/>
      <c r="BQ3890" s="2"/>
      <c r="BR3890" s="2"/>
      <c r="BS3890" s="2"/>
    </row>
    <row r="3891" spans="47:71" ht="12.75">
      <c r="AU3891" s="2"/>
      <c r="AV3891" s="2"/>
      <c r="AW3891" s="2"/>
      <c r="AX3891" s="2"/>
      <c r="AY3891" s="2"/>
      <c r="AZ3891" s="2"/>
      <c r="BA3891" s="2"/>
      <c r="BB3891" s="2"/>
      <c r="BC3891" s="2"/>
      <c r="BD3891" s="2"/>
      <c r="BE3891" s="2"/>
      <c r="BF3891" s="2"/>
      <c r="BG3891" s="2"/>
      <c r="BH3891" s="2"/>
      <c r="BI3891" s="2"/>
      <c r="BJ3891" s="2"/>
      <c r="BK3891" s="2"/>
      <c r="BL3891" s="2"/>
      <c r="BM3891" s="2"/>
      <c r="BN3891" s="2"/>
      <c r="BO3891" s="2"/>
      <c r="BP3891" s="2"/>
      <c r="BQ3891" s="2"/>
      <c r="BR3891" s="2"/>
      <c r="BS3891" s="2"/>
    </row>
    <row r="3892" spans="47:71" ht="12.75">
      <c r="AU3892" s="2"/>
      <c r="AV3892" s="2"/>
      <c r="AW3892" s="2"/>
      <c r="AX3892" s="2"/>
      <c r="AY3892" s="2"/>
      <c r="AZ3892" s="2"/>
      <c r="BA3892" s="2"/>
      <c r="BB3892" s="2"/>
      <c r="BC3892" s="2"/>
      <c r="BD3892" s="2"/>
      <c r="BE3892" s="2"/>
      <c r="BF3892" s="2"/>
      <c r="BG3892" s="2"/>
      <c r="BH3892" s="2"/>
      <c r="BI3892" s="2"/>
      <c r="BJ3892" s="2"/>
      <c r="BK3892" s="2"/>
      <c r="BL3892" s="2"/>
      <c r="BM3892" s="2"/>
      <c r="BN3892" s="2"/>
      <c r="BO3892" s="2"/>
      <c r="BP3892" s="2"/>
      <c r="BQ3892" s="2"/>
      <c r="BR3892" s="2"/>
      <c r="BS3892" s="2"/>
    </row>
    <row r="3893" spans="47:71" ht="12.75">
      <c r="AU3893" s="2"/>
      <c r="AV3893" s="2"/>
      <c r="AW3893" s="2"/>
      <c r="AX3893" s="2"/>
      <c r="AY3893" s="2"/>
      <c r="AZ3893" s="2"/>
      <c r="BA3893" s="2"/>
      <c r="BB3893" s="2"/>
      <c r="BC3893" s="2"/>
      <c r="BD3893" s="2"/>
      <c r="BE3893" s="2"/>
      <c r="BF3893" s="2"/>
      <c r="BG3893" s="2"/>
      <c r="BH3893" s="2"/>
      <c r="BI3893" s="2"/>
      <c r="BJ3893" s="2"/>
      <c r="BK3893" s="2"/>
      <c r="BL3893" s="2"/>
      <c r="BM3893" s="2"/>
      <c r="BN3893" s="2"/>
      <c r="BO3893" s="2"/>
      <c r="BP3893" s="2"/>
      <c r="BQ3893" s="2"/>
      <c r="BR3893" s="2"/>
      <c r="BS3893" s="2"/>
    </row>
    <row r="3894" spans="47:71" ht="12.75">
      <c r="AU3894" s="2"/>
      <c r="AV3894" s="2"/>
      <c r="AW3894" s="2"/>
      <c r="AX3894" s="2"/>
      <c r="AY3894" s="2"/>
      <c r="AZ3894" s="2"/>
      <c r="BA3894" s="2"/>
      <c r="BB3894" s="2"/>
      <c r="BC3894" s="2"/>
      <c r="BD3894" s="2"/>
      <c r="BE3894" s="2"/>
      <c r="BF3894" s="2"/>
      <c r="BG3894" s="2"/>
      <c r="BH3894" s="2"/>
      <c r="BI3894" s="2"/>
      <c r="BJ3894" s="2"/>
      <c r="BK3894" s="2"/>
      <c r="BL3894" s="2"/>
      <c r="BM3894" s="2"/>
      <c r="BN3894" s="2"/>
      <c r="BO3894" s="2"/>
      <c r="BP3894" s="2"/>
      <c r="BQ3894" s="2"/>
      <c r="BR3894" s="2"/>
      <c r="BS3894" s="2"/>
    </row>
    <row r="3895" spans="47:71" ht="12.75">
      <c r="AU3895" s="2"/>
      <c r="AV3895" s="2"/>
      <c r="AW3895" s="2"/>
      <c r="AX3895" s="2"/>
      <c r="AY3895" s="2"/>
      <c r="AZ3895" s="2"/>
      <c r="BA3895" s="2"/>
      <c r="BB3895" s="2"/>
      <c r="BC3895" s="2"/>
      <c r="BD3895" s="2"/>
      <c r="BE3895" s="2"/>
      <c r="BF3895" s="2"/>
      <c r="BG3895" s="2"/>
      <c r="BH3895" s="2"/>
      <c r="BI3895" s="2"/>
      <c r="BJ3895" s="2"/>
      <c r="BK3895" s="2"/>
      <c r="BL3895" s="2"/>
      <c r="BM3895" s="2"/>
      <c r="BN3895" s="2"/>
      <c r="BO3895" s="2"/>
      <c r="BP3895" s="2"/>
      <c r="BQ3895" s="2"/>
      <c r="BR3895" s="2"/>
      <c r="BS3895" s="2"/>
    </row>
    <row r="3896" spans="47:71" ht="12.75">
      <c r="AU3896" s="2"/>
      <c r="AV3896" s="2"/>
      <c r="AW3896" s="2"/>
      <c r="AX3896" s="2"/>
      <c r="AY3896" s="2"/>
      <c r="AZ3896" s="2"/>
      <c r="BA3896" s="2"/>
      <c r="BB3896" s="2"/>
      <c r="BC3896" s="2"/>
      <c r="BD3896" s="2"/>
      <c r="BE3896" s="2"/>
      <c r="BF3896" s="2"/>
      <c r="BG3896" s="2"/>
      <c r="BH3896" s="2"/>
      <c r="BI3896" s="2"/>
      <c r="BJ3896" s="2"/>
      <c r="BK3896" s="2"/>
      <c r="BL3896" s="2"/>
      <c r="BM3896" s="2"/>
      <c r="BN3896" s="2"/>
      <c r="BO3896" s="2"/>
      <c r="BP3896" s="2"/>
      <c r="BQ3896" s="2"/>
      <c r="BR3896" s="2"/>
      <c r="BS3896" s="2"/>
    </row>
    <row r="3897" spans="47:71" ht="12.75">
      <c r="AU3897" s="2"/>
      <c r="AV3897" s="2"/>
      <c r="AW3897" s="2"/>
      <c r="AX3897" s="2"/>
      <c r="AY3897" s="2"/>
      <c r="AZ3897" s="2"/>
      <c r="BA3897" s="2"/>
      <c r="BB3897" s="2"/>
      <c r="BC3897" s="2"/>
      <c r="BD3897" s="2"/>
      <c r="BE3897" s="2"/>
      <c r="BF3897" s="2"/>
      <c r="BG3897" s="2"/>
      <c r="BH3897" s="2"/>
      <c r="BI3897" s="2"/>
      <c r="BJ3897" s="2"/>
      <c r="BK3897" s="2"/>
      <c r="BL3897" s="2"/>
      <c r="BM3897" s="2"/>
      <c r="BN3897" s="2"/>
      <c r="BO3897" s="2"/>
      <c r="BP3897" s="2"/>
      <c r="BQ3897" s="2"/>
      <c r="BR3897" s="2"/>
      <c r="BS3897" s="2"/>
    </row>
    <row r="3898" spans="47:71" ht="12.75">
      <c r="AU3898" s="2"/>
      <c r="AV3898" s="2"/>
      <c r="AW3898" s="2"/>
      <c r="AX3898" s="2"/>
      <c r="AY3898" s="2"/>
      <c r="AZ3898" s="2"/>
      <c r="BA3898" s="2"/>
      <c r="BB3898" s="2"/>
      <c r="BC3898" s="2"/>
      <c r="BD3898" s="2"/>
      <c r="BE3898" s="2"/>
      <c r="BF3898" s="2"/>
      <c r="BG3898" s="2"/>
      <c r="BH3898" s="2"/>
      <c r="BI3898" s="2"/>
      <c r="BJ3898" s="2"/>
      <c r="BK3898" s="2"/>
      <c r="BL3898" s="2"/>
      <c r="BM3898" s="2"/>
      <c r="BN3898" s="2"/>
      <c r="BO3898" s="2"/>
      <c r="BP3898" s="2"/>
      <c r="BQ3898" s="2"/>
      <c r="BR3898" s="2"/>
      <c r="BS3898" s="2"/>
    </row>
    <row r="3899" spans="47:71" ht="12.75">
      <c r="AU3899" s="2"/>
      <c r="AV3899" s="2"/>
      <c r="AW3899" s="2"/>
      <c r="AX3899" s="2"/>
      <c r="AY3899" s="2"/>
      <c r="AZ3899" s="2"/>
      <c r="BA3899" s="2"/>
      <c r="BB3899" s="2"/>
      <c r="BC3899" s="2"/>
      <c r="BD3899" s="2"/>
      <c r="BE3899" s="2"/>
      <c r="BF3899" s="2"/>
      <c r="BG3899" s="2"/>
      <c r="BH3899" s="2"/>
      <c r="BI3899" s="2"/>
      <c r="BJ3899" s="2"/>
      <c r="BK3899" s="2"/>
      <c r="BL3899" s="2"/>
      <c r="BM3899" s="2"/>
      <c r="BN3899" s="2"/>
      <c r="BO3899" s="2"/>
      <c r="BP3899" s="2"/>
      <c r="BQ3899" s="2"/>
      <c r="BR3899" s="2"/>
      <c r="BS3899" s="2"/>
    </row>
    <row r="3900" spans="47:71" ht="12.75">
      <c r="AU3900" s="2"/>
      <c r="AV3900" s="2"/>
      <c r="AW3900" s="2"/>
      <c r="AX3900" s="2"/>
      <c r="AY3900" s="2"/>
      <c r="AZ3900" s="2"/>
      <c r="BA3900" s="2"/>
      <c r="BB3900" s="2"/>
      <c r="BC3900" s="2"/>
      <c r="BD3900" s="2"/>
      <c r="BE3900" s="2"/>
      <c r="BF3900" s="2"/>
      <c r="BG3900" s="2"/>
      <c r="BH3900" s="2"/>
      <c r="BI3900" s="2"/>
      <c r="BJ3900" s="2"/>
      <c r="BK3900" s="2"/>
      <c r="BL3900" s="2"/>
      <c r="BM3900" s="2"/>
      <c r="BN3900" s="2"/>
      <c r="BO3900" s="2"/>
      <c r="BP3900" s="2"/>
      <c r="BQ3900" s="2"/>
      <c r="BR3900" s="2"/>
      <c r="BS3900" s="2"/>
    </row>
    <row r="3901" spans="47:71" ht="12.75">
      <c r="AU3901" s="2"/>
      <c r="AV3901" s="2"/>
      <c r="AW3901" s="2"/>
      <c r="AX3901" s="2"/>
      <c r="AY3901" s="2"/>
      <c r="AZ3901" s="2"/>
      <c r="BA3901" s="2"/>
      <c r="BB3901" s="2"/>
      <c r="BC3901" s="2"/>
      <c r="BD3901" s="2"/>
      <c r="BE3901" s="2"/>
      <c r="BF3901" s="2"/>
      <c r="BG3901" s="2"/>
      <c r="BH3901" s="2"/>
      <c r="BI3901" s="2"/>
      <c r="BJ3901" s="2"/>
      <c r="BK3901" s="2"/>
      <c r="BL3901" s="2"/>
      <c r="BM3901" s="2"/>
      <c r="BN3901" s="2"/>
      <c r="BO3901" s="2"/>
      <c r="BP3901" s="2"/>
      <c r="BQ3901" s="2"/>
      <c r="BR3901" s="2"/>
      <c r="BS3901" s="2"/>
    </row>
    <row r="3902" spans="47:71" ht="12.75">
      <c r="AU3902" s="2"/>
      <c r="AV3902" s="2"/>
      <c r="AW3902" s="2"/>
      <c r="AX3902" s="2"/>
      <c r="AY3902" s="2"/>
      <c r="AZ3902" s="2"/>
      <c r="BA3902" s="2"/>
      <c r="BB3902" s="2"/>
      <c r="BC3902" s="2"/>
      <c r="BD3902" s="2"/>
      <c r="BE3902" s="2"/>
      <c r="BF3902" s="2"/>
      <c r="BG3902" s="2"/>
      <c r="BH3902" s="2"/>
      <c r="BI3902" s="2"/>
      <c r="BJ3902" s="2"/>
      <c r="BK3902" s="2"/>
      <c r="BL3902" s="2"/>
      <c r="BM3902" s="2"/>
      <c r="BN3902" s="2"/>
      <c r="BO3902" s="2"/>
      <c r="BP3902" s="2"/>
      <c r="BQ3902" s="2"/>
      <c r="BR3902" s="2"/>
      <c r="BS3902" s="2"/>
    </row>
    <row r="3903" spans="47:71" ht="12.75">
      <c r="AU3903" s="2"/>
      <c r="AV3903" s="2"/>
      <c r="AW3903" s="2"/>
      <c r="AX3903" s="2"/>
      <c r="AY3903" s="2"/>
      <c r="AZ3903" s="2"/>
      <c r="BA3903" s="2"/>
      <c r="BB3903" s="2"/>
      <c r="BC3903" s="2"/>
      <c r="BD3903" s="2"/>
      <c r="BE3903" s="2"/>
      <c r="BF3903" s="2"/>
      <c r="BG3903" s="2"/>
      <c r="BH3903" s="2"/>
      <c r="BI3903" s="2"/>
      <c r="BJ3903" s="2"/>
      <c r="BK3903" s="2"/>
      <c r="BL3903" s="2"/>
      <c r="BM3903" s="2"/>
      <c r="BN3903" s="2"/>
      <c r="BO3903" s="2"/>
      <c r="BP3903" s="2"/>
      <c r="BQ3903" s="2"/>
      <c r="BR3903" s="2"/>
      <c r="BS3903" s="2"/>
    </row>
    <row r="3904" spans="47:71" ht="12.75">
      <c r="AU3904" s="2"/>
      <c r="AV3904" s="2"/>
      <c r="AW3904" s="2"/>
      <c r="AX3904" s="2"/>
      <c r="AY3904" s="2"/>
      <c r="AZ3904" s="2"/>
      <c r="BA3904" s="2"/>
      <c r="BB3904" s="2"/>
      <c r="BC3904" s="2"/>
      <c r="BD3904" s="2"/>
      <c r="BE3904" s="2"/>
      <c r="BF3904" s="2"/>
      <c r="BG3904" s="2"/>
      <c r="BH3904" s="2"/>
      <c r="BI3904" s="2"/>
      <c r="BJ3904" s="2"/>
      <c r="BK3904" s="2"/>
      <c r="BL3904" s="2"/>
      <c r="BM3904" s="2"/>
      <c r="BN3904" s="2"/>
      <c r="BO3904" s="2"/>
      <c r="BP3904" s="2"/>
      <c r="BQ3904" s="2"/>
      <c r="BR3904" s="2"/>
      <c r="BS3904" s="2"/>
    </row>
    <row r="3905" spans="47:71" ht="12.75">
      <c r="AU3905" s="2"/>
      <c r="AV3905" s="2"/>
      <c r="AW3905" s="2"/>
      <c r="AX3905" s="2"/>
      <c r="AY3905" s="2"/>
      <c r="AZ3905" s="2"/>
      <c r="BA3905" s="2"/>
      <c r="BB3905" s="2"/>
      <c r="BC3905" s="2"/>
      <c r="BD3905" s="2"/>
      <c r="BE3905" s="2"/>
      <c r="BF3905" s="2"/>
      <c r="BG3905" s="2"/>
      <c r="BH3905" s="2"/>
      <c r="BI3905" s="2"/>
      <c r="BJ3905" s="2"/>
      <c r="BK3905" s="2"/>
      <c r="BL3905" s="2"/>
      <c r="BM3905" s="2"/>
      <c r="BN3905" s="2"/>
      <c r="BO3905" s="2"/>
      <c r="BP3905" s="2"/>
      <c r="BQ3905" s="2"/>
      <c r="BR3905" s="2"/>
      <c r="BS3905" s="2"/>
    </row>
    <row r="3906" spans="47:71" ht="12.75">
      <c r="AU3906" s="2"/>
      <c r="AV3906" s="2"/>
      <c r="AW3906" s="2"/>
      <c r="AX3906" s="2"/>
      <c r="AY3906" s="2"/>
      <c r="AZ3906" s="2"/>
      <c r="BA3906" s="2"/>
      <c r="BB3906" s="2"/>
      <c r="BC3906" s="2"/>
      <c r="BD3906" s="2"/>
      <c r="BE3906" s="2"/>
      <c r="BF3906" s="2"/>
      <c r="BG3906" s="2"/>
      <c r="BH3906" s="2"/>
      <c r="BI3906" s="2"/>
      <c r="BJ3906" s="2"/>
      <c r="BK3906" s="2"/>
      <c r="BL3906" s="2"/>
      <c r="BM3906" s="2"/>
      <c r="BN3906" s="2"/>
      <c r="BO3906" s="2"/>
      <c r="BP3906" s="2"/>
      <c r="BQ3906" s="2"/>
      <c r="BR3906" s="2"/>
      <c r="BS3906" s="2"/>
    </row>
    <row r="3907" spans="47:71" ht="12.75">
      <c r="AU3907" s="2"/>
      <c r="AV3907" s="2"/>
      <c r="AW3907" s="2"/>
      <c r="AX3907" s="2"/>
      <c r="AY3907" s="2"/>
      <c r="AZ3907" s="2"/>
      <c r="BA3907" s="2"/>
      <c r="BB3907" s="2"/>
      <c r="BC3907" s="2"/>
      <c r="BD3907" s="2"/>
      <c r="BE3907" s="2"/>
      <c r="BF3907" s="2"/>
      <c r="BG3907" s="2"/>
      <c r="BH3907" s="2"/>
      <c r="BI3907" s="2"/>
      <c r="BJ3907" s="2"/>
      <c r="BK3907" s="2"/>
      <c r="BL3907" s="2"/>
      <c r="BM3907" s="2"/>
      <c r="BN3907" s="2"/>
      <c r="BO3907" s="2"/>
      <c r="BP3907" s="2"/>
      <c r="BQ3907" s="2"/>
      <c r="BR3907" s="2"/>
      <c r="BS3907" s="2"/>
    </row>
    <row r="3908" spans="47:71" ht="12.75">
      <c r="AU3908" s="2"/>
      <c r="AV3908" s="2"/>
      <c r="AW3908" s="2"/>
      <c r="AX3908" s="2"/>
      <c r="AY3908" s="2"/>
      <c r="AZ3908" s="2"/>
      <c r="BA3908" s="2"/>
      <c r="BB3908" s="2"/>
      <c r="BC3908" s="2"/>
      <c r="BD3908" s="2"/>
      <c r="BE3908" s="2"/>
      <c r="BF3908" s="2"/>
      <c r="BG3908" s="2"/>
      <c r="BH3908" s="2"/>
      <c r="BI3908" s="2"/>
      <c r="BJ3908" s="2"/>
      <c r="BK3908" s="2"/>
      <c r="BL3908" s="2"/>
      <c r="BM3908" s="2"/>
      <c r="BN3908" s="2"/>
      <c r="BO3908" s="2"/>
      <c r="BP3908" s="2"/>
      <c r="BQ3908" s="2"/>
      <c r="BR3908" s="2"/>
      <c r="BS3908" s="2"/>
    </row>
    <row r="3909" spans="47:71" ht="12.75">
      <c r="AU3909" s="2"/>
      <c r="AV3909" s="2"/>
      <c r="AW3909" s="2"/>
      <c r="AX3909" s="2"/>
      <c r="AY3909" s="2"/>
      <c r="AZ3909" s="2"/>
      <c r="BA3909" s="2"/>
      <c r="BB3909" s="2"/>
      <c r="BC3909" s="2"/>
      <c r="BD3909" s="2"/>
      <c r="BE3909" s="2"/>
      <c r="BF3909" s="2"/>
      <c r="BG3909" s="2"/>
      <c r="BH3909" s="2"/>
      <c r="BI3909" s="2"/>
      <c r="BJ3909" s="2"/>
      <c r="BK3909" s="2"/>
      <c r="BL3909" s="2"/>
      <c r="BM3909" s="2"/>
      <c r="BN3909" s="2"/>
      <c r="BO3909" s="2"/>
      <c r="BP3909" s="2"/>
      <c r="BQ3909" s="2"/>
      <c r="BR3909" s="2"/>
      <c r="BS3909" s="2"/>
    </row>
    <row r="3910" spans="47:71" ht="12.75">
      <c r="AU3910" s="2"/>
      <c r="AV3910" s="2"/>
      <c r="AW3910" s="2"/>
      <c r="AX3910" s="2"/>
      <c r="AY3910" s="2"/>
      <c r="AZ3910" s="2"/>
      <c r="BA3910" s="2"/>
      <c r="BB3910" s="2"/>
      <c r="BC3910" s="2"/>
      <c r="BD3910" s="2"/>
      <c r="BE3910" s="2"/>
      <c r="BF3910" s="2"/>
      <c r="BG3910" s="2"/>
      <c r="BH3910" s="2"/>
      <c r="BI3910" s="2"/>
      <c r="BJ3910" s="2"/>
      <c r="BK3910" s="2"/>
      <c r="BL3910" s="2"/>
      <c r="BM3910" s="2"/>
      <c r="BN3910" s="2"/>
      <c r="BO3910" s="2"/>
      <c r="BP3910" s="2"/>
      <c r="BQ3910" s="2"/>
      <c r="BR3910" s="2"/>
      <c r="BS3910" s="2"/>
    </row>
    <row r="3911" spans="47:71" ht="12.75">
      <c r="AU3911" s="2"/>
      <c r="AV3911" s="2"/>
      <c r="AW3911" s="2"/>
      <c r="AX3911" s="2"/>
      <c r="AY3911" s="2"/>
      <c r="AZ3911" s="2"/>
      <c r="BA3911" s="2"/>
      <c r="BB3911" s="2"/>
      <c r="BC3911" s="2"/>
      <c r="BD3911" s="2"/>
      <c r="BE3911" s="2"/>
      <c r="BF3911" s="2"/>
      <c r="BG3911" s="2"/>
      <c r="BH3911" s="2"/>
      <c r="BI3911" s="2"/>
      <c r="BJ3911" s="2"/>
      <c r="BK3911" s="2"/>
      <c r="BL3911" s="2"/>
      <c r="BM3911" s="2"/>
      <c r="BN3911" s="2"/>
      <c r="BO3911" s="2"/>
      <c r="BP3911" s="2"/>
      <c r="BQ3911" s="2"/>
      <c r="BR3911" s="2"/>
      <c r="BS3911" s="2"/>
    </row>
    <row r="3912" spans="47:71" ht="12.75">
      <c r="AU3912" s="2"/>
      <c r="AV3912" s="2"/>
      <c r="AW3912" s="2"/>
      <c r="AX3912" s="2"/>
      <c r="AY3912" s="2"/>
      <c r="AZ3912" s="2"/>
      <c r="BA3912" s="2"/>
      <c r="BB3912" s="2"/>
      <c r="BC3912" s="2"/>
      <c r="BD3912" s="2"/>
      <c r="BE3912" s="2"/>
      <c r="BF3912" s="2"/>
      <c r="BG3912" s="2"/>
      <c r="BH3912" s="2"/>
      <c r="BI3912" s="2"/>
      <c r="BJ3912" s="2"/>
      <c r="BK3912" s="2"/>
      <c r="BL3912" s="2"/>
      <c r="BM3912" s="2"/>
      <c r="BN3912" s="2"/>
      <c r="BO3912" s="2"/>
      <c r="BP3912" s="2"/>
      <c r="BQ3912" s="2"/>
      <c r="BR3912" s="2"/>
      <c r="BS3912" s="2"/>
    </row>
    <row r="3913" spans="47:71" ht="12.75">
      <c r="AU3913" s="2"/>
      <c r="AV3913" s="2"/>
      <c r="AW3913" s="2"/>
      <c r="AX3913" s="2"/>
      <c r="AY3913" s="2"/>
      <c r="AZ3913" s="2"/>
      <c r="BA3913" s="2"/>
      <c r="BB3913" s="2"/>
      <c r="BC3913" s="2"/>
      <c r="BD3913" s="2"/>
      <c r="BE3913" s="2"/>
      <c r="BF3913" s="2"/>
      <c r="BG3913" s="2"/>
      <c r="BH3913" s="2"/>
      <c r="BI3913" s="2"/>
      <c r="BJ3913" s="2"/>
      <c r="BK3913" s="2"/>
      <c r="BL3913" s="2"/>
      <c r="BM3913" s="2"/>
      <c r="BN3913" s="2"/>
      <c r="BO3913" s="2"/>
      <c r="BP3913" s="2"/>
      <c r="BQ3913" s="2"/>
      <c r="BR3913" s="2"/>
      <c r="BS3913" s="2"/>
    </row>
    <row r="3914" spans="47:71" ht="12.75">
      <c r="AU3914" s="2"/>
      <c r="AV3914" s="2"/>
      <c r="AW3914" s="2"/>
      <c r="AX3914" s="2"/>
      <c r="AY3914" s="2"/>
      <c r="AZ3914" s="2"/>
      <c r="BA3914" s="2"/>
      <c r="BB3914" s="2"/>
      <c r="BC3914" s="2"/>
      <c r="BD3914" s="2"/>
      <c r="BE3914" s="2"/>
      <c r="BF3914" s="2"/>
      <c r="BG3914" s="2"/>
      <c r="BH3914" s="2"/>
      <c r="BI3914" s="2"/>
      <c r="BJ3914" s="2"/>
      <c r="BK3914" s="2"/>
      <c r="BL3914" s="2"/>
      <c r="BM3914" s="2"/>
      <c r="BN3914" s="2"/>
      <c r="BO3914" s="2"/>
      <c r="BP3914" s="2"/>
      <c r="BQ3914" s="2"/>
      <c r="BR3914" s="2"/>
      <c r="BS3914" s="2"/>
    </row>
    <row r="3915" spans="47:71" ht="12.75">
      <c r="AU3915" s="2"/>
      <c r="AV3915" s="2"/>
      <c r="AW3915" s="2"/>
      <c r="AX3915" s="2"/>
      <c r="AY3915" s="2"/>
      <c r="AZ3915" s="2"/>
      <c r="BA3915" s="2"/>
      <c r="BB3915" s="2"/>
      <c r="BC3915" s="2"/>
      <c r="BD3915" s="2"/>
      <c r="BE3915" s="2"/>
      <c r="BF3915" s="2"/>
      <c r="BG3915" s="2"/>
      <c r="BH3915" s="2"/>
      <c r="BI3915" s="2"/>
      <c r="BJ3915" s="2"/>
      <c r="BK3915" s="2"/>
      <c r="BL3915" s="2"/>
      <c r="BM3915" s="2"/>
      <c r="BN3915" s="2"/>
      <c r="BO3915" s="2"/>
      <c r="BP3915" s="2"/>
      <c r="BQ3915" s="2"/>
      <c r="BR3915" s="2"/>
      <c r="BS3915" s="2"/>
    </row>
    <row r="3916" spans="47:71" ht="12.75">
      <c r="AU3916" s="2"/>
      <c r="AV3916" s="2"/>
      <c r="AW3916" s="2"/>
      <c r="AX3916" s="2"/>
      <c r="AY3916" s="2"/>
      <c r="AZ3916" s="2"/>
      <c r="BA3916" s="2"/>
      <c r="BB3916" s="2"/>
      <c r="BC3916" s="2"/>
      <c r="BD3916" s="2"/>
      <c r="BE3916" s="2"/>
      <c r="BF3916" s="2"/>
      <c r="BG3916" s="2"/>
      <c r="BH3916" s="2"/>
      <c r="BI3916" s="2"/>
      <c r="BJ3916" s="2"/>
      <c r="BK3916" s="2"/>
      <c r="BL3916" s="2"/>
      <c r="BM3916" s="2"/>
      <c r="BN3916" s="2"/>
      <c r="BO3916" s="2"/>
      <c r="BP3916" s="2"/>
      <c r="BQ3916" s="2"/>
      <c r="BR3916" s="2"/>
      <c r="BS3916" s="2"/>
    </row>
    <row r="3917" spans="47:71" ht="12.75">
      <c r="AU3917" s="2"/>
      <c r="AV3917" s="2"/>
      <c r="AW3917" s="2"/>
      <c r="AX3917" s="2"/>
      <c r="AY3917" s="2"/>
      <c r="AZ3917" s="2"/>
      <c r="BA3917" s="2"/>
      <c r="BB3917" s="2"/>
      <c r="BC3917" s="2"/>
      <c r="BD3917" s="2"/>
      <c r="BE3917" s="2"/>
      <c r="BF3917" s="2"/>
      <c r="BG3917" s="2"/>
      <c r="BH3917" s="2"/>
      <c r="BI3917" s="2"/>
      <c r="BJ3917" s="2"/>
      <c r="BK3917" s="2"/>
      <c r="BL3917" s="2"/>
      <c r="BM3917" s="2"/>
      <c r="BN3917" s="2"/>
      <c r="BO3917" s="2"/>
      <c r="BP3917" s="2"/>
      <c r="BQ3917" s="2"/>
      <c r="BR3917" s="2"/>
      <c r="BS3917" s="2"/>
    </row>
    <row r="3918" spans="47:71" ht="12.75">
      <c r="AU3918" s="2"/>
      <c r="AV3918" s="2"/>
      <c r="AW3918" s="2"/>
      <c r="AX3918" s="2"/>
      <c r="AY3918" s="2"/>
      <c r="AZ3918" s="2"/>
      <c r="BA3918" s="2"/>
      <c r="BB3918" s="2"/>
      <c r="BC3918" s="2"/>
      <c r="BD3918" s="2"/>
      <c r="BE3918" s="2"/>
      <c r="BF3918" s="2"/>
      <c r="BG3918" s="2"/>
      <c r="BH3918" s="2"/>
      <c r="BI3918" s="2"/>
      <c r="BJ3918" s="2"/>
      <c r="BK3918" s="2"/>
      <c r="BL3918" s="2"/>
      <c r="BM3918" s="2"/>
      <c r="BN3918" s="2"/>
      <c r="BO3918" s="2"/>
      <c r="BP3918" s="2"/>
      <c r="BQ3918" s="2"/>
      <c r="BR3918" s="2"/>
      <c r="BS3918" s="2"/>
    </row>
    <row r="3919" spans="47:71" ht="12.75">
      <c r="AU3919" s="2"/>
      <c r="AV3919" s="2"/>
      <c r="AW3919" s="2"/>
      <c r="AX3919" s="2"/>
      <c r="AY3919" s="2"/>
      <c r="AZ3919" s="2"/>
      <c r="BA3919" s="2"/>
      <c r="BB3919" s="2"/>
      <c r="BC3919" s="2"/>
      <c r="BD3919" s="2"/>
      <c r="BE3919" s="2"/>
      <c r="BF3919" s="2"/>
      <c r="BG3919" s="2"/>
      <c r="BH3919" s="2"/>
      <c r="BI3919" s="2"/>
      <c r="BJ3919" s="2"/>
      <c r="BK3919" s="2"/>
      <c r="BL3919" s="2"/>
      <c r="BM3919" s="2"/>
      <c r="BN3919" s="2"/>
      <c r="BO3919" s="2"/>
      <c r="BP3919" s="2"/>
      <c r="BQ3919" s="2"/>
      <c r="BR3919" s="2"/>
      <c r="BS3919" s="2"/>
    </row>
    <row r="3920" spans="47:71" ht="12.75">
      <c r="AU3920" s="2"/>
      <c r="AV3920" s="2"/>
      <c r="AW3920" s="2"/>
      <c r="AX3920" s="2"/>
      <c r="AY3920" s="2"/>
      <c r="AZ3920" s="2"/>
      <c r="BA3920" s="2"/>
      <c r="BB3920" s="2"/>
      <c r="BC3920" s="2"/>
      <c r="BD3920" s="2"/>
      <c r="BE3920" s="2"/>
      <c r="BF3920" s="2"/>
      <c r="BG3920" s="2"/>
      <c r="BH3920" s="2"/>
      <c r="BI3920" s="2"/>
      <c r="BJ3920" s="2"/>
      <c r="BK3920" s="2"/>
      <c r="BL3920" s="2"/>
      <c r="BM3920" s="2"/>
      <c r="BN3920" s="2"/>
      <c r="BO3920" s="2"/>
      <c r="BP3920" s="2"/>
      <c r="BQ3920" s="2"/>
      <c r="BR3920" s="2"/>
      <c r="BS3920" s="2"/>
    </row>
    <row r="3921" spans="47:71" ht="12.75">
      <c r="AU3921" s="2"/>
      <c r="AV3921" s="2"/>
      <c r="AW3921" s="2"/>
      <c r="AX3921" s="2"/>
      <c r="AY3921" s="2"/>
      <c r="AZ3921" s="2"/>
      <c r="BA3921" s="2"/>
      <c r="BB3921" s="2"/>
      <c r="BC3921" s="2"/>
      <c r="BD3921" s="2"/>
      <c r="BE3921" s="2"/>
      <c r="BF3921" s="2"/>
      <c r="BG3921" s="2"/>
      <c r="BH3921" s="2"/>
      <c r="BI3921" s="2"/>
      <c r="BJ3921" s="2"/>
      <c r="BK3921" s="2"/>
      <c r="BL3921" s="2"/>
      <c r="BM3921" s="2"/>
      <c r="BN3921" s="2"/>
      <c r="BO3921" s="2"/>
      <c r="BP3921" s="2"/>
      <c r="BQ3921" s="2"/>
      <c r="BR3921" s="2"/>
      <c r="BS3921" s="2"/>
    </row>
    <row r="3922" spans="47:71" ht="12.75">
      <c r="AU3922" s="2"/>
      <c r="AV3922" s="2"/>
      <c r="AW3922" s="2"/>
      <c r="AX3922" s="2"/>
      <c r="AY3922" s="2"/>
      <c r="AZ3922" s="2"/>
      <c r="BA3922" s="2"/>
      <c r="BB3922" s="2"/>
      <c r="BC3922" s="2"/>
      <c r="BD3922" s="2"/>
      <c r="BE3922" s="2"/>
      <c r="BF3922" s="2"/>
      <c r="BG3922" s="2"/>
      <c r="BH3922" s="2"/>
      <c r="BI3922" s="2"/>
      <c r="BJ3922" s="2"/>
      <c r="BK3922" s="2"/>
      <c r="BL3922" s="2"/>
      <c r="BM3922" s="2"/>
      <c r="BN3922" s="2"/>
      <c r="BO3922" s="2"/>
      <c r="BP3922" s="2"/>
      <c r="BQ3922" s="2"/>
      <c r="BR3922" s="2"/>
      <c r="BS3922" s="2"/>
    </row>
    <row r="3923" spans="47:71" ht="12.75">
      <c r="AU3923" s="2"/>
      <c r="AV3923" s="2"/>
      <c r="AW3923" s="2"/>
      <c r="AX3923" s="2"/>
      <c r="AY3923" s="2"/>
      <c r="AZ3923" s="2"/>
      <c r="BA3923" s="2"/>
      <c r="BB3923" s="2"/>
      <c r="BC3923" s="2"/>
      <c r="BD3923" s="2"/>
      <c r="BE3923" s="2"/>
      <c r="BF3923" s="2"/>
      <c r="BG3923" s="2"/>
      <c r="BH3923" s="2"/>
      <c r="BI3923" s="2"/>
      <c r="BJ3923" s="2"/>
      <c r="BK3923" s="2"/>
      <c r="BL3923" s="2"/>
      <c r="BM3923" s="2"/>
      <c r="BN3923" s="2"/>
      <c r="BO3923" s="2"/>
      <c r="BP3923" s="2"/>
      <c r="BQ3923" s="2"/>
      <c r="BR3923" s="2"/>
      <c r="BS3923" s="2"/>
    </row>
    <row r="3924" spans="47:71" ht="12.75">
      <c r="AU3924" s="2"/>
      <c r="AV3924" s="2"/>
      <c r="AW3924" s="2"/>
      <c r="AX3924" s="2"/>
      <c r="AY3924" s="2"/>
      <c r="AZ3924" s="2"/>
      <c r="BA3924" s="2"/>
      <c r="BB3924" s="2"/>
      <c r="BC3924" s="2"/>
      <c r="BD3924" s="2"/>
      <c r="BE3924" s="2"/>
      <c r="BF3924" s="2"/>
      <c r="BG3924" s="2"/>
      <c r="BH3924" s="2"/>
      <c r="BI3924" s="2"/>
      <c r="BJ3924" s="2"/>
      <c r="BK3924" s="2"/>
      <c r="BL3924" s="2"/>
      <c r="BM3924" s="2"/>
      <c r="BN3924" s="2"/>
      <c r="BO3924" s="2"/>
      <c r="BP3924" s="2"/>
      <c r="BQ3924" s="2"/>
      <c r="BR3924" s="2"/>
      <c r="BS3924" s="2"/>
    </row>
    <row r="3925" spans="47:71" ht="12.75">
      <c r="AU3925" s="2"/>
      <c r="AV3925" s="2"/>
      <c r="AW3925" s="2"/>
      <c r="AX3925" s="2"/>
      <c r="AY3925" s="2"/>
      <c r="AZ3925" s="2"/>
      <c r="BA3925" s="2"/>
      <c r="BB3925" s="2"/>
      <c r="BC3925" s="2"/>
      <c r="BD3925" s="2"/>
      <c r="BE3925" s="2"/>
      <c r="BF3925" s="2"/>
      <c r="BG3925" s="2"/>
      <c r="BH3925" s="2"/>
      <c r="BI3925" s="2"/>
      <c r="BJ3925" s="2"/>
      <c r="BK3925" s="2"/>
      <c r="BL3925" s="2"/>
      <c r="BM3925" s="2"/>
      <c r="BN3925" s="2"/>
      <c r="BO3925" s="2"/>
      <c r="BP3925" s="2"/>
      <c r="BQ3925" s="2"/>
      <c r="BR3925" s="2"/>
      <c r="BS3925" s="2"/>
    </row>
    <row r="3926" spans="47:71" ht="12.75">
      <c r="AU3926" s="2"/>
      <c r="AV3926" s="2"/>
      <c r="AW3926" s="2"/>
      <c r="AX3926" s="2"/>
      <c r="AY3926" s="2"/>
      <c r="AZ3926" s="2"/>
      <c r="BA3926" s="2"/>
      <c r="BB3926" s="2"/>
      <c r="BC3926" s="2"/>
      <c r="BD3926" s="2"/>
      <c r="BE3926" s="2"/>
      <c r="BF3926" s="2"/>
      <c r="BG3926" s="2"/>
      <c r="BH3926" s="2"/>
      <c r="BI3926" s="2"/>
      <c r="BJ3926" s="2"/>
      <c r="BK3926" s="2"/>
      <c r="BL3926" s="2"/>
      <c r="BM3926" s="2"/>
      <c r="BN3926" s="2"/>
      <c r="BO3926" s="2"/>
      <c r="BP3926" s="2"/>
      <c r="BQ3926" s="2"/>
      <c r="BR3926" s="2"/>
      <c r="BS3926" s="2"/>
    </row>
    <row r="3927" spans="47:71" ht="12.75">
      <c r="AU3927" s="2"/>
      <c r="AV3927" s="2"/>
      <c r="AW3927" s="2"/>
      <c r="AX3927" s="2"/>
      <c r="AY3927" s="2"/>
      <c r="AZ3927" s="2"/>
      <c r="BA3927" s="2"/>
      <c r="BB3927" s="2"/>
      <c r="BC3927" s="2"/>
      <c r="BD3927" s="2"/>
      <c r="BE3927" s="2"/>
      <c r="BF3927" s="2"/>
      <c r="BG3927" s="2"/>
      <c r="BH3927" s="2"/>
      <c r="BI3927" s="2"/>
      <c r="BJ3927" s="2"/>
      <c r="BK3927" s="2"/>
      <c r="BL3927" s="2"/>
      <c r="BM3927" s="2"/>
      <c r="BN3927" s="2"/>
      <c r="BO3927" s="2"/>
      <c r="BP3927" s="2"/>
      <c r="BQ3927" s="2"/>
      <c r="BR3927" s="2"/>
      <c r="BS3927" s="2"/>
    </row>
    <row r="3928" spans="47:71" ht="12.75">
      <c r="AU3928" s="2"/>
      <c r="AV3928" s="2"/>
      <c r="AW3928" s="2"/>
      <c r="AX3928" s="2"/>
      <c r="AY3928" s="2"/>
      <c r="AZ3928" s="2"/>
      <c r="BA3928" s="2"/>
      <c r="BB3928" s="2"/>
      <c r="BC3928" s="2"/>
      <c r="BD3928" s="2"/>
      <c r="BE3928" s="2"/>
      <c r="BF3928" s="2"/>
      <c r="BG3928" s="2"/>
      <c r="BH3928" s="2"/>
      <c r="BI3928" s="2"/>
      <c r="BJ3928" s="2"/>
      <c r="BK3928" s="2"/>
      <c r="BL3928" s="2"/>
      <c r="BM3928" s="2"/>
      <c r="BN3928" s="2"/>
      <c r="BO3928" s="2"/>
      <c r="BP3928" s="2"/>
      <c r="BQ3928" s="2"/>
      <c r="BR3928" s="2"/>
      <c r="BS3928" s="2"/>
    </row>
    <row r="3929" spans="47:71" ht="12.75">
      <c r="AU3929" s="2"/>
      <c r="AV3929" s="2"/>
      <c r="AW3929" s="2"/>
      <c r="AX3929" s="2"/>
      <c r="AY3929" s="2"/>
      <c r="AZ3929" s="2"/>
      <c r="BA3929" s="2"/>
      <c r="BB3929" s="2"/>
      <c r="BC3929" s="2"/>
      <c r="BD3929" s="2"/>
      <c r="BE3929" s="2"/>
      <c r="BF3929" s="2"/>
      <c r="BG3929" s="2"/>
      <c r="BH3929" s="2"/>
      <c r="BI3929" s="2"/>
      <c r="BJ3929" s="2"/>
      <c r="BK3929" s="2"/>
      <c r="BL3929" s="2"/>
      <c r="BM3929" s="2"/>
      <c r="BN3929" s="2"/>
      <c r="BO3929" s="2"/>
      <c r="BP3929" s="2"/>
      <c r="BQ3929" s="2"/>
      <c r="BR3929" s="2"/>
      <c r="BS3929" s="2"/>
    </row>
    <row r="3930" spans="47:71" ht="12.75">
      <c r="AU3930" s="2"/>
      <c r="AV3930" s="2"/>
      <c r="AW3930" s="2"/>
      <c r="AX3930" s="2"/>
      <c r="AY3930" s="2"/>
      <c r="AZ3930" s="2"/>
      <c r="BA3930" s="2"/>
      <c r="BB3930" s="2"/>
      <c r="BC3930" s="2"/>
      <c r="BD3930" s="2"/>
      <c r="BE3930" s="2"/>
      <c r="BF3930" s="2"/>
      <c r="BG3930" s="2"/>
      <c r="BH3930" s="2"/>
      <c r="BI3930" s="2"/>
      <c r="BJ3930" s="2"/>
      <c r="BK3930" s="2"/>
      <c r="BL3930" s="2"/>
      <c r="BM3930" s="2"/>
      <c r="BN3930" s="2"/>
      <c r="BO3930" s="2"/>
      <c r="BP3930" s="2"/>
      <c r="BQ3930" s="2"/>
      <c r="BR3930" s="2"/>
      <c r="BS3930" s="2"/>
    </row>
    <row r="3931" spans="47:71" ht="12.75">
      <c r="AU3931" s="2"/>
      <c r="AV3931" s="2"/>
      <c r="AW3931" s="2"/>
      <c r="AX3931" s="2"/>
      <c r="AY3931" s="2"/>
      <c r="AZ3931" s="2"/>
      <c r="BA3931" s="2"/>
      <c r="BB3931" s="2"/>
      <c r="BC3931" s="2"/>
      <c r="BD3931" s="2"/>
      <c r="BE3931" s="2"/>
      <c r="BF3931" s="2"/>
      <c r="BG3931" s="2"/>
      <c r="BH3931" s="2"/>
      <c r="BI3931" s="2"/>
      <c r="BJ3931" s="2"/>
      <c r="BK3931" s="2"/>
      <c r="BL3931" s="2"/>
      <c r="BM3931" s="2"/>
      <c r="BN3931" s="2"/>
      <c r="BO3931" s="2"/>
      <c r="BP3931" s="2"/>
      <c r="BQ3931" s="2"/>
      <c r="BR3931" s="2"/>
      <c r="BS3931" s="2"/>
    </row>
    <row r="3932" spans="47:71" ht="12.75">
      <c r="AU3932" s="2"/>
      <c r="AV3932" s="2"/>
      <c r="AW3932" s="2"/>
      <c r="AX3932" s="2"/>
      <c r="AY3932" s="2"/>
      <c r="AZ3932" s="2"/>
      <c r="BA3932" s="2"/>
      <c r="BB3932" s="2"/>
      <c r="BC3932" s="2"/>
      <c r="BD3932" s="2"/>
      <c r="BE3932" s="2"/>
      <c r="BF3932" s="2"/>
      <c r="BG3932" s="2"/>
      <c r="BH3932" s="2"/>
      <c r="BI3932" s="2"/>
      <c r="BJ3932" s="2"/>
      <c r="BK3932" s="2"/>
      <c r="BL3932" s="2"/>
      <c r="BM3932" s="2"/>
      <c r="BN3932" s="2"/>
      <c r="BO3932" s="2"/>
      <c r="BP3932" s="2"/>
      <c r="BQ3932" s="2"/>
      <c r="BR3932" s="2"/>
      <c r="BS3932" s="2"/>
    </row>
    <row r="3933" spans="47:71" ht="12.75">
      <c r="AU3933" s="2"/>
      <c r="AV3933" s="2"/>
      <c r="AW3933" s="2"/>
      <c r="AX3933" s="2"/>
      <c r="AY3933" s="2"/>
      <c r="AZ3933" s="2"/>
      <c r="BA3933" s="2"/>
      <c r="BB3933" s="2"/>
      <c r="BC3933" s="2"/>
      <c r="BD3933" s="2"/>
      <c r="BE3933" s="2"/>
      <c r="BF3933" s="2"/>
      <c r="BG3933" s="2"/>
      <c r="BH3933" s="2"/>
      <c r="BI3933" s="2"/>
      <c r="BJ3933" s="2"/>
      <c r="BK3933" s="2"/>
      <c r="BL3933" s="2"/>
      <c r="BM3933" s="2"/>
      <c r="BN3933" s="2"/>
      <c r="BO3933" s="2"/>
      <c r="BP3933" s="2"/>
      <c r="BQ3933" s="2"/>
      <c r="BR3933" s="2"/>
      <c r="BS3933" s="2"/>
    </row>
    <row r="3934" spans="47:71" ht="12.75">
      <c r="AU3934" s="2"/>
      <c r="AV3934" s="2"/>
      <c r="AW3934" s="2"/>
      <c r="AX3934" s="2"/>
      <c r="AY3934" s="2"/>
      <c r="AZ3934" s="2"/>
      <c r="BA3934" s="2"/>
      <c r="BB3934" s="2"/>
      <c r="BC3934" s="2"/>
      <c r="BD3934" s="2"/>
      <c r="BE3934" s="2"/>
      <c r="BF3934" s="2"/>
      <c r="BG3934" s="2"/>
      <c r="BH3934" s="2"/>
      <c r="BI3934" s="2"/>
      <c r="BJ3934" s="2"/>
      <c r="BK3934" s="2"/>
      <c r="BL3934" s="2"/>
      <c r="BM3934" s="2"/>
      <c r="BN3934" s="2"/>
      <c r="BO3934" s="2"/>
      <c r="BP3934" s="2"/>
      <c r="BQ3934" s="2"/>
      <c r="BR3934" s="2"/>
      <c r="BS3934" s="2"/>
    </row>
    <row r="3935" spans="47:71" ht="12.75">
      <c r="AU3935" s="2"/>
      <c r="AV3935" s="2"/>
      <c r="AW3935" s="2"/>
      <c r="AX3935" s="2"/>
      <c r="AY3935" s="2"/>
      <c r="AZ3935" s="2"/>
      <c r="BA3935" s="2"/>
      <c r="BB3935" s="2"/>
      <c r="BC3935" s="2"/>
      <c r="BD3935" s="2"/>
      <c r="BE3935" s="2"/>
      <c r="BF3935" s="2"/>
      <c r="BG3935" s="2"/>
      <c r="BH3935" s="2"/>
      <c r="BI3935" s="2"/>
      <c r="BJ3935" s="2"/>
      <c r="BK3935" s="2"/>
      <c r="BL3935" s="2"/>
      <c r="BM3935" s="2"/>
      <c r="BN3935" s="2"/>
      <c r="BO3935" s="2"/>
      <c r="BP3935" s="2"/>
      <c r="BQ3935" s="2"/>
      <c r="BR3935" s="2"/>
      <c r="BS3935" s="2"/>
    </row>
    <row r="3936" spans="47:71" ht="12.75">
      <c r="AU3936" s="2"/>
      <c r="AV3936" s="2"/>
      <c r="AW3936" s="2"/>
      <c r="AX3936" s="2"/>
      <c r="AY3936" s="2"/>
      <c r="AZ3936" s="2"/>
      <c r="BA3936" s="2"/>
      <c r="BB3936" s="2"/>
      <c r="BC3936" s="2"/>
      <c r="BD3936" s="2"/>
      <c r="BE3936" s="2"/>
      <c r="BF3936" s="2"/>
      <c r="BG3936" s="2"/>
      <c r="BH3936" s="2"/>
      <c r="BI3936" s="2"/>
      <c r="BJ3936" s="2"/>
      <c r="BK3936" s="2"/>
      <c r="BL3936" s="2"/>
      <c r="BM3936" s="2"/>
      <c r="BN3936" s="2"/>
      <c r="BO3936" s="2"/>
      <c r="BP3936" s="2"/>
      <c r="BQ3936" s="2"/>
      <c r="BR3936" s="2"/>
      <c r="BS3936" s="2"/>
    </row>
    <row r="3937" spans="47:71" ht="12.75">
      <c r="AU3937" s="2"/>
      <c r="AV3937" s="2"/>
      <c r="AW3937" s="2"/>
      <c r="AX3937" s="2"/>
      <c r="AY3937" s="2"/>
      <c r="AZ3937" s="2"/>
      <c r="BA3937" s="2"/>
      <c r="BB3937" s="2"/>
      <c r="BC3937" s="2"/>
      <c r="BD3937" s="2"/>
      <c r="BE3937" s="2"/>
      <c r="BF3937" s="2"/>
      <c r="BG3937" s="2"/>
      <c r="BH3937" s="2"/>
      <c r="BI3937" s="2"/>
      <c r="BJ3937" s="2"/>
      <c r="BK3937" s="2"/>
      <c r="BL3937" s="2"/>
      <c r="BM3937" s="2"/>
      <c r="BN3937" s="2"/>
      <c r="BO3937" s="2"/>
      <c r="BP3937" s="2"/>
      <c r="BQ3937" s="2"/>
      <c r="BR3937" s="2"/>
      <c r="BS3937" s="2"/>
    </row>
    <row r="3938" spans="47:71" ht="12.75">
      <c r="AU3938" s="2"/>
      <c r="AV3938" s="2"/>
      <c r="AW3938" s="2"/>
      <c r="AX3938" s="2"/>
      <c r="AY3938" s="2"/>
      <c r="AZ3938" s="2"/>
      <c r="BA3938" s="2"/>
      <c r="BB3938" s="2"/>
      <c r="BC3938" s="2"/>
      <c r="BD3938" s="2"/>
      <c r="BE3938" s="2"/>
      <c r="BF3938" s="2"/>
      <c r="BG3938" s="2"/>
      <c r="BH3938" s="2"/>
      <c r="BI3938" s="2"/>
      <c r="BJ3938" s="2"/>
      <c r="BK3938" s="2"/>
      <c r="BL3938" s="2"/>
      <c r="BM3938" s="2"/>
      <c r="BN3938" s="2"/>
      <c r="BO3938" s="2"/>
      <c r="BP3938" s="2"/>
      <c r="BQ3938" s="2"/>
      <c r="BR3938" s="2"/>
      <c r="BS3938" s="2"/>
    </row>
    <row r="3939" spans="47:71" ht="12.75">
      <c r="AU3939" s="2"/>
      <c r="AV3939" s="2"/>
      <c r="AW3939" s="2"/>
      <c r="AX3939" s="2"/>
      <c r="AY3939" s="2"/>
      <c r="AZ3939" s="2"/>
      <c r="BA3939" s="2"/>
      <c r="BB3939" s="2"/>
      <c r="BC3939" s="2"/>
      <c r="BD3939" s="2"/>
      <c r="BE3939" s="2"/>
      <c r="BF3939" s="2"/>
      <c r="BG3939" s="2"/>
      <c r="BH3939" s="2"/>
      <c r="BI3939" s="2"/>
      <c r="BJ3939" s="2"/>
      <c r="BK3939" s="2"/>
      <c r="BL3939" s="2"/>
      <c r="BM3939" s="2"/>
      <c r="BN3939" s="2"/>
      <c r="BO3939" s="2"/>
      <c r="BP3939" s="2"/>
      <c r="BQ3939" s="2"/>
      <c r="BR3939" s="2"/>
      <c r="BS3939" s="2"/>
    </row>
    <row r="3940" spans="47:71" ht="12.75">
      <c r="AU3940" s="2"/>
      <c r="AV3940" s="2"/>
      <c r="AW3940" s="2"/>
      <c r="AX3940" s="2"/>
      <c r="AY3940" s="2"/>
      <c r="AZ3940" s="2"/>
      <c r="BA3940" s="2"/>
      <c r="BB3940" s="2"/>
      <c r="BC3940" s="2"/>
      <c r="BD3940" s="2"/>
      <c r="BE3940" s="2"/>
      <c r="BF3940" s="2"/>
      <c r="BG3940" s="2"/>
      <c r="BH3940" s="2"/>
      <c r="BI3940" s="2"/>
      <c r="BJ3940" s="2"/>
      <c r="BK3940" s="2"/>
      <c r="BL3940" s="2"/>
      <c r="BM3940" s="2"/>
      <c r="BN3940" s="2"/>
      <c r="BO3940" s="2"/>
      <c r="BP3940" s="2"/>
      <c r="BQ3940" s="2"/>
      <c r="BR3940" s="2"/>
      <c r="BS3940" s="2"/>
    </row>
    <row r="3941" spans="47:71" ht="12.75">
      <c r="AU3941" s="2"/>
      <c r="AV3941" s="2"/>
      <c r="AW3941" s="2"/>
      <c r="AX3941" s="2"/>
      <c r="AY3941" s="2"/>
      <c r="AZ3941" s="2"/>
      <c r="BA3941" s="2"/>
      <c r="BB3941" s="2"/>
      <c r="BC3941" s="2"/>
      <c r="BD3941" s="2"/>
      <c r="BE3941" s="2"/>
      <c r="BF3941" s="2"/>
      <c r="BG3941" s="2"/>
      <c r="BH3941" s="2"/>
      <c r="BI3941" s="2"/>
      <c r="BJ3941" s="2"/>
      <c r="BK3941" s="2"/>
      <c r="BL3941" s="2"/>
      <c r="BM3941" s="2"/>
      <c r="BN3941" s="2"/>
      <c r="BO3941" s="2"/>
      <c r="BP3941" s="2"/>
      <c r="BQ3941" s="2"/>
      <c r="BR3941" s="2"/>
      <c r="BS3941" s="2"/>
    </row>
    <row r="3942" spans="47:71" ht="12.75">
      <c r="AU3942" s="2"/>
      <c r="AV3942" s="2"/>
      <c r="AW3942" s="2"/>
      <c r="AX3942" s="2"/>
      <c r="AY3942" s="2"/>
      <c r="AZ3942" s="2"/>
      <c r="BA3942" s="2"/>
      <c r="BB3942" s="2"/>
      <c r="BC3942" s="2"/>
      <c r="BD3942" s="2"/>
      <c r="BE3942" s="2"/>
      <c r="BF3942" s="2"/>
      <c r="BG3942" s="2"/>
      <c r="BH3942" s="2"/>
      <c r="BI3942" s="2"/>
      <c r="BJ3942" s="2"/>
      <c r="BK3942" s="2"/>
      <c r="BL3942" s="2"/>
      <c r="BM3942" s="2"/>
      <c r="BN3942" s="2"/>
      <c r="BO3942" s="2"/>
      <c r="BP3942" s="2"/>
      <c r="BQ3942" s="2"/>
      <c r="BR3942" s="2"/>
      <c r="BS3942" s="2"/>
    </row>
    <row r="3943" spans="47:71" ht="12.75">
      <c r="AU3943" s="2"/>
      <c r="AV3943" s="2"/>
      <c r="AW3943" s="2"/>
      <c r="AX3943" s="2"/>
      <c r="AY3943" s="2"/>
      <c r="AZ3943" s="2"/>
      <c r="BA3943" s="2"/>
      <c r="BB3943" s="2"/>
      <c r="BC3943" s="2"/>
      <c r="BD3943" s="2"/>
      <c r="BE3943" s="2"/>
      <c r="BF3943" s="2"/>
      <c r="BG3943" s="2"/>
      <c r="BH3943" s="2"/>
      <c r="BI3943" s="2"/>
      <c r="BJ3943" s="2"/>
      <c r="BK3943" s="2"/>
      <c r="BL3943" s="2"/>
      <c r="BM3943" s="2"/>
      <c r="BN3943" s="2"/>
      <c r="BO3943" s="2"/>
      <c r="BP3943" s="2"/>
      <c r="BQ3943" s="2"/>
      <c r="BR3943" s="2"/>
      <c r="BS3943" s="2"/>
    </row>
    <row r="3944" spans="47:71" ht="12.75">
      <c r="AU3944" s="2"/>
      <c r="AV3944" s="2"/>
      <c r="AW3944" s="2"/>
      <c r="AX3944" s="2"/>
      <c r="AY3944" s="2"/>
      <c r="AZ3944" s="2"/>
      <c r="BA3944" s="2"/>
      <c r="BB3944" s="2"/>
      <c r="BC3944" s="2"/>
      <c r="BD3944" s="2"/>
      <c r="BE3944" s="2"/>
      <c r="BF3944" s="2"/>
      <c r="BG3944" s="2"/>
      <c r="BH3944" s="2"/>
      <c r="BI3944" s="2"/>
      <c r="BJ3944" s="2"/>
      <c r="BK3944" s="2"/>
      <c r="BL3944" s="2"/>
      <c r="BM3944" s="2"/>
      <c r="BN3944" s="2"/>
      <c r="BO3944" s="2"/>
      <c r="BP3944" s="2"/>
      <c r="BQ3944" s="2"/>
      <c r="BR3944" s="2"/>
      <c r="BS3944" s="2"/>
    </row>
    <row r="3945" spans="47:71" ht="12.75">
      <c r="AU3945" s="2"/>
      <c r="AV3945" s="2"/>
      <c r="AW3945" s="2"/>
      <c r="AX3945" s="2"/>
      <c r="AY3945" s="2"/>
      <c r="AZ3945" s="2"/>
      <c r="BA3945" s="2"/>
      <c r="BB3945" s="2"/>
      <c r="BC3945" s="2"/>
      <c r="BD3945" s="2"/>
      <c r="BE3945" s="2"/>
      <c r="BF3945" s="2"/>
      <c r="BG3945" s="2"/>
      <c r="BH3945" s="2"/>
      <c r="BI3945" s="2"/>
      <c r="BJ3945" s="2"/>
      <c r="BK3945" s="2"/>
      <c r="BL3945" s="2"/>
      <c r="BM3945" s="2"/>
      <c r="BN3945" s="2"/>
      <c r="BO3945" s="2"/>
      <c r="BP3945" s="2"/>
      <c r="BQ3945" s="2"/>
      <c r="BR3945" s="2"/>
      <c r="BS3945" s="2"/>
    </row>
    <row r="3946" spans="47:71" ht="12.75">
      <c r="AU3946" s="2"/>
      <c r="AV3946" s="2"/>
      <c r="AW3946" s="2"/>
      <c r="AX3946" s="2"/>
      <c r="AY3946" s="2"/>
      <c r="AZ3946" s="2"/>
      <c r="BA3946" s="2"/>
      <c r="BB3946" s="2"/>
      <c r="BC3946" s="2"/>
      <c r="BD3946" s="2"/>
      <c r="BE3946" s="2"/>
      <c r="BF3946" s="2"/>
      <c r="BG3946" s="2"/>
      <c r="BH3946" s="2"/>
      <c r="BI3946" s="2"/>
      <c r="BJ3946" s="2"/>
      <c r="BK3946" s="2"/>
      <c r="BL3946" s="2"/>
      <c r="BM3946" s="2"/>
      <c r="BN3946" s="2"/>
      <c r="BO3946" s="2"/>
      <c r="BP3946" s="2"/>
      <c r="BQ3946" s="2"/>
      <c r="BR3946" s="2"/>
      <c r="BS3946" s="2"/>
    </row>
    <row r="3947" spans="47:71" ht="12.75">
      <c r="AU3947" s="2"/>
      <c r="AV3947" s="2"/>
      <c r="AW3947" s="2"/>
      <c r="AX3947" s="2"/>
      <c r="AY3947" s="2"/>
      <c r="AZ3947" s="2"/>
      <c r="BA3947" s="2"/>
      <c r="BB3947" s="2"/>
      <c r="BC3947" s="2"/>
      <c r="BD3947" s="2"/>
      <c r="BE3947" s="2"/>
      <c r="BF3947" s="2"/>
      <c r="BG3947" s="2"/>
      <c r="BH3947" s="2"/>
      <c r="BI3947" s="2"/>
      <c r="BJ3947" s="2"/>
      <c r="BK3947" s="2"/>
      <c r="BL3947" s="2"/>
      <c r="BM3947" s="2"/>
      <c r="BN3947" s="2"/>
      <c r="BO3947" s="2"/>
      <c r="BP3947" s="2"/>
      <c r="BQ3947" s="2"/>
      <c r="BR3947" s="2"/>
      <c r="BS3947" s="2"/>
    </row>
    <row r="3948" spans="47:71" ht="12.75">
      <c r="AU3948" s="2"/>
      <c r="AV3948" s="2"/>
      <c r="AW3948" s="2"/>
      <c r="AX3948" s="2"/>
      <c r="AY3948" s="2"/>
      <c r="AZ3948" s="2"/>
      <c r="BA3948" s="2"/>
      <c r="BB3948" s="2"/>
      <c r="BC3948" s="2"/>
      <c r="BD3948" s="2"/>
      <c r="BE3948" s="2"/>
      <c r="BF3948" s="2"/>
      <c r="BG3948" s="2"/>
      <c r="BH3948" s="2"/>
      <c r="BI3948" s="2"/>
      <c r="BJ3948" s="2"/>
      <c r="BK3948" s="2"/>
      <c r="BL3948" s="2"/>
      <c r="BM3948" s="2"/>
      <c r="BN3948" s="2"/>
      <c r="BO3948" s="2"/>
      <c r="BP3948" s="2"/>
      <c r="BQ3948" s="2"/>
      <c r="BR3948" s="2"/>
      <c r="BS3948" s="2"/>
    </row>
    <row r="3949" spans="47:71" ht="12.75">
      <c r="AU3949" s="2"/>
      <c r="AV3949" s="2"/>
      <c r="AW3949" s="2"/>
      <c r="AX3949" s="2"/>
      <c r="AY3949" s="2"/>
      <c r="AZ3949" s="2"/>
      <c r="BA3949" s="2"/>
      <c r="BB3949" s="2"/>
      <c r="BC3949" s="2"/>
      <c r="BD3949" s="2"/>
      <c r="BE3949" s="2"/>
      <c r="BF3949" s="2"/>
      <c r="BG3949" s="2"/>
      <c r="BH3949" s="2"/>
      <c r="BI3949" s="2"/>
      <c r="BJ3949" s="2"/>
      <c r="BK3949" s="2"/>
      <c r="BL3949" s="2"/>
      <c r="BM3949" s="2"/>
      <c r="BN3949" s="2"/>
      <c r="BO3949" s="2"/>
      <c r="BP3949" s="2"/>
      <c r="BQ3949" s="2"/>
      <c r="BR3949" s="2"/>
      <c r="BS3949" s="2"/>
    </row>
    <row r="3950" spans="47:71" ht="12.75">
      <c r="AU3950" s="2"/>
      <c r="AV3950" s="2"/>
      <c r="AW3950" s="2"/>
      <c r="AX3950" s="2"/>
      <c r="AY3950" s="2"/>
      <c r="AZ3950" s="2"/>
      <c r="BA3950" s="2"/>
      <c r="BB3950" s="2"/>
      <c r="BC3950" s="2"/>
      <c r="BD3950" s="2"/>
      <c r="BE3950" s="2"/>
      <c r="BF3950" s="2"/>
      <c r="BG3950" s="2"/>
      <c r="BH3950" s="2"/>
      <c r="BI3950" s="2"/>
      <c r="BJ3950" s="2"/>
      <c r="BK3950" s="2"/>
      <c r="BL3950" s="2"/>
      <c r="BM3950" s="2"/>
      <c r="BN3950" s="2"/>
      <c r="BO3950" s="2"/>
      <c r="BP3950" s="2"/>
      <c r="BQ3950" s="2"/>
      <c r="BR3950" s="2"/>
      <c r="BS3950" s="2"/>
    </row>
    <row r="3951" spans="47:71" ht="12.75">
      <c r="AU3951" s="2"/>
      <c r="AV3951" s="2"/>
      <c r="AW3951" s="2"/>
      <c r="AX3951" s="2"/>
      <c r="AY3951" s="2"/>
      <c r="AZ3951" s="2"/>
      <c r="BA3951" s="2"/>
      <c r="BB3951" s="2"/>
      <c r="BC3951" s="2"/>
      <c r="BD3951" s="2"/>
      <c r="BE3951" s="2"/>
      <c r="BF3951" s="2"/>
      <c r="BG3951" s="2"/>
      <c r="BH3951" s="2"/>
      <c r="BI3951" s="2"/>
      <c r="BJ3951" s="2"/>
      <c r="BK3951" s="2"/>
      <c r="BL3951" s="2"/>
      <c r="BM3951" s="2"/>
      <c r="BN3951" s="2"/>
      <c r="BO3951" s="2"/>
      <c r="BP3951" s="2"/>
      <c r="BQ3951" s="2"/>
      <c r="BR3951" s="2"/>
      <c r="BS3951" s="2"/>
    </row>
    <row r="3952" spans="47:71" ht="12.75">
      <c r="AU3952" s="2"/>
      <c r="AV3952" s="2"/>
      <c r="AW3952" s="2"/>
      <c r="AX3952" s="2"/>
      <c r="AY3952" s="2"/>
      <c r="AZ3952" s="2"/>
      <c r="BA3952" s="2"/>
      <c r="BB3952" s="2"/>
      <c r="BC3952" s="2"/>
      <c r="BD3952" s="2"/>
      <c r="BE3952" s="2"/>
      <c r="BF3952" s="2"/>
      <c r="BG3952" s="2"/>
      <c r="BH3952" s="2"/>
      <c r="BI3952" s="2"/>
      <c r="BJ3952" s="2"/>
      <c r="BK3952" s="2"/>
      <c r="BL3952" s="2"/>
      <c r="BM3952" s="2"/>
      <c r="BN3952" s="2"/>
      <c r="BO3952" s="2"/>
      <c r="BP3952" s="2"/>
      <c r="BQ3952" s="2"/>
      <c r="BR3952" s="2"/>
      <c r="BS3952" s="2"/>
    </row>
    <row r="3953" spans="47:71" ht="12.75">
      <c r="AU3953" s="2"/>
      <c r="AV3953" s="2"/>
      <c r="AW3953" s="2"/>
      <c r="AX3953" s="2"/>
      <c r="AY3953" s="2"/>
      <c r="AZ3953" s="2"/>
      <c r="BA3953" s="2"/>
      <c r="BB3953" s="2"/>
      <c r="BC3953" s="2"/>
      <c r="BD3953" s="2"/>
      <c r="BE3953" s="2"/>
      <c r="BF3953" s="2"/>
      <c r="BG3953" s="2"/>
      <c r="BH3953" s="2"/>
      <c r="BI3953" s="2"/>
      <c r="BJ3953" s="2"/>
      <c r="BK3953" s="2"/>
      <c r="BL3953" s="2"/>
      <c r="BM3953" s="2"/>
      <c r="BN3953" s="2"/>
      <c r="BO3953" s="2"/>
      <c r="BP3953" s="2"/>
      <c r="BQ3953" s="2"/>
      <c r="BR3953" s="2"/>
      <c r="BS3953" s="2"/>
    </row>
    <row r="3954" spans="47:71" ht="12.75">
      <c r="AU3954" s="2"/>
      <c r="AV3954" s="2"/>
      <c r="AW3954" s="2"/>
      <c r="AX3954" s="2"/>
      <c r="AY3954" s="2"/>
      <c r="AZ3954" s="2"/>
      <c r="BA3954" s="2"/>
      <c r="BB3954" s="2"/>
      <c r="BC3954" s="2"/>
      <c r="BD3954" s="2"/>
      <c r="BE3954" s="2"/>
      <c r="BF3954" s="2"/>
      <c r="BG3954" s="2"/>
      <c r="BH3954" s="2"/>
      <c r="BI3954" s="2"/>
      <c r="BJ3954" s="2"/>
      <c r="BK3954" s="2"/>
      <c r="BL3954" s="2"/>
      <c r="BM3954" s="2"/>
      <c r="BN3954" s="2"/>
      <c r="BO3954" s="2"/>
      <c r="BP3954" s="2"/>
      <c r="BQ3954" s="2"/>
      <c r="BR3954" s="2"/>
      <c r="BS3954" s="2"/>
    </row>
    <row r="3955" spans="47:71" ht="12.75">
      <c r="AU3955" s="2"/>
      <c r="AV3955" s="2"/>
      <c r="AW3955" s="2"/>
      <c r="AX3955" s="2"/>
      <c r="AY3955" s="2"/>
      <c r="AZ3955" s="2"/>
      <c r="BA3955" s="2"/>
      <c r="BB3955" s="2"/>
      <c r="BC3955" s="2"/>
      <c r="BD3955" s="2"/>
      <c r="BE3955" s="2"/>
      <c r="BF3955" s="2"/>
      <c r="BG3955" s="2"/>
      <c r="BH3955" s="2"/>
      <c r="BI3955" s="2"/>
      <c r="BJ3955" s="2"/>
      <c r="BK3955" s="2"/>
      <c r="BL3955" s="2"/>
      <c r="BM3955" s="2"/>
      <c r="BN3955" s="2"/>
      <c r="BO3955" s="2"/>
      <c r="BP3955" s="2"/>
      <c r="BQ3955" s="2"/>
      <c r="BR3955" s="2"/>
      <c r="BS3955" s="2"/>
    </row>
    <row r="3956" spans="47:71" ht="12.75">
      <c r="AU3956" s="2"/>
      <c r="AV3956" s="2"/>
      <c r="AW3956" s="2"/>
      <c r="AX3956" s="2"/>
      <c r="AY3956" s="2"/>
      <c r="AZ3956" s="2"/>
      <c r="BA3956" s="2"/>
      <c r="BB3956" s="2"/>
      <c r="BC3956" s="2"/>
      <c r="BD3956" s="2"/>
      <c r="BE3956" s="2"/>
      <c r="BF3956" s="2"/>
      <c r="BG3956" s="2"/>
      <c r="BH3956" s="2"/>
      <c r="BI3956" s="2"/>
      <c r="BJ3956" s="2"/>
      <c r="BK3956" s="2"/>
      <c r="BL3956" s="2"/>
      <c r="BM3956" s="2"/>
      <c r="BN3956" s="2"/>
      <c r="BO3956" s="2"/>
      <c r="BP3956" s="2"/>
      <c r="BQ3956" s="2"/>
      <c r="BR3956" s="2"/>
      <c r="BS3956" s="2"/>
    </row>
    <row r="3957" spans="47:71" ht="12.75">
      <c r="AU3957" s="2"/>
      <c r="AV3957" s="2"/>
      <c r="AW3957" s="2"/>
      <c r="AX3957" s="2"/>
      <c r="AY3957" s="2"/>
      <c r="AZ3957" s="2"/>
      <c r="BA3957" s="2"/>
      <c r="BB3957" s="2"/>
      <c r="BC3957" s="2"/>
      <c r="BD3957" s="2"/>
      <c r="BE3957" s="2"/>
      <c r="BF3957" s="2"/>
      <c r="BG3957" s="2"/>
      <c r="BH3957" s="2"/>
      <c r="BI3957" s="2"/>
      <c r="BJ3957" s="2"/>
      <c r="BK3957" s="2"/>
      <c r="BL3957" s="2"/>
      <c r="BM3957" s="2"/>
      <c r="BN3957" s="2"/>
      <c r="BO3957" s="2"/>
      <c r="BP3957" s="2"/>
      <c r="BQ3957" s="2"/>
      <c r="BR3957" s="2"/>
      <c r="BS3957" s="2"/>
    </row>
    <row r="3958" spans="47:71" ht="12.75">
      <c r="AU3958" s="2"/>
      <c r="AV3958" s="2"/>
      <c r="AW3958" s="2"/>
      <c r="AX3958" s="2"/>
      <c r="AY3958" s="2"/>
      <c r="AZ3958" s="2"/>
      <c r="BA3958" s="2"/>
      <c r="BB3958" s="2"/>
      <c r="BC3958" s="2"/>
      <c r="BD3958" s="2"/>
      <c r="BE3958" s="2"/>
      <c r="BF3958" s="2"/>
      <c r="BG3958" s="2"/>
      <c r="BH3958" s="2"/>
      <c r="BI3958" s="2"/>
      <c r="BJ3958" s="2"/>
      <c r="BK3958" s="2"/>
      <c r="BL3958" s="2"/>
      <c r="BM3958" s="2"/>
      <c r="BN3958" s="2"/>
      <c r="BO3958" s="2"/>
      <c r="BP3958" s="2"/>
      <c r="BQ3958" s="2"/>
      <c r="BR3958" s="2"/>
      <c r="BS3958" s="2"/>
    </row>
    <row r="3959" spans="47:71" ht="12.75">
      <c r="AU3959" s="2"/>
      <c r="AV3959" s="2"/>
      <c r="AW3959" s="2"/>
      <c r="AX3959" s="2"/>
      <c r="AY3959" s="2"/>
      <c r="AZ3959" s="2"/>
      <c r="BA3959" s="2"/>
      <c r="BB3959" s="2"/>
      <c r="BC3959" s="2"/>
      <c r="BD3959" s="2"/>
      <c r="BE3959" s="2"/>
      <c r="BF3959" s="2"/>
      <c r="BG3959" s="2"/>
      <c r="BH3959" s="2"/>
      <c r="BI3959" s="2"/>
      <c r="BJ3959" s="2"/>
      <c r="BK3959" s="2"/>
      <c r="BL3959" s="2"/>
      <c r="BM3959" s="2"/>
      <c r="BN3959" s="2"/>
      <c r="BO3959" s="2"/>
      <c r="BP3959" s="2"/>
      <c r="BQ3959" s="2"/>
      <c r="BR3959" s="2"/>
      <c r="BS3959" s="2"/>
    </row>
    <row r="3960" spans="47:71" ht="12.75">
      <c r="AU3960" s="2"/>
      <c r="AV3960" s="2"/>
      <c r="AW3960" s="2"/>
      <c r="AX3960" s="2"/>
      <c r="AY3960" s="2"/>
      <c r="AZ3960" s="2"/>
      <c r="BA3960" s="2"/>
      <c r="BB3960" s="2"/>
      <c r="BC3960" s="2"/>
      <c r="BD3960" s="2"/>
      <c r="BE3960" s="2"/>
      <c r="BF3960" s="2"/>
      <c r="BG3960" s="2"/>
      <c r="BH3960" s="2"/>
      <c r="BI3960" s="2"/>
      <c r="BJ3960" s="2"/>
      <c r="BK3960" s="2"/>
      <c r="BL3960" s="2"/>
      <c r="BM3960" s="2"/>
      <c r="BN3960" s="2"/>
      <c r="BO3960" s="2"/>
      <c r="BP3960" s="2"/>
      <c r="BQ3960" s="2"/>
      <c r="BR3960" s="2"/>
      <c r="BS3960" s="2"/>
    </row>
    <row r="3961" spans="47:71" ht="12.75">
      <c r="AU3961" s="2"/>
      <c r="AV3961" s="2"/>
      <c r="AW3961" s="2"/>
      <c r="AX3961" s="2"/>
      <c r="AY3961" s="2"/>
      <c r="AZ3961" s="2"/>
      <c r="BA3961" s="2"/>
      <c r="BB3961" s="2"/>
      <c r="BC3961" s="2"/>
      <c r="BD3961" s="2"/>
      <c r="BE3961" s="2"/>
      <c r="BF3961" s="2"/>
      <c r="BG3961" s="2"/>
      <c r="BH3961" s="2"/>
      <c r="BI3961" s="2"/>
      <c r="BJ3961" s="2"/>
      <c r="BK3961" s="2"/>
      <c r="BL3961" s="2"/>
      <c r="BM3961" s="2"/>
      <c r="BN3961" s="2"/>
      <c r="BO3961" s="2"/>
      <c r="BP3961" s="2"/>
      <c r="BQ3961" s="2"/>
      <c r="BR3961" s="2"/>
      <c r="BS3961" s="2"/>
    </row>
    <row r="3962" spans="47:71" ht="12.75">
      <c r="AU3962" s="2"/>
      <c r="AV3962" s="2"/>
      <c r="AW3962" s="2"/>
      <c r="AX3962" s="2"/>
      <c r="AY3962" s="2"/>
      <c r="AZ3962" s="2"/>
      <c r="BA3962" s="2"/>
      <c r="BB3962" s="2"/>
      <c r="BC3962" s="2"/>
      <c r="BD3962" s="2"/>
      <c r="BE3962" s="2"/>
      <c r="BF3962" s="2"/>
      <c r="BG3962" s="2"/>
      <c r="BH3962" s="2"/>
      <c r="BI3962" s="2"/>
      <c r="BJ3962" s="2"/>
      <c r="BK3962" s="2"/>
      <c r="BL3962" s="2"/>
      <c r="BM3962" s="2"/>
      <c r="BN3962" s="2"/>
      <c r="BO3962" s="2"/>
      <c r="BP3962" s="2"/>
      <c r="BQ3962" s="2"/>
      <c r="BR3962" s="2"/>
      <c r="BS3962" s="2"/>
    </row>
    <row r="3963" spans="47:71" ht="12.75">
      <c r="AU3963" s="2"/>
      <c r="AV3963" s="2"/>
      <c r="AW3963" s="2"/>
      <c r="AX3963" s="2"/>
      <c r="AY3963" s="2"/>
      <c r="AZ3963" s="2"/>
      <c r="BA3963" s="2"/>
      <c r="BB3963" s="2"/>
      <c r="BC3963" s="2"/>
      <c r="BD3963" s="2"/>
      <c r="BE3963" s="2"/>
      <c r="BF3963" s="2"/>
      <c r="BG3963" s="2"/>
      <c r="BH3963" s="2"/>
      <c r="BI3963" s="2"/>
      <c r="BJ3963" s="2"/>
      <c r="BK3963" s="2"/>
      <c r="BL3963" s="2"/>
      <c r="BM3963" s="2"/>
      <c r="BN3963" s="2"/>
      <c r="BO3963" s="2"/>
      <c r="BP3963" s="2"/>
      <c r="BQ3963" s="2"/>
      <c r="BR3963" s="2"/>
      <c r="BS3963" s="2"/>
    </row>
    <row r="3964" spans="47:71" ht="12.75">
      <c r="AU3964" s="2"/>
      <c r="AV3964" s="2"/>
      <c r="AW3964" s="2"/>
      <c r="AX3964" s="2"/>
      <c r="AY3964" s="2"/>
      <c r="AZ3964" s="2"/>
      <c r="BA3964" s="2"/>
      <c r="BB3964" s="2"/>
      <c r="BC3964" s="2"/>
      <c r="BD3964" s="2"/>
      <c r="BE3964" s="2"/>
      <c r="BF3964" s="2"/>
      <c r="BG3964" s="2"/>
      <c r="BH3964" s="2"/>
      <c r="BI3964" s="2"/>
      <c r="BJ3964" s="2"/>
      <c r="BK3964" s="2"/>
      <c r="BL3964" s="2"/>
      <c r="BM3964" s="2"/>
      <c r="BN3964" s="2"/>
      <c r="BO3964" s="2"/>
      <c r="BP3964" s="2"/>
      <c r="BQ3964" s="2"/>
      <c r="BR3964" s="2"/>
      <c r="BS3964" s="2"/>
    </row>
    <row r="3965" spans="47:71" ht="12.75">
      <c r="AU3965" s="2"/>
      <c r="AV3965" s="2"/>
      <c r="AW3965" s="2"/>
      <c r="AX3965" s="2"/>
      <c r="AY3965" s="2"/>
      <c r="AZ3965" s="2"/>
      <c r="BA3965" s="2"/>
      <c r="BB3965" s="2"/>
      <c r="BC3965" s="2"/>
      <c r="BD3965" s="2"/>
      <c r="BE3965" s="2"/>
      <c r="BF3965" s="2"/>
      <c r="BG3965" s="2"/>
      <c r="BH3965" s="2"/>
      <c r="BI3965" s="2"/>
      <c r="BJ3965" s="2"/>
      <c r="BK3965" s="2"/>
      <c r="BL3965" s="2"/>
      <c r="BM3965" s="2"/>
      <c r="BN3965" s="2"/>
      <c r="BO3965" s="2"/>
      <c r="BP3965" s="2"/>
      <c r="BQ3965" s="2"/>
      <c r="BR3965" s="2"/>
      <c r="BS3965" s="2"/>
    </row>
    <row r="3966" spans="47:71" ht="12.75">
      <c r="AU3966" s="2"/>
      <c r="AV3966" s="2"/>
      <c r="AW3966" s="2"/>
      <c r="AX3966" s="2"/>
      <c r="AY3966" s="2"/>
      <c r="AZ3966" s="2"/>
      <c r="BA3966" s="2"/>
      <c r="BB3966" s="2"/>
      <c r="BC3966" s="2"/>
      <c r="BD3966" s="2"/>
      <c r="BE3966" s="2"/>
      <c r="BF3966" s="2"/>
      <c r="BG3966" s="2"/>
      <c r="BH3966" s="2"/>
      <c r="BI3966" s="2"/>
      <c r="BJ3966" s="2"/>
      <c r="BK3966" s="2"/>
      <c r="BL3966" s="2"/>
      <c r="BM3966" s="2"/>
      <c r="BN3966" s="2"/>
      <c r="BO3966" s="2"/>
      <c r="BP3966" s="2"/>
      <c r="BQ3966" s="2"/>
      <c r="BR3966" s="2"/>
      <c r="BS3966" s="2"/>
    </row>
    <row r="3967" spans="47:71" ht="12.75">
      <c r="AU3967" s="2"/>
      <c r="AV3967" s="2"/>
      <c r="AW3967" s="2"/>
      <c r="AX3967" s="2"/>
      <c r="AY3967" s="2"/>
      <c r="AZ3967" s="2"/>
      <c r="BA3967" s="2"/>
      <c r="BB3967" s="2"/>
      <c r="BC3967" s="2"/>
      <c r="BD3967" s="2"/>
      <c r="BE3967" s="2"/>
      <c r="BF3967" s="2"/>
      <c r="BG3967" s="2"/>
      <c r="BH3967" s="2"/>
      <c r="BI3967" s="2"/>
      <c r="BJ3967" s="2"/>
      <c r="BK3967" s="2"/>
      <c r="BL3967" s="2"/>
      <c r="BM3967" s="2"/>
      <c r="BN3967" s="2"/>
      <c r="BO3967" s="2"/>
      <c r="BP3967" s="2"/>
      <c r="BQ3967" s="2"/>
      <c r="BR3967" s="2"/>
      <c r="BS3967" s="2"/>
    </row>
    <row r="3968" spans="47:71" ht="12.75">
      <c r="AU3968" s="2"/>
      <c r="AV3968" s="2"/>
      <c r="AW3968" s="2"/>
      <c r="AX3968" s="2"/>
      <c r="AY3968" s="2"/>
      <c r="AZ3968" s="2"/>
      <c r="BA3968" s="2"/>
      <c r="BB3968" s="2"/>
      <c r="BC3968" s="2"/>
      <c r="BD3968" s="2"/>
      <c r="BE3968" s="2"/>
      <c r="BF3968" s="2"/>
      <c r="BG3968" s="2"/>
      <c r="BH3968" s="2"/>
      <c r="BI3968" s="2"/>
      <c r="BJ3968" s="2"/>
      <c r="BK3968" s="2"/>
      <c r="BL3968" s="2"/>
      <c r="BM3968" s="2"/>
      <c r="BN3968" s="2"/>
      <c r="BO3968" s="2"/>
      <c r="BP3968" s="2"/>
      <c r="BQ3968" s="2"/>
      <c r="BR3968" s="2"/>
      <c r="BS3968" s="2"/>
    </row>
    <row r="3969" spans="47:71" ht="12.75">
      <c r="AU3969" s="2"/>
      <c r="AV3969" s="2"/>
      <c r="AW3969" s="2"/>
      <c r="AX3969" s="2"/>
      <c r="AY3969" s="2"/>
      <c r="AZ3969" s="2"/>
      <c r="BA3969" s="2"/>
      <c r="BB3969" s="2"/>
      <c r="BC3969" s="2"/>
      <c r="BD3969" s="2"/>
      <c r="BE3969" s="2"/>
      <c r="BF3969" s="2"/>
      <c r="BG3969" s="2"/>
      <c r="BH3969" s="2"/>
      <c r="BI3969" s="2"/>
      <c r="BJ3969" s="2"/>
      <c r="BK3969" s="2"/>
      <c r="BL3969" s="2"/>
      <c r="BM3969" s="2"/>
      <c r="BN3969" s="2"/>
      <c r="BO3969" s="2"/>
      <c r="BP3969" s="2"/>
      <c r="BQ3969" s="2"/>
      <c r="BR3969" s="2"/>
      <c r="BS3969" s="2"/>
    </row>
    <row r="3970" spans="47:71" ht="12.75">
      <c r="AU3970" s="2"/>
      <c r="AV3970" s="2"/>
      <c r="AW3970" s="2"/>
      <c r="AX3970" s="2"/>
      <c r="AY3970" s="2"/>
      <c r="AZ3970" s="2"/>
      <c r="BA3970" s="2"/>
      <c r="BB3970" s="2"/>
      <c r="BC3970" s="2"/>
      <c r="BD3970" s="2"/>
      <c r="BE3970" s="2"/>
      <c r="BF3970" s="2"/>
      <c r="BG3970" s="2"/>
      <c r="BH3970" s="2"/>
      <c r="BI3970" s="2"/>
      <c r="BJ3970" s="2"/>
      <c r="BK3970" s="2"/>
      <c r="BL3970" s="2"/>
      <c r="BM3970" s="2"/>
      <c r="BN3970" s="2"/>
      <c r="BO3970" s="2"/>
      <c r="BP3970" s="2"/>
      <c r="BQ3970" s="2"/>
      <c r="BR3970" s="2"/>
      <c r="BS3970" s="2"/>
    </row>
    <row r="3971" spans="47:71" ht="12.75">
      <c r="AU3971" s="2"/>
      <c r="AV3971" s="2"/>
      <c r="AW3971" s="2"/>
      <c r="AX3971" s="2"/>
      <c r="AY3971" s="2"/>
      <c r="AZ3971" s="2"/>
      <c r="BA3971" s="2"/>
      <c r="BB3971" s="2"/>
      <c r="BC3971" s="2"/>
      <c r="BD3971" s="2"/>
      <c r="BE3971" s="2"/>
      <c r="BF3971" s="2"/>
      <c r="BG3971" s="2"/>
      <c r="BH3971" s="2"/>
      <c r="BI3971" s="2"/>
      <c r="BJ3971" s="2"/>
      <c r="BK3971" s="2"/>
      <c r="BL3971" s="2"/>
      <c r="BM3971" s="2"/>
      <c r="BN3971" s="2"/>
      <c r="BO3971" s="2"/>
      <c r="BP3971" s="2"/>
      <c r="BQ3971" s="2"/>
      <c r="BR3971" s="2"/>
      <c r="BS3971" s="2"/>
    </row>
    <row r="3972" spans="47:71" ht="12.75">
      <c r="AU3972" s="2"/>
      <c r="AV3972" s="2"/>
      <c r="AW3972" s="2"/>
      <c r="AX3972" s="2"/>
      <c r="AY3972" s="2"/>
      <c r="AZ3972" s="2"/>
      <c r="BA3972" s="2"/>
      <c r="BB3972" s="2"/>
      <c r="BC3972" s="2"/>
      <c r="BD3972" s="2"/>
      <c r="BE3972" s="2"/>
      <c r="BF3972" s="2"/>
      <c r="BG3972" s="2"/>
      <c r="BH3972" s="2"/>
      <c r="BI3972" s="2"/>
      <c r="BJ3972" s="2"/>
      <c r="BK3972" s="2"/>
      <c r="BL3972" s="2"/>
      <c r="BM3972" s="2"/>
      <c r="BN3972" s="2"/>
      <c r="BO3972" s="2"/>
      <c r="BP3972" s="2"/>
      <c r="BQ3972" s="2"/>
      <c r="BR3972" s="2"/>
      <c r="BS3972" s="2"/>
    </row>
    <row r="3973" spans="47:71" ht="12.75">
      <c r="AU3973" s="2"/>
      <c r="AV3973" s="2"/>
      <c r="AW3973" s="2"/>
      <c r="AX3973" s="2"/>
      <c r="AY3973" s="2"/>
      <c r="AZ3973" s="2"/>
      <c r="BA3973" s="2"/>
      <c r="BB3973" s="2"/>
      <c r="BC3973" s="2"/>
      <c r="BD3973" s="2"/>
      <c r="BE3973" s="2"/>
      <c r="BF3973" s="2"/>
      <c r="BG3973" s="2"/>
      <c r="BH3973" s="2"/>
      <c r="BI3973" s="2"/>
      <c r="BJ3973" s="2"/>
      <c r="BK3973" s="2"/>
      <c r="BL3973" s="2"/>
      <c r="BM3973" s="2"/>
      <c r="BN3973" s="2"/>
      <c r="BO3973" s="2"/>
      <c r="BP3973" s="2"/>
      <c r="BQ3973" s="2"/>
      <c r="BR3973" s="2"/>
      <c r="BS3973" s="2"/>
    </row>
    <row r="3974" spans="47:71" ht="12.75">
      <c r="AU3974" s="2"/>
      <c r="AV3974" s="2"/>
      <c r="AW3974" s="2"/>
      <c r="AX3974" s="2"/>
      <c r="AY3974" s="2"/>
      <c r="AZ3974" s="2"/>
      <c r="BA3974" s="2"/>
      <c r="BB3974" s="2"/>
      <c r="BC3974" s="2"/>
      <c r="BD3974" s="2"/>
      <c r="BE3974" s="2"/>
      <c r="BF3974" s="2"/>
      <c r="BG3974" s="2"/>
      <c r="BH3974" s="2"/>
      <c r="BI3974" s="2"/>
      <c r="BJ3974" s="2"/>
      <c r="BK3974" s="2"/>
      <c r="BL3974" s="2"/>
      <c r="BM3974" s="2"/>
      <c r="BN3974" s="2"/>
      <c r="BO3974" s="2"/>
      <c r="BP3974" s="2"/>
      <c r="BQ3974" s="2"/>
      <c r="BR3974" s="2"/>
      <c r="BS3974" s="2"/>
    </row>
    <row r="3975" spans="47:71" ht="12.75">
      <c r="AU3975" s="2"/>
      <c r="AV3975" s="2"/>
      <c r="AW3975" s="2"/>
      <c r="AX3975" s="2"/>
      <c r="AY3975" s="2"/>
      <c r="AZ3975" s="2"/>
      <c r="BA3975" s="2"/>
      <c r="BB3975" s="2"/>
      <c r="BC3975" s="2"/>
      <c r="BD3975" s="2"/>
      <c r="BE3975" s="2"/>
      <c r="BF3975" s="2"/>
      <c r="BG3975" s="2"/>
      <c r="BH3975" s="2"/>
      <c r="BI3975" s="2"/>
      <c r="BJ3975" s="2"/>
      <c r="BK3975" s="2"/>
      <c r="BL3975" s="2"/>
      <c r="BM3975" s="2"/>
      <c r="BN3975" s="2"/>
      <c r="BO3975" s="2"/>
      <c r="BP3975" s="2"/>
      <c r="BQ3975" s="2"/>
      <c r="BR3975" s="2"/>
      <c r="BS3975" s="2"/>
    </row>
    <row r="3976" spans="47:71" ht="12.75">
      <c r="AU3976" s="2"/>
      <c r="AV3976" s="2"/>
      <c r="AW3976" s="2"/>
      <c r="AX3976" s="2"/>
      <c r="AY3976" s="2"/>
      <c r="AZ3976" s="2"/>
      <c r="BA3976" s="2"/>
      <c r="BB3976" s="2"/>
      <c r="BC3976" s="2"/>
      <c r="BD3976" s="2"/>
      <c r="BE3976" s="2"/>
      <c r="BF3976" s="2"/>
      <c r="BG3976" s="2"/>
      <c r="BH3976" s="2"/>
      <c r="BI3976" s="2"/>
      <c r="BJ3976" s="2"/>
      <c r="BK3976" s="2"/>
      <c r="BL3976" s="2"/>
      <c r="BM3976" s="2"/>
      <c r="BN3976" s="2"/>
      <c r="BO3976" s="2"/>
      <c r="BP3976" s="2"/>
      <c r="BQ3976" s="2"/>
      <c r="BR3976" s="2"/>
      <c r="BS3976" s="2"/>
    </row>
    <row r="3977" spans="47:71" ht="12.75">
      <c r="AU3977" s="2"/>
      <c r="AV3977" s="2"/>
      <c r="AW3977" s="2"/>
      <c r="AX3977" s="2"/>
      <c r="AY3977" s="2"/>
      <c r="AZ3977" s="2"/>
      <c r="BA3977" s="2"/>
      <c r="BB3977" s="2"/>
      <c r="BC3977" s="2"/>
      <c r="BD3977" s="2"/>
      <c r="BE3977" s="2"/>
      <c r="BF3977" s="2"/>
      <c r="BG3977" s="2"/>
      <c r="BH3977" s="2"/>
      <c r="BI3977" s="2"/>
      <c r="BJ3977" s="2"/>
      <c r="BK3977" s="2"/>
      <c r="BL3977" s="2"/>
      <c r="BM3977" s="2"/>
      <c r="BN3977" s="2"/>
      <c r="BO3977" s="2"/>
      <c r="BP3977" s="2"/>
      <c r="BQ3977" s="2"/>
      <c r="BR3977" s="2"/>
      <c r="BS3977" s="2"/>
    </row>
    <row r="3978" spans="47:71" ht="12.75">
      <c r="AU3978" s="2"/>
      <c r="AV3978" s="2"/>
      <c r="AW3978" s="2"/>
      <c r="AX3978" s="2"/>
      <c r="AY3978" s="2"/>
      <c r="AZ3978" s="2"/>
      <c r="BA3978" s="2"/>
      <c r="BB3978" s="2"/>
      <c r="BC3978" s="2"/>
      <c r="BD3978" s="2"/>
      <c r="BE3978" s="2"/>
      <c r="BF3978" s="2"/>
      <c r="BG3978" s="2"/>
      <c r="BH3978" s="2"/>
      <c r="BI3978" s="2"/>
      <c r="BJ3978" s="2"/>
      <c r="BK3978" s="2"/>
      <c r="BL3978" s="2"/>
      <c r="BM3978" s="2"/>
      <c r="BN3978" s="2"/>
      <c r="BO3978" s="2"/>
      <c r="BP3978" s="2"/>
      <c r="BQ3978" s="2"/>
      <c r="BR3978" s="2"/>
      <c r="BS3978" s="2"/>
    </row>
    <row r="3979" spans="47:71" ht="12.75">
      <c r="AU3979" s="2"/>
      <c r="AV3979" s="2"/>
      <c r="AW3979" s="2"/>
      <c r="AX3979" s="2"/>
      <c r="AY3979" s="2"/>
      <c r="AZ3979" s="2"/>
      <c r="BA3979" s="2"/>
      <c r="BB3979" s="2"/>
      <c r="BC3979" s="2"/>
      <c r="BD3979" s="2"/>
      <c r="BE3979" s="2"/>
      <c r="BF3979" s="2"/>
      <c r="BG3979" s="2"/>
      <c r="BH3979" s="2"/>
      <c r="BI3979" s="2"/>
      <c r="BJ3979" s="2"/>
      <c r="BK3979" s="2"/>
      <c r="BL3979" s="2"/>
      <c r="BM3979" s="2"/>
      <c r="BN3979" s="2"/>
      <c r="BO3979" s="2"/>
      <c r="BP3979" s="2"/>
      <c r="BQ3979" s="2"/>
      <c r="BR3979" s="2"/>
      <c r="BS3979" s="2"/>
    </row>
    <row r="3980" spans="47:71" ht="12.75">
      <c r="AU3980" s="2"/>
      <c r="AV3980" s="2"/>
      <c r="AW3980" s="2"/>
      <c r="AX3980" s="2"/>
      <c r="AY3980" s="2"/>
      <c r="AZ3980" s="2"/>
      <c r="BA3980" s="2"/>
      <c r="BB3980" s="2"/>
      <c r="BC3980" s="2"/>
      <c r="BD3980" s="2"/>
      <c r="BE3980" s="2"/>
      <c r="BF3980" s="2"/>
      <c r="BG3980" s="2"/>
      <c r="BH3980" s="2"/>
      <c r="BI3980" s="2"/>
      <c r="BJ3980" s="2"/>
      <c r="BK3980" s="2"/>
      <c r="BL3980" s="2"/>
      <c r="BM3980" s="2"/>
      <c r="BN3980" s="2"/>
      <c r="BO3980" s="2"/>
      <c r="BP3980" s="2"/>
      <c r="BQ3980" s="2"/>
      <c r="BR3980" s="2"/>
      <c r="BS3980" s="2"/>
    </row>
    <row r="3981" spans="47:71" ht="12.75">
      <c r="AU3981" s="2"/>
      <c r="AV3981" s="2"/>
      <c r="AW3981" s="2"/>
      <c r="AX3981" s="2"/>
      <c r="AY3981" s="2"/>
      <c r="AZ3981" s="2"/>
      <c r="BA3981" s="2"/>
      <c r="BB3981" s="2"/>
      <c r="BC3981" s="2"/>
      <c r="BD3981" s="2"/>
      <c r="BE3981" s="2"/>
      <c r="BF3981" s="2"/>
      <c r="BG3981" s="2"/>
      <c r="BH3981" s="2"/>
      <c r="BI3981" s="2"/>
      <c r="BJ3981" s="2"/>
      <c r="BK3981" s="2"/>
      <c r="BL3981" s="2"/>
      <c r="BM3981" s="2"/>
      <c r="BN3981" s="2"/>
      <c r="BO3981" s="2"/>
      <c r="BP3981" s="2"/>
      <c r="BQ3981" s="2"/>
      <c r="BR3981" s="2"/>
      <c r="BS3981" s="2"/>
    </row>
    <row r="3982" spans="47:71" ht="12.75">
      <c r="AU3982" s="2"/>
      <c r="AV3982" s="2"/>
      <c r="AW3982" s="2"/>
      <c r="AX3982" s="2"/>
      <c r="AY3982" s="2"/>
      <c r="AZ3982" s="2"/>
      <c r="BA3982" s="2"/>
      <c r="BB3982" s="2"/>
      <c r="BC3982" s="2"/>
      <c r="BD3982" s="2"/>
      <c r="BE3982" s="2"/>
      <c r="BF3982" s="2"/>
      <c r="BG3982" s="2"/>
      <c r="BH3982" s="2"/>
      <c r="BI3982" s="2"/>
      <c r="BJ3982" s="2"/>
      <c r="BK3982" s="2"/>
      <c r="BL3982" s="2"/>
      <c r="BM3982" s="2"/>
      <c r="BN3982" s="2"/>
      <c r="BO3982" s="2"/>
      <c r="BP3982" s="2"/>
      <c r="BQ3982" s="2"/>
      <c r="BR3982" s="2"/>
      <c r="BS3982" s="2"/>
    </row>
    <row r="3983" spans="47:71" ht="12.75">
      <c r="AU3983" s="2"/>
      <c r="AV3983" s="2"/>
      <c r="AW3983" s="2"/>
      <c r="AX3983" s="2"/>
      <c r="AY3983" s="2"/>
      <c r="AZ3983" s="2"/>
      <c r="BA3983" s="2"/>
      <c r="BB3983" s="2"/>
      <c r="BC3983" s="2"/>
      <c r="BD3983" s="2"/>
      <c r="BE3983" s="2"/>
      <c r="BF3983" s="2"/>
      <c r="BG3983" s="2"/>
      <c r="BH3983" s="2"/>
      <c r="BI3983" s="2"/>
      <c r="BJ3983" s="2"/>
      <c r="BK3983" s="2"/>
      <c r="BL3983" s="2"/>
      <c r="BM3983" s="2"/>
      <c r="BN3983" s="2"/>
      <c r="BO3983" s="2"/>
      <c r="BP3983" s="2"/>
      <c r="BQ3983" s="2"/>
      <c r="BR3983" s="2"/>
      <c r="BS3983" s="2"/>
    </row>
    <row r="3984" spans="47:71" ht="12.75">
      <c r="AU3984" s="2"/>
      <c r="AV3984" s="2"/>
      <c r="AW3984" s="2"/>
      <c r="AX3984" s="2"/>
      <c r="AY3984" s="2"/>
      <c r="AZ3984" s="2"/>
      <c r="BA3984" s="2"/>
      <c r="BB3984" s="2"/>
      <c r="BC3984" s="2"/>
      <c r="BD3984" s="2"/>
      <c r="BE3984" s="2"/>
      <c r="BF3984" s="2"/>
      <c r="BG3984" s="2"/>
      <c r="BH3984" s="2"/>
      <c r="BI3984" s="2"/>
      <c r="BJ3984" s="2"/>
      <c r="BK3984" s="2"/>
      <c r="BL3984" s="2"/>
      <c r="BM3984" s="2"/>
      <c r="BN3984" s="2"/>
      <c r="BO3984" s="2"/>
      <c r="BP3984" s="2"/>
      <c r="BQ3984" s="2"/>
      <c r="BR3984" s="2"/>
      <c r="BS3984" s="2"/>
    </row>
    <row r="3985" spans="47:71" ht="12.75">
      <c r="AU3985" s="2"/>
      <c r="AV3985" s="2"/>
      <c r="AW3985" s="2"/>
      <c r="AX3985" s="2"/>
      <c r="AY3985" s="2"/>
      <c r="AZ3985" s="2"/>
      <c r="BA3985" s="2"/>
      <c r="BB3985" s="2"/>
      <c r="BC3985" s="2"/>
      <c r="BD3985" s="2"/>
      <c r="BE3985" s="2"/>
      <c r="BF3985" s="2"/>
      <c r="BG3985" s="2"/>
      <c r="BH3985" s="2"/>
      <c r="BI3985" s="2"/>
      <c r="BJ3985" s="2"/>
      <c r="BK3985" s="2"/>
      <c r="BL3985" s="2"/>
      <c r="BM3985" s="2"/>
      <c r="BN3985" s="2"/>
      <c r="BO3985" s="2"/>
      <c r="BP3985" s="2"/>
      <c r="BQ3985" s="2"/>
      <c r="BR3985" s="2"/>
      <c r="BS3985" s="2"/>
    </row>
    <row r="3986" spans="47:71" ht="12.75">
      <c r="AU3986" s="2"/>
      <c r="AV3986" s="2"/>
      <c r="AW3986" s="2"/>
      <c r="AX3986" s="2"/>
      <c r="AY3986" s="2"/>
      <c r="AZ3986" s="2"/>
      <c r="BA3986" s="2"/>
      <c r="BB3986" s="2"/>
      <c r="BC3986" s="2"/>
      <c r="BD3986" s="2"/>
      <c r="BE3986" s="2"/>
      <c r="BF3986" s="2"/>
      <c r="BG3986" s="2"/>
      <c r="BH3986" s="2"/>
      <c r="BI3986" s="2"/>
      <c r="BJ3986" s="2"/>
      <c r="BK3986" s="2"/>
      <c r="BL3986" s="2"/>
      <c r="BM3986" s="2"/>
      <c r="BN3986" s="2"/>
      <c r="BO3986" s="2"/>
      <c r="BP3986" s="2"/>
      <c r="BQ3986" s="2"/>
      <c r="BR3986" s="2"/>
      <c r="BS3986" s="2"/>
    </row>
    <row r="3987" spans="47:71" ht="12.75">
      <c r="AU3987" s="2"/>
      <c r="AV3987" s="2"/>
      <c r="AW3987" s="2"/>
      <c r="AX3987" s="2"/>
      <c r="AY3987" s="2"/>
      <c r="AZ3987" s="2"/>
      <c r="BA3987" s="2"/>
      <c r="BB3987" s="2"/>
      <c r="BC3987" s="2"/>
      <c r="BD3987" s="2"/>
      <c r="BE3987" s="2"/>
      <c r="BF3987" s="2"/>
      <c r="BG3987" s="2"/>
      <c r="BH3987" s="2"/>
      <c r="BI3987" s="2"/>
      <c r="BJ3987" s="2"/>
      <c r="BK3987" s="2"/>
      <c r="BL3987" s="2"/>
      <c r="BM3987" s="2"/>
      <c r="BN3987" s="2"/>
      <c r="BO3987" s="2"/>
      <c r="BP3987" s="2"/>
      <c r="BQ3987" s="2"/>
      <c r="BR3987" s="2"/>
      <c r="BS3987" s="2"/>
    </row>
    <row r="3988" spans="47:71" ht="12.75">
      <c r="AU3988" s="2"/>
      <c r="AV3988" s="2"/>
      <c r="AW3988" s="2"/>
      <c r="AX3988" s="2"/>
      <c r="AY3988" s="2"/>
      <c r="AZ3988" s="2"/>
      <c r="BA3988" s="2"/>
      <c r="BB3988" s="2"/>
      <c r="BC3988" s="2"/>
      <c r="BD3988" s="2"/>
      <c r="BE3988" s="2"/>
      <c r="BF3988" s="2"/>
      <c r="BG3988" s="2"/>
      <c r="BH3988" s="2"/>
      <c r="BI3988" s="2"/>
      <c r="BJ3988" s="2"/>
      <c r="BK3988" s="2"/>
      <c r="BL3988" s="2"/>
      <c r="BM3988" s="2"/>
      <c r="BN3988" s="2"/>
      <c r="BO3988" s="2"/>
      <c r="BP3988" s="2"/>
      <c r="BQ3988" s="2"/>
      <c r="BR3988" s="2"/>
      <c r="BS3988" s="2"/>
    </row>
    <row r="3989" spans="47:71" ht="12.75">
      <c r="AU3989" s="2"/>
      <c r="AV3989" s="2"/>
      <c r="AW3989" s="2"/>
      <c r="AX3989" s="2"/>
      <c r="AY3989" s="2"/>
      <c r="AZ3989" s="2"/>
      <c r="BA3989" s="2"/>
      <c r="BB3989" s="2"/>
      <c r="BC3989" s="2"/>
      <c r="BD3989" s="2"/>
      <c r="BE3989" s="2"/>
      <c r="BF3989" s="2"/>
      <c r="BG3989" s="2"/>
      <c r="BH3989" s="2"/>
      <c r="BI3989" s="2"/>
      <c r="BJ3989" s="2"/>
      <c r="BK3989" s="2"/>
      <c r="BL3989" s="2"/>
      <c r="BM3989" s="2"/>
      <c r="BN3989" s="2"/>
      <c r="BO3989" s="2"/>
      <c r="BP3989" s="2"/>
      <c r="BQ3989" s="2"/>
      <c r="BR3989" s="2"/>
      <c r="BS3989" s="2"/>
    </row>
    <row r="3990" spans="47:71" ht="12.75">
      <c r="AU3990" s="2"/>
      <c r="AV3990" s="2"/>
      <c r="AW3990" s="2"/>
      <c r="AX3990" s="2"/>
      <c r="AY3990" s="2"/>
      <c r="AZ3990" s="2"/>
      <c r="BA3990" s="2"/>
      <c r="BB3990" s="2"/>
      <c r="BC3990" s="2"/>
      <c r="BD3990" s="2"/>
      <c r="BE3990" s="2"/>
      <c r="BF3990" s="2"/>
      <c r="BG3990" s="2"/>
      <c r="BH3990" s="2"/>
      <c r="BI3990" s="2"/>
      <c r="BJ3990" s="2"/>
      <c r="BK3990" s="2"/>
      <c r="BL3990" s="2"/>
      <c r="BM3990" s="2"/>
      <c r="BN3990" s="2"/>
      <c r="BO3990" s="2"/>
      <c r="BP3990" s="2"/>
      <c r="BQ3990" s="2"/>
      <c r="BR3990" s="2"/>
      <c r="BS3990" s="2"/>
    </row>
    <row r="3991" spans="47:71" ht="12.75">
      <c r="AU3991" s="2"/>
      <c r="AV3991" s="2"/>
      <c r="AW3991" s="2"/>
      <c r="AX3991" s="2"/>
      <c r="AY3991" s="2"/>
      <c r="AZ3991" s="2"/>
      <c r="BA3991" s="2"/>
      <c r="BB3991" s="2"/>
      <c r="BC3991" s="2"/>
      <c r="BD3991" s="2"/>
      <c r="BE3991" s="2"/>
      <c r="BF3991" s="2"/>
      <c r="BG3991" s="2"/>
      <c r="BH3991" s="2"/>
      <c r="BI3991" s="2"/>
      <c r="BJ3991" s="2"/>
      <c r="BK3991" s="2"/>
      <c r="BL3991" s="2"/>
      <c r="BM3991" s="2"/>
      <c r="BN3991" s="2"/>
      <c r="BO3991" s="2"/>
      <c r="BP3991" s="2"/>
      <c r="BQ3991" s="2"/>
      <c r="BR3991" s="2"/>
      <c r="BS3991" s="2"/>
    </row>
    <row r="3992" spans="47:71" ht="12.75">
      <c r="AU3992" s="2"/>
      <c r="AV3992" s="2"/>
      <c r="AW3992" s="2"/>
      <c r="AX3992" s="2"/>
      <c r="AY3992" s="2"/>
      <c r="AZ3992" s="2"/>
      <c r="BA3992" s="2"/>
      <c r="BB3992" s="2"/>
      <c r="BC3992" s="2"/>
      <c r="BD3992" s="2"/>
      <c r="BE3992" s="2"/>
      <c r="BF3992" s="2"/>
      <c r="BG3992" s="2"/>
      <c r="BH3992" s="2"/>
      <c r="BI3992" s="2"/>
      <c r="BJ3992" s="2"/>
      <c r="BK3992" s="2"/>
      <c r="BL3992" s="2"/>
      <c r="BM3992" s="2"/>
      <c r="BN3992" s="2"/>
      <c r="BO3992" s="2"/>
      <c r="BP3992" s="2"/>
      <c r="BQ3992" s="2"/>
      <c r="BR3992" s="2"/>
      <c r="BS3992" s="2"/>
    </row>
    <row r="3993" spans="47:71" ht="12.75">
      <c r="AU3993" s="2"/>
      <c r="AV3993" s="2"/>
      <c r="AW3993" s="2"/>
      <c r="AX3993" s="2"/>
      <c r="AY3993" s="2"/>
      <c r="AZ3993" s="2"/>
      <c r="BA3993" s="2"/>
      <c r="BB3993" s="2"/>
      <c r="BC3993" s="2"/>
      <c r="BD3993" s="2"/>
      <c r="BE3993" s="2"/>
      <c r="BF3993" s="2"/>
      <c r="BG3993" s="2"/>
      <c r="BH3993" s="2"/>
      <c r="BI3993" s="2"/>
      <c r="BJ3993" s="2"/>
      <c r="BK3993" s="2"/>
      <c r="BL3993" s="2"/>
      <c r="BM3993" s="2"/>
      <c r="BN3993" s="2"/>
      <c r="BO3993" s="2"/>
      <c r="BP3993" s="2"/>
      <c r="BQ3993" s="2"/>
      <c r="BR3993" s="2"/>
      <c r="BS3993" s="2"/>
    </row>
    <row r="3994" spans="47:71" ht="12.75">
      <c r="AU3994" s="2"/>
      <c r="AV3994" s="2"/>
      <c r="AW3994" s="2"/>
      <c r="AX3994" s="2"/>
      <c r="AY3994" s="2"/>
      <c r="AZ3994" s="2"/>
      <c r="BA3994" s="2"/>
      <c r="BB3994" s="2"/>
      <c r="BC3994" s="2"/>
      <c r="BD3994" s="2"/>
      <c r="BE3994" s="2"/>
      <c r="BF3994" s="2"/>
      <c r="BG3994" s="2"/>
      <c r="BH3994" s="2"/>
      <c r="BI3994" s="2"/>
      <c r="BJ3994" s="2"/>
      <c r="BK3994" s="2"/>
      <c r="BL3994" s="2"/>
      <c r="BM3994" s="2"/>
      <c r="BN3994" s="2"/>
      <c r="BO3994" s="2"/>
      <c r="BP3994" s="2"/>
      <c r="BQ3994" s="2"/>
      <c r="BR3994" s="2"/>
      <c r="BS3994" s="2"/>
    </row>
    <row r="3995" spans="47:71" ht="12.75">
      <c r="AU3995" s="2"/>
      <c r="AV3995" s="2"/>
      <c r="AW3995" s="2"/>
      <c r="AX3995" s="2"/>
      <c r="AY3995" s="2"/>
      <c r="AZ3995" s="2"/>
      <c r="BA3995" s="2"/>
      <c r="BB3995" s="2"/>
      <c r="BC3995" s="2"/>
      <c r="BD3995" s="2"/>
      <c r="BE3995" s="2"/>
      <c r="BF3995" s="2"/>
      <c r="BG3995" s="2"/>
      <c r="BH3995" s="2"/>
      <c r="BI3995" s="2"/>
      <c r="BJ3995" s="2"/>
      <c r="BK3995" s="2"/>
      <c r="BL3995" s="2"/>
      <c r="BM3995" s="2"/>
      <c r="BN3995" s="2"/>
      <c r="BO3995" s="2"/>
      <c r="BP3995" s="2"/>
      <c r="BQ3995" s="2"/>
      <c r="BR3995" s="2"/>
      <c r="BS3995" s="2"/>
    </row>
    <row r="3996" spans="47:71" ht="12.75">
      <c r="AU3996" s="2"/>
      <c r="AV3996" s="2"/>
      <c r="AW3996" s="2"/>
      <c r="AX3996" s="2"/>
      <c r="AY3996" s="2"/>
      <c r="AZ3996" s="2"/>
      <c r="BA3996" s="2"/>
      <c r="BB3996" s="2"/>
      <c r="BC3996" s="2"/>
      <c r="BD3996" s="2"/>
      <c r="BE3996" s="2"/>
      <c r="BF3996" s="2"/>
      <c r="BG3996" s="2"/>
      <c r="BH3996" s="2"/>
      <c r="BI3996" s="2"/>
      <c r="BJ3996" s="2"/>
      <c r="BK3996" s="2"/>
      <c r="BL3996" s="2"/>
      <c r="BM3996" s="2"/>
      <c r="BN3996" s="2"/>
      <c r="BO3996" s="2"/>
      <c r="BP3996" s="2"/>
      <c r="BQ3996" s="2"/>
      <c r="BR3996" s="2"/>
      <c r="BS3996" s="2"/>
    </row>
    <row r="3997" spans="47:71" ht="12.75">
      <c r="AU3997" s="2"/>
      <c r="AV3997" s="2"/>
      <c r="AW3997" s="2"/>
      <c r="AX3997" s="2"/>
      <c r="AY3997" s="2"/>
      <c r="AZ3997" s="2"/>
      <c r="BA3997" s="2"/>
      <c r="BB3997" s="2"/>
      <c r="BC3997" s="2"/>
      <c r="BD3997" s="2"/>
      <c r="BE3997" s="2"/>
      <c r="BF3997" s="2"/>
      <c r="BG3997" s="2"/>
      <c r="BH3997" s="2"/>
      <c r="BI3997" s="2"/>
      <c r="BJ3997" s="2"/>
      <c r="BK3997" s="2"/>
      <c r="BL3997" s="2"/>
      <c r="BM3997" s="2"/>
      <c r="BN3997" s="2"/>
      <c r="BO3997" s="2"/>
      <c r="BP3997" s="2"/>
      <c r="BQ3997" s="2"/>
      <c r="BR3997" s="2"/>
      <c r="BS3997" s="2"/>
    </row>
    <row r="3998" spans="47:71" ht="12.75">
      <c r="AU3998" s="2"/>
      <c r="AV3998" s="2"/>
      <c r="AW3998" s="2"/>
      <c r="AX3998" s="2"/>
      <c r="AY3998" s="2"/>
      <c r="AZ3998" s="2"/>
      <c r="BA3998" s="2"/>
      <c r="BB3998" s="2"/>
      <c r="BC3998" s="2"/>
      <c r="BD3998" s="2"/>
      <c r="BE3998" s="2"/>
      <c r="BF3998" s="2"/>
      <c r="BG3998" s="2"/>
      <c r="BH3998" s="2"/>
      <c r="BI3998" s="2"/>
      <c r="BJ3998" s="2"/>
      <c r="BK3998" s="2"/>
      <c r="BL3998" s="2"/>
      <c r="BM3998" s="2"/>
      <c r="BN3998" s="2"/>
      <c r="BO3998" s="2"/>
      <c r="BP3998" s="2"/>
      <c r="BQ3998" s="2"/>
      <c r="BR3998" s="2"/>
      <c r="BS3998" s="2"/>
    </row>
    <row r="3999" spans="47:71" ht="12.75">
      <c r="AU3999" s="2"/>
      <c r="AV3999" s="2"/>
      <c r="AW3999" s="2"/>
      <c r="AX3999" s="2"/>
      <c r="AY3999" s="2"/>
      <c r="AZ3999" s="2"/>
      <c r="BA3999" s="2"/>
      <c r="BB3999" s="2"/>
      <c r="BC3999" s="2"/>
      <c r="BD3999" s="2"/>
      <c r="BE3999" s="2"/>
      <c r="BF3999" s="2"/>
      <c r="BG3999" s="2"/>
      <c r="BH3999" s="2"/>
      <c r="BI3999" s="2"/>
      <c r="BJ3999" s="2"/>
      <c r="BK3999" s="2"/>
      <c r="BL3999" s="2"/>
      <c r="BM3999" s="2"/>
      <c r="BN3999" s="2"/>
      <c r="BO3999" s="2"/>
      <c r="BP3999" s="2"/>
      <c r="BQ3999" s="2"/>
      <c r="BR3999" s="2"/>
      <c r="BS3999" s="2"/>
    </row>
    <row r="4000" spans="47:71" ht="12.75">
      <c r="AU4000" s="2"/>
      <c r="AV4000" s="2"/>
      <c r="AW4000" s="2"/>
      <c r="AX4000" s="2"/>
      <c r="AY4000" s="2"/>
      <c r="AZ4000" s="2"/>
      <c r="BA4000" s="2"/>
      <c r="BB4000" s="2"/>
      <c r="BC4000" s="2"/>
      <c r="BD4000" s="2"/>
      <c r="BE4000" s="2"/>
      <c r="BF4000" s="2"/>
      <c r="BG4000" s="2"/>
      <c r="BH4000" s="2"/>
      <c r="BI4000" s="2"/>
      <c r="BJ4000" s="2"/>
      <c r="BK4000" s="2"/>
      <c r="BL4000" s="2"/>
      <c r="BM4000" s="2"/>
      <c r="BN4000" s="2"/>
      <c r="BO4000" s="2"/>
      <c r="BP4000" s="2"/>
      <c r="BQ4000" s="2"/>
      <c r="BR4000" s="2"/>
      <c r="BS4000" s="2"/>
    </row>
    <row r="4001" spans="47:71" ht="12.75">
      <c r="AU4001" s="2"/>
      <c r="AV4001" s="2"/>
      <c r="AW4001" s="2"/>
      <c r="AX4001" s="2"/>
      <c r="AY4001" s="2"/>
      <c r="AZ4001" s="2"/>
      <c r="BA4001" s="2"/>
      <c r="BB4001" s="2"/>
      <c r="BC4001" s="2"/>
      <c r="BD4001" s="2"/>
      <c r="BE4001" s="2"/>
      <c r="BF4001" s="2"/>
      <c r="BG4001" s="2"/>
      <c r="BH4001" s="2"/>
      <c r="BI4001" s="2"/>
      <c r="BJ4001" s="2"/>
      <c r="BK4001" s="2"/>
      <c r="BL4001" s="2"/>
      <c r="BM4001" s="2"/>
      <c r="BN4001" s="2"/>
      <c r="BO4001" s="2"/>
      <c r="BP4001" s="2"/>
      <c r="BQ4001" s="2"/>
      <c r="BR4001" s="2"/>
      <c r="BS4001" s="2"/>
    </row>
    <row r="4002" spans="47:71" ht="12.75">
      <c r="AU4002" s="2"/>
      <c r="AV4002" s="2"/>
      <c r="AW4002" s="2"/>
      <c r="AX4002" s="2"/>
      <c r="AY4002" s="2"/>
      <c r="AZ4002" s="2"/>
      <c r="BA4002" s="2"/>
      <c r="BB4002" s="2"/>
      <c r="BC4002" s="2"/>
      <c r="BD4002" s="2"/>
      <c r="BE4002" s="2"/>
      <c r="BF4002" s="2"/>
      <c r="BG4002" s="2"/>
      <c r="BH4002" s="2"/>
      <c r="BI4002" s="2"/>
      <c r="BJ4002" s="2"/>
      <c r="BK4002" s="2"/>
      <c r="BL4002" s="2"/>
      <c r="BM4002" s="2"/>
      <c r="BN4002" s="2"/>
      <c r="BO4002" s="2"/>
      <c r="BP4002" s="2"/>
      <c r="BQ4002" s="2"/>
      <c r="BR4002" s="2"/>
      <c r="BS4002" s="2"/>
    </row>
    <row r="4003" spans="47:71" ht="12.75">
      <c r="AU4003" s="2"/>
      <c r="AV4003" s="2"/>
      <c r="AW4003" s="2"/>
      <c r="AX4003" s="2"/>
      <c r="AY4003" s="2"/>
      <c r="AZ4003" s="2"/>
      <c r="BA4003" s="2"/>
      <c r="BB4003" s="2"/>
      <c r="BC4003" s="2"/>
      <c r="BD4003" s="2"/>
      <c r="BE4003" s="2"/>
      <c r="BF4003" s="2"/>
      <c r="BG4003" s="2"/>
      <c r="BH4003" s="2"/>
      <c r="BI4003" s="2"/>
      <c r="BJ4003" s="2"/>
      <c r="BK4003" s="2"/>
      <c r="BL4003" s="2"/>
      <c r="BM4003" s="2"/>
      <c r="BN4003" s="2"/>
      <c r="BO4003" s="2"/>
      <c r="BP4003" s="2"/>
      <c r="BQ4003" s="2"/>
      <c r="BR4003" s="2"/>
      <c r="BS4003" s="2"/>
    </row>
    <row r="4004" spans="47:71" ht="12.75">
      <c r="AU4004" s="2"/>
      <c r="AV4004" s="2"/>
      <c r="AW4004" s="2"/>
      <c r="AX4004" s="2"/>
      <c r="AY4004" s="2"/>
      <c r="AZ4004" s="2"/>
      <c r="BA4004" s="2"/>
      <c r="BB4004" s="2"/>
      <c r="BC4004" s="2"/>
      <c r="BD4004" s="2"/>
      <c r="BE4004" s="2"/>
      <c r="BF4004" s="2"/>
      <c r="BG4004" s="2"/>
      <c r="BH4004" s="2"/>
      <c r="BI4004" s="2"/>
      <c r="BJ4004" s="2"/>
      <c r="BK4004" s="2"/>
      <c r="BL4004" s="2"/>
      <c r="BM4004" s="2"/>
      <c r="BN4004" s="2"/>
      <c r="BO4004" s="2"/>
      <c r="BP4004" s="2"/>
      <c r="BQ4004" s="2"/>
      <c r="BR4004" s="2"/>
      <c r="BS4004" s="2"/>
    </row>
    <row r="4005" spans="47:71" ht="12.75">
      <c r="AU4005" s="2"/>
      <c r="AV4005" s="2"/>
      <c r="AW4005" s="2"/>
      <c r="AX4005" s="2"/>
      <c r="AY4005" s="2"/>
      <c r="AZ4005" s="2"/>
      <c r="BA4005" s="2"/>
      <c r="BB4005" s="2"/>
      <c r="BC4005" s="2"/>
      <c r="BD4005" s="2"/>
      <c r="BE4005" s="2"/>
      <c r="BF4005" s="2"/>
      <c r="BG4005" s="2"/>
      <c r="BH4005" s="2"/>
      <c r="BI4005" s="2"/>
      <c r="BJ4005" s="2"/>
      <c r="BK4005" s="2"/>
      <c r="BL4005" s="2"/>
      <c r="BM4005" s="2"/>
      <c r="BN4005" s="2"/>
      <c r="BO4005" s="2"/>
      <c r="BP4005" s="2"/>
      <c r="BQ4005" s="2"/>
      <c r="BR4005" s="2"/>
      <c r="BS4005" s="2"/>
    </row>
    <row r="4006" spans="47:71" ht="12.75">
      <c r="AU4006" s="2"/>
      <c r="AV4006" s="2"/>
      <c r="AW4006" s="2"/>
      <c r="AX4006" s="2"/>
      <c r="AY4006" s="2"/>
      <c r="AZ4006" s="2"/>
      <c r="BA4006" s="2"/>
      <c r="BB4006" s="2"/>
      <c r="BC4006" s="2"/>
      <c r="BD4006" s="2"/>
      <c r="BE4006" s="2"/>
      <c r="BF4006" s="2"/>
      <c r="BG4006" s="2"/>
      <c r="BH4006" s="2"/>
      <c r="BI4006" s="2"/>
      <c r="BJ4006" s="2"/>
      <c r="BK4006" s="2"/>
      <c r="BL4006" s="2"/>
      <c r="BM4006" s="2"/>
      <c r="BN4006" s="2"/>
      <c r="BO4006" s="2"/>
      <c r="BP4006" s="2"/>
      <c r="BQ4006" s="2"/>
      <c r="BR4006" s="2"/>
      <c r="BS4006" s="2"/>
    </row>
    <row r="4007" spans="47:71" ht="12.75">
      <c r="AU4007" s="2"/>
      <c r="AV4007" s="2"/>
      <c r="AW4007" s="2"/>
      <c r="AX4007" s="2"/>
      <c r="AY4007" s="2"/>
      <c r="AZ4007" s="2"/>
      <c r="BA4007" s="2"/>
      <c r="BB4007" s="2"/>
      <c r="BC4007" s="2"/>
      <c r="BD4007" s="2"/>
      <c r="BE4007" s="2"/>
      <c r="BF4007" s="2"/>
      <c r="BG4007" s="2"/>
      <c r="BH4007" s="2"/>
      <c r="BI4007" s="2"/>
      <c r="BJ4007" s="2"/>
      <c r="BK4007" s="2"/>
      <c r="BL4007" s="2"/>
      <c r="BM4007" s="2"/>
      <c r="BN4007" s="2"/>
      <c r="BO4007" s="2"/>
      <c r="BP4007" s="2"/>
      <c r="BQ4007" s="2"/>
      <c r="BR4007" s="2"/>
      <c r="BS4007" s="2"/>
    </row>
    <row r="4008" spans="47:71" ht="12.75">
      <c r="AU4008" s="2"/>
      <c r="AV4008" s="2"/>
      <c r="AW4008" s="2"/>
      <c r="AX4008" s="2"/>
      <c r="AY4008" s="2"/>
      <c r="AZ4008" s="2"/>
      <c r="BA4008" s="2"/>
      <c r="BB4008" s="2"/>
      <c r="BC4008" s="2"/>
      <c r="BD4008" s="2"/>
      <c r="BE4008" s="2"/>
      <c r="BF4008" s="2"/>
      <c r="BG4008" s="2"/>
      <c r="BH4008" s="2"/>
      <c r="BI4008" s="2"/>
      <c r="BJ4008" s="2"/>
      <c r="BK4008" s="2"/>
      <c r="BL4008" s="2"/>
      <c r="BM4008" s="2"/>
      <c r="BN4008" s="2"/>
      <c r="BO4008" s="2"/>
      <c r="BP4008" s="2"/>
      <c r="BQ4008" s="2"/>
      <c r="BR4008" s="2"/>
      <c r="BS4008" s="2"/>
    </row>
    <row r="4009" spans="47:71" ht="12.75">
      <c r="AU4009" s="2"/>
      <c r="AV4009" s="2"/>
      <c r="AW4009" s="2"/>
      <c r="AX4009" s="2"/>
      <c r="AY4009" s="2"/>
      <c r="AZ4009" s="2"/>
      <c r="BA4009" s="2"/>
      <c r="BB4009" s="2"/>
      <c r="BC4009" s="2"/>
      <c r="BD4009" s="2"/>
      <c r="BE4009" s="2"/>
      <c r="BF4009" s="2"/>
      <c r="BG4009" s="2"/>
      <c r="BH4009" s="2"/>
      <c r="BI4009" s="2"/>
      <c r="BJ4009" s="2"/>
      <c r="BK4009" s="2"/>
      <c r="BL4009" s="2"/>
      <c r="BM4009" s="2"/>
      <c r="BN4009" s="2"/>
      <c r="BO4009" s="2"/>
      <c r="BP4009" s="2"/>
      <c r="BQ4009" s="2"/>
      <c r="BR4009" s="2"/>
      <c r="BS4009" s="2"/>
    </row>
    <row r="4010" spans="47:71" ht="12.75">
      <c r="AU4010" s="2"/>
      <c r="AV4010" s="2"/>
      <c r="AW4010" s="2"/>
      <c r="AX4010" s="2"/>
      <c r="AY4010" s="2"/>
      <c r="AZ4010" s="2"/>
      <c r="BA4010" s="2"/>
      <c r="BB4010" s="2"/>
      <c r="BC4010" s="2"/>
      <c r="BD4010" s="2"/>
      <c r="BE4010" s="2"/>
      <c r="BF4010" s="2"/>
      <c r="BG4010" s="2"/>
      <c r="BH4010" s="2"/>
      <c r="BI4010" s="2"/>
      <c r="BJ4010" s="2"/>
      <c r="BK4010" s="2"/>
      <c r="BL4010" s="2"/>
      <c r="BM4010" s="2"/>
      <c r="BN4010" s="2"/>
      <c r="BO4010" s="2"/>
      <c r="BP4010" s="2"/>
      <c r="BQ4010" s="2"/>
      <c r="BR4010" s="2"/>
      <c r="BS4010" s="2"/>
    </row>
    <row r="4011" spans="47:71" ht="12.75">
      <c r="AU4011" s="2"/>
      <c r="AV4011" s="2"/>
      <c r="AW4011" s="2"/>
      <c r="AX4011" s="2"/>
      <c r="AY4011" s="2"/>
      <c r="AZ4011" s="2"/>
      <c r="BA4011" s="2"/>
      <c r="BB4011" s="2"/>
      <c r="BC4011" s="2"/>
      <c r="BD4011" s="2"/>
      <c r="BE4011" s="2"/>
      <c r="BF4011" s="2"/>
      <c r="BG4011" s="2"/>
      <c r="BH4011" s="2"/>
      <c r="BI4011" s="2"/>
      <c r="BJ4011" s="2"/>
      <c r="BK4011" s="2"/>
      <c r="BL4011" s="2"/>
      <c r="BM4011" s="2"/>
      <c r="BN4011" s="2"/>
      <c r="BO4011" s="2"/>
      <c r="BP4011" s="2"/>
      <c r="BQ4011" s="2"/>
      <c r="BR4011" s="2"/>
      <c r="BS4011" s="2"/>
    </row>
    <row r="4012" spans="47:71" ht="12.75">
      <c r="AU4012" s="2"/>
      <c r="AV4012" s="2"/>
      <c r="AW4012" s="2"/>
      <c r="AX4012" s="2"/>
      <c r="AY4012" s="2"/>
      <c r="AZ4012" s="2"/>
      <c r="BA4012" s="2"/>
      <c r="BB4012" s="2"/>
      <c r="BC4012" s="2"/>
      <c r="BD4012" s="2"/>
      <c r="BE4012" s="2"/>
      <c r="BF4012" s="2"/>
      <c r="BG4012" s="2"/>
      <c r="BH4012" s="2"/>
      <c r="BI4012" s="2"/>
      <c r="BJ4012" s="2"/>
      <c r="BK4012" s="2"/>
      <c r="BL4012" s="2"/>
      <c r="BM4012" s="2"/>
      <c r="BN4012" s="2"/>
      <c r="BO4012" s="2"/>
      <c r="BP4012" s="2"/>
      <c r="BQ4012" s="2"/>
      <c r="BR4012" s="2"/>
      <c r="BS4012" s="2"/>
    </row>
    <row r="4013" spans="47:71" ht="12.75">
      <c r="AU4013" s="2"/>
      <c r="AV4013" s="2"/>
      <c r="AW4013" s="2"/>
      <c r="AX4013" s="2"/>
      <c r="AY4013" s="2"/>
      <c r="AZ4013" s="2"/>
      <c r="BA4013" s="2"/>
      <c r="BB4013" s="2"/>
      <c r="BC4013" s="2"/>
      <c r="BD4013" s="2"/>
      <c r="BE4013" s="2"/>
      <c r="BF4013" s="2"/>
      <c r="BG4013" s="2"/>
      <c r="BH4013" s="2"/>
      <c r="BI4013" s="2"/>
      <c r="BJ4013" s="2"/>
      <c r="BK4013" s="2"/>
      <c r="BL4013" s="2"/>
      <c r="BM4013" s="2"/>
      <c r="BN4013" s="2"/>
      <c r="BO4013" s="2"/>
      <c r="BP4013" s="2"/>
      <c r="BQ4013" s="2"/>
      <c r="BR4013" s="2"/>
      <c r="BS4013" s="2"/>
    </row>
    <row r="4014" spans="47:71" ht="12.75">
      <c r="AU4014" s="2"/>
      <c r="AV4014" s="2"/>
      <c r="AW4014" s="2"/>
      <c r="AX4014" s="2"/>
      <c r="AY4014" s="2"/>
      <c r="AZ4014" s="2"/>
      <c r="BA4014" s="2"/>
      <c r="BB4014" s="2"/>
      <c r="BC4014" s="2"/>
      <c r="BD4014" s="2"/>
      <c r="BE4014" s="2"/>
      <c r="BF4014" s="2"/>
      <c r="BG4014" s="2"/>
      <c r="BH4014" s="2"/>
      <c r="BI4014" s="2"/>
      <c r="BJ4014" s="2"/>
      <c r="BK4014" s="2"/>
      <c r="BL4014" s="2"/>
      <c r="BM4014" s="2"/>
      <c r="BN4014" s="2"/>
      <c r="BO4014" s="2"/>
      <c r="BP4014" s="2"/>
      <c r="BQ4014" s="2"/>
      <c r="BR4014" s="2"/>
      <c r="BS4014" s="2"/>
    </row>
    <row r="4015" spans="47:71" ht="12.75">
      <c r="AU4015" s="2"/>
      <c r="AV4015" s="2"/>
      <c r="AW4015" s="2"/>
      <c r="AX4015" s="2"/>
      <c r="AY4015" s="2"/>
      <c r="AZ4015" s="2"/>
      <c r="BA4015" s="2"/>
      <c r="BB4015" s="2"/>
      <c r="BC4015" s="2"/>
      <c r="BD4015" s="2"/>
      <c r="BE4015" s="2"/>
      <c r="BF4015" s="2"/>
      <c r="BG4015" s="2"/>
      <c r="BH4015" s="2"/>
      <c r="BI4015" s="2"/>
      <c r="BJ4015" s="2"/>
      <c r="BK4015" s="2"/>
      <c r="BL4015" s="2"/>
      <c r="BM4015" s="2"/>
      <c r="BN4015" s="2"/>
      <c r="BO4015" s="2"/>
      <c r="BP4015" s="2"/>
      <c r="BQ4015" s="2"/>
      <c r="BR4015" s="2"/>
      <c r="BS4015" s="2"/>
    </row>
    <row r="4016" spans="47:71" ht="12.75">
      <c r="AU4016" s="2"/>
      <c r="AV4016" s="2"/>
      <c r="AW4016" s="2"/>
      <c r="AX4016" s="2"/>
      <c r="AY4016" s="2"/>
      <c r="AZ4016" s="2"/>
      <c r="BA4016" s="2"/>
      <c r="BB4016" s="2"/>
      <c r="BC4016" s="2"/>
      <c r="BD4016" s="2"/>
      <c r="BE4016" s="2"/>
      <c r="BF4016" s="2"/>
      <c r="BG4016" s="2"/>
      <c r="BH4016" s="2"/>
      <c r="BI4016" s="2"/>
      <c r="BJ4016" s="2"/>
      <c r="BK4016" s="2"/>
      <c r="BL4016" s="2"/>
      <c r="BM4016" s="2"/>
      <c r="BN4016" s="2"/>
      <c r="BO4016" s="2"/>
      <c r="BP4016" s="2"/>
      <c r="BQ4016" s="2"/>
      <c r="BR4016" s="2"/>
      <c r="BS4016" s="2"/>
    </row>
    <row r="4017" spans="47:71" ht="12.75">
      <c r="AU4017" s="2"/>
      <c r="AV4017" s="2"/>
      <c r="AW4017" s="2"/>
      <c r="AX4017" s="2"/>
      <c r="AY4017" s="2"/>
      <c r="AZ4017" s="2"/>
      <c r="BA4017" s="2"/>
      <c r="BB4017" s="2"/>
      <c r="BC4017" s="2"/>
      <c r="BD4017" s="2"/>
      <c r="BE4017" s="2"/>
      <c r="BF4017" s="2"/>
      <c r="BG4017" s="2"/>
      <c r="BH4017" s="2"/>
      <c r="BI4017" s="2"/>
      <c r="BJ4017" s="2"/>
      <c r="BK4017" s="2"/>
      <c r="BL4017" s="2"/>
      <c r="BM4017" s="2"/>
      <c r="BN4017" s="2"/>
      <c r="BO4017" s="2"/>
      <c r="BP4017" s="2"/>
      <c r="BQ4017" s="2"/>
      <c r="BR4017" s="2"/>
      <c r="BS4017" s="2"/>
    </row>
    <row r="4018" spans="47:71" ht="12.75">
      <c r="AU4018" s="2"/>
      <c r="AV4018" s="2"/>
      <c r="AW4018" s="2"/>
      <c r="AX4018" s="2"/>
      <c r="AY4018" s="2"/>
      <c r="AZ4018" s="2"/>
      <c r="BA4018" s="2"/>
      <c r="BB4018" s="2"/>
      <c r="BC4018" s="2"/>
      <c r="BD4018" s="2"/>
      <c r="BE4018" s="2"/>
      <c r="BF4018" s="2"/>
      <c r="BG4018" s="2"/>
      <c r="BH4018" s="2"/>
      <c r="BI4018" s="2"/>
      <c r="BJ4018" s="2"/>
      <c r="BK4018" s="2"/>
      <c r="BL4018" s="2"/>
      <c r="BM4018" s="2"/>
      <c r="BN4018" s="2"/>
      <c r="BO4018" s="2"/>
      <c r="BP4018" s="2"/>
      <c r="BQ4018" s="2"/>
      <c r="BR4018" s="2"/>
      <c r="BS4018" s="2"/>
    </row>
    <row r="4019" spans="47:71" ht="12.75">
      <c r="AU4019" s="2"/>
      <c r="AV4019" s="2"/>
      <c r="AW4019" s="2"/>
      <c r="AX4019" s="2"/>
      <c r="AY4019" s="2"/>
      <c r="AZ4019" s="2"/>
      <c r="BA4019" s="2"/>
      <c r="BB4019" s="2"/>
      <c r="BC4019" s="2"/>
      <c r="BD4019" s="2"/>
      <c r="BE4019" s="2"/>
      <c r="BF4019" s="2"/>
      <c r="BG4019" s="2"/>
      <c r="BH4019" s="2"/>
      <c r="BI4019" s="2"/>
      <c r="BJ4019" s="2"/>
      <c r="BK4019" s="2"/>
      <c r="BL4019" s="2"/>
      <c r="BM4019" s="2"/>
      <c r="BN4019" s="2"/>
      <c r="BO4019" s="2"/>
      <c r="BP4019" s="2"/>
      <c r="BQ4019" s="2"/>
      <c r="BR4019" s="2"/>
      <c r="BS4019" s="2"/>
    </row>
    <row r="4020" spans="47:71" ht="12.75">
      <c r="AU4020" s="2"/>
      <c r="AV4020" s="2"/>
      <c r="AW4020" s="2"/>
      <c r="AX4020" s="2"/>
      <c r="AY4020" s="2"/>
      <c r="AZ4020" s="2"/>
      <c r="BA4020" s="2"/>
      <c r="BB4020" s="2"/>
      <c r="BC4020" s="2"/>
      <c r="BD4020" s="2"/>
      <c r="BE4020" s="2"/>
      <c r="BF4020" s="2"/>
      <c r="BG4020" s="2"/>
      <c r="BH4020" s="2"/>
      <c r="BI4020" s="2"/>
      <c r="BJ4020" s="2"/>
      <c r="BK4020" s="2"/>
      <c r="BL4020" s="2"/>
      <c r="BM4020" s="2"/>
      <c r="BN4020" s="2"/>
      <c r="BO4020" s="2"/>
      <c r="BP4020" s="2"/>
      <c r="BQ4020" s="2"/>
      <c r="BR4020" s="2"/>
      <c r="BS4020" s="2"/>
    </row>
    <row r="4021" spans="47:71" ht="12.75">
      <c r="AU4021" s="2"/>
      <c r="AV4021" s="2"/>
      <c r="AW4021" s="2"/>
      <c r="AX4021" s="2"/>
      <c r="AY4021" s="2"/>
      <c r="AZ4021" s="2"/>
      <c r="BA4021" s="2"/>
      <c r="BB4021" s="2"/>
      <c r="BC4021" s="2"/>
      <c r="BD4021" s="2"/>
      <c r="BE4021" s="2"/>
      <c r="BF4021" s="2"/>
      <c r="BG4021" s="2"/>
      <c r="BH4021" s="2"/>
      <c r="BI4021" s="2"/>
      <c r="BJ4021" s="2"/>
      <c r="BK4021" s="2"/>
      <c r="BL4021" s="2"/>
      <c r="BM4021" s="2"/>
      <c r="BN4021" s="2"/>
      <c r="BO4021" s="2"/>
      <c r="BP4021" s="2"/>
      <c r="BQ4021" s="2"/>
      <c r="BR4021" s="2"/>
      <c r="BS4021" s="2"/>
    </row>
    <row r="4022" spans="47:71" ht="12.75">
      <c r="AU4022" s="2"/>
      <c r="AV4022" s="2"/>
      <c r="AW4022" s="2"/>
      <c r="AX4022" s="2"/>
      <c r="AY4022" s="2"/>
      <c r="AZ4022" s="2"/>
      <c r="BA4022" s="2"/>
      <c r="BB4022" s="2"/>
      <c r="BC4022" s="2"/>
      <c r="BD4022" s="2"/>
      <c r="BE4022" s="2"/>
      <c r="BF4022" s="2"/>
      <c r="BG4022" s="2"/>
      <c r="BH4022" s="2"/>
      <c r="BI4022" s="2"/>
      <c r="BJ4022" s="2"/>
      <c r="BK4022" s="2"/>
      <c r="BL4022" s="2"/>
      <c r="BM4022" s="2"/>
      <c r="BN4022" s="2"/>
      <c r="BO4022" s="2"/>
      <c r="BP4022" s="2"/>
      <c r="BQ4022" s="2"/>
      <c r="BR4022" s="2"/>
      <c r="BS4022" s="2"/>
    </row>
    <row r="4023" spans="47:71" ht="12.75">
      <c r="AU4023" s="2"/>
      <c r="AV4023" s="2"/>
      <c r="AW4023" s="2"/>
      <c r="AX4023" s="2"/>
      <c r="AY4023" s="2"/>
      <c r="AZ4023" s="2"/>
      <c r="BA4023" s="2"/>
      <c r="BB4023" s="2"/>
      <c r="BC4023" s="2"/>
      <c r="BD4023" s="2"/>
      <c r="BE4023" s="2"/>
      <c r="BF4023" s="2"/>
      <c r="BG4023" s="2"/>
      <c r="BH4023" s="2"/>
      <c r="BI4023" s="2"/>
      <c r="BJ4023" s="2"/>
      <c r="BK4023" s="2"/>
      <c r="BL4023" s="2"/>
      <c r="BM4023" s="2"/>
      <c r="BN4023" s="2"/>
      <c r="BO4023" s="2"/>
      <c r="BP4023" s="2"/>
      <c r="BQ4023" s="2"/>
      <c r="BR4023" s="2"/>
      <c r="BS4023" s="2"/>
    </row>
    <row r="4024" spans="47:71" ht="12.75">
      <c r="AU4024" s="2"/>
      <c r="AV4024" s="2"/>
      <c r="AW4024" s="2"/>
      <c r="AX4024" s="2"/>
      <c r="AY4024" s="2"/>
      <c r="AZ4024" s="2"/>
      <c r="BA4024" s="2"/>
      <c r="BB4024" s="2"/>
      <c r="BC4024" s="2"/>
      <c r="BD4024" s="2"/>
      <c r="BE4024" s="2"/>
      <c r="BF4024" s="2"/>
      <c r="BG4024" s="2"/>
      <c r="BH4024" s="2"/>
      <c r="BI4024" s="2"/>
      <c r="BJ4024" s="2"/>
      <c r="BK4024" s="2"/>
      <c r="BL4024" s="2"/>
      <c r="BM4024" s="2"/>
      <c r="BN4024" s="2"/>
      <c r="BO4024" s="2"/>
      <c r="BP4024" s="2"/>
      <c r="BQ4024" s="2"/>
      <c r="BR4024" s="2"/>
      <c r="BS4024" s="2"/>
    </row>
    <row r="4025" spans="47:71" ht="12.75">
      <c r="AU4025" s="2"/>
      <c r="AV4025" s="2"/>
      <c r="AW4025" s="2"/>
      <c r="AX4025" s="2"/>
      <c r="AY4025" s="2"/>
      <c r="AZ4025" s="2"/>
      <c r="BA4025" s="2"/>
      <c r="BB4025" s="2"/>
      <c r="BC4025" s="2"/>
      <c r="BD4025" s="2"/>
      <c r="BE4025" s="2"/>
      <c r="BF4025" s="2"/>
      <c r="BG4025" s="2"/>
      <c r="BH4025" s="2"/>
      <c r="BI4025" s="2"/>
      <c r="BJ4025" s="2"/>
      <c r="BK4025" s="2"/>
      <c r="BL4025" s="2"/>
      <c r="BM4025" s="2"/>
      <c r="BN4025" s="2"/>
      <c r="BO4025" s="2"/>
      <c r="BP4025" s="2"/>
      <c r="BQ4025" s="2"/>
      <c r="BR4025" s="2"/>
      <c r="BS4025" s="2"/>
    </row>
    <row r="4026" spans="47:71" ht="12.75">
      <c r="AU4026" s="2"/>
      <c r="AV4026" s="2"/>
      <c r="AW4026" s="2"/>
      <c r="AX4026" s="2"/>
      <c r="AY4026" s="2"/>
      <c r="AZ4026" s="2"/>
      <c r="BA4026" s="2"/>
      <c r="BB4026" s="2"/>
      <c r="BC4026" s="2"/>
      <c r="BD4026" s="2"/>
      <c r="BE4026" s="2"/>
      <c r="BF4026" s="2"/>
      <c r="BG4026" s="2"/>
      <c r="BH4026" s="2"/>
      <c r="BI4026" s="2"/>
      <c r="BJ4026" s="2"/>
      <c r="BK4026" s="2"/>
      <c r="BL4026" s="2"/>
      <c r="BM4026" s="2"/>
      <c r="BN4026" s="2"/>
      <c r="BO4026" s="2"/>
      <c r="BP4026" s="2"/>
      <c r="BQ4026" s="2"/>
      <c r="BR4026" s="2"/>
      <c r="BS4026" s="2"/>
    </row>
    <row r="4027" spans="47:71" ht="12.75">
      <c r="AU4027" s="2"/>
      <c r="AV4027" s="2"/>
      <c r="AW4027" s="2"/>
      <c r="AX4027" s="2"/>
      <c r="AY4027" s="2"/>
      <c r="AZ4027" s="2"/>
      <c r="BA4027" s="2"/>
      <c r="BB4027" s="2"/>
      <c r="BC4027" s="2"/>
      <c r="BD4027" s="2"/>
      <c r="BE4027" s="2"/>
      <c r="BF4027" s="2"/>
      <c r="BG4027" s="2"/>
      <c r="BH4027" s="2"/>
      <c r="BI4027" s="2"/>
      <c r="BJ4027" s="2"/>
      <c r="BK4027" s="2"/>
      <c r="BL4027" s="2"/>
      <c r="BM4027" s="2"/>
      <c r="BN4027" s="2"/>
      <c r="BO4027" s="2"/>
      <c r="BP4027" s="2"/>
      <c r="BQ4027" s="2"/>
      <c r="BR4027" s="2"/>
      <c r="BS4027" s="2"/>
    </row>
    <row r="4028" spans="47:71" ht="12.75">
      <c r="AU4028" s="2"/>
      <c r="AV4028" s="2"/>
      <c r="AW4028" s="2"/>
      <c r="AX4028" s="2"/>
      <c r="AY4028" s="2"/>
      <c r="AZ4028" s="2"/>
      <c r="BA4028" s="2"/>
      <c r="BB4028" s="2"/>
      <c r="BC4028" s="2"/>
      <c r="BD4028" s="2"/>
      <c r="BE4028" s="2"/>
      <c r="BF4028" s="2"/>
      <c r="BG4028" s="2"/>
      <c r="BH4028" s="2"/>
      <c r="BI4028" s="2"/>
      <c r="BJ4028" s="2"/>
      <c r="BK4028" s="2"/>
      <c r="BL4028" s="2"/>
      <c r="BM4028" s="2"/>
      <c r="BN4028" s="2"/>
      <c r="BO4028" s="2"/>
      <c r="BP4028" s="2"/>
      <c r="BQ4028" s="2"/>
      <c r="BR4028" s="2"/>
      <c r="BS4028" s="2"/>
    </row>
    <row r="4029" spans="47:71" ht="12.75">
      <c r="AU4029" s="2"/>
      <c r="AV4029" s="2"/>
      <c r="AW4029" s="2"/>
      <c r="AX4029" s="2"/>
      <c r="AY4029" s="2"/>
      <c r="AZ4029" s="2"/>
      <c r="BA4029" s="2"/>
      <c r="BB4029" s="2"/>
      <c r="BC4029" s="2"/>
      <c r="BD4029" s="2"/>
      <c r="BE4029" s="2"/>
      <c r="BF4029" s="2"/>
      <c r="BG4029" s="2"/>
      <c r="BH4029" s="2"/>
      <c r="BI4029" s="2"/>
      <c r="BJ4029" s="2"/>
      <c r="BK4029" s="2"/>
      <c r="BL4029" s="2"/>
      <c r="BM4029" s="2"/>
      <c r="BN4029" s="2"/>
      <c r="BO4029" s="2"/>
      <c r="BP4029" s="2"/>
      <c r="BQ4029" s="2"/>
      <c r="BR4029" s="2"/>
      <c r="BS4029" s="2"/>
    </row>
    <row r="4030" spans="47:71" ht="12.75">
      <c r="AU4030" s="2"/>
      <c r="AV4030" s="2"/>
      <c r="AW4030" s="2"/>
      <c r="AX4030" s="2"/>
      <c r="AY4030" s="2"/>
      <c r="AZ4030" s="2"/>
      <c r="BA4030" s="2"/>
      <c r="BB4030" s="2"/>
      <c r="BC4030" s="2"/>
      <c r="BD4030" s="2"/>
      <c r="BE4030" s="2"/>
      <c r="BF4030" s="2"/>
      <c r="BG4030" s="2"/>
      <c r="BH4030" s="2"/>
      <c r="BI4030" s="2"/>
      <c r="BJ4030" s="2"/>
      <c r="BK4030" s="2"/>
      <c r="BL4030" s="2"/>
      <c r="BM4030" s="2"/>
      <c r="BN4030" s="2"/>
      <c r="BO4030" s="2"/>
      <c r="BP4030" s="2"/>
      <c r="BQ4030" s="2"/>
      <c r="BR4030" s="2"/>
      <c r="BS4030" s="2"/>
    </row>
    <row r="4031" spans="47:71" ht="12.75">
      <c r="AU4031" s="2"/>
      <c r="AV4031" s="2"/>
      <c r="AW4031" s="2"/>
      <c r="AX4031" s="2"/>
      <c r="AY4031" s="2"/>
      <c r="AZ4031" s="2"/>
      <c r="BA4031" s="2"/>
      <c r="BB4031" s="2"/>
      <c r="BC4031" s="2"/>
      <c r="BD4031" s="2"/>
      <c r="BE4031" s="2"/>
      <c r="BF4031" s="2"/>
      <c r="BG4031" s="2"/>
      <c r="BH4031" s="2"/>
      <c r="BI4031" s="2"/>
      <c r="BJ4031" s="2"/>
      <c r="BK4031" s="2"/>
      <c r="BL4031" s="2"/>
      <c r="BM4031" s="2"/>
      <c r="BN4031" s="2"/>
      <c r="BO4031" s="2"/>
      <c r="BP4031" s="2"/>
      <c r="BQ4031" s="2"/>
      <c r="BR4031" s="2"/>
      <c r="BS4031" s="2"/>
    </row>
    <row r="4032" spans="47:71" ht="12.75">
      <c r="AU4032" s="2"/>
      <c r="AV4032" s="2"/>
      <c r="AW4032" s="2"/>
      <c r="AX4032" s="2"/>
      <c r="AY4032" s="2"/>
      <c r="AZ4032" s="2"/>
      <c r="BA4032" s="2"/>
      <c r="BB4032" s="2"/>
      <c r="BC4032" s="2"/>
      <c r="BD4032" s="2"/>
      <c r="BE4032" s="2"/>
      <c r="BF4032" s="2"/>
      <c r="BG4032" s="2"/>
      <c r="BH4032" s="2"/>
      <c r="BI4032" s="2"/>
      <c r="BJ4032" s="2"/>
      <c r="BK4032" s="2"/>
      <c r="BL4032" s="2"/>
      <c r="BM4032" s="2"/>
      <c r="BN4032" s="2"/>
      <c r="BO4032" s="2"/>
      <c r="BP4032" s="2"/>
      <c r="BQ4032" s="2"/>
      <c r="BR4032" s="2"/>
      <c r="BS4032" s="2"/>
    </row>
    <row r="4033" spans="47:71" ht="12.75">
      <c r="AU4033" s="2"/>
      <c r="AV4033" s="2"/>
      <c r="AW4033" s="2"/>
      <c r="AX4033" s="2"/>
      <c r="AY4033" s="2"/>
      <c r="AZ4033" s="2"/>
      <c r="BA4033" s="2"/>
      <c r="BB4033" s="2"/>
      <c r="BC4033" s="2"/>
      <c r="BD4033" s="2"/>
      <c r="BE4033" s="2"/>
      <c r="BF4033" s="2"/>
      <c r="BG4033" s="2"/>
      <c r="BH4033" s="2"/>
      <c r="BI4033" s="2"/>
      <c r="BJ4033" s="2"/>
      <c r="BK4033" s="2"/>
      <c r="BL4033" s="2"/>
      <c r="BM4033" s="2"/>
      <c r="BN4033" s="2"/>
      <c r="BO4033" s="2"/>
      <c r="BP4033" s="2"/>
      <c r="BQ4033" s="2"/>
      <c r="BR4033" s="2"/>
      <c r="BS4033" s="2"/>
    </row>
    <row r="4034" spans="47:71" ht="12.75">
      <c r="AU4034" s="2"/>
      <c r="AV4034" s="2"/>
      <c r="AW4034" s="2"/>
      <c r="AX4034" s="2"/>
      <c r="AY4034" s="2"/>
      <c r="AZ4034" s="2"/>
      <c r="BA4034" s="2"/>
      <c r="BB4034" s="2"/>
      <c r="BC4034" s="2"/>
      <c r="BD4034" s="2"/>
      <c r="BE4034" s="2"/>
      <c r="BF4034" s="2"/>
      <c r="BG4034" s="2"/>
      <c r="BH4034" s="2"/>
      <c r="BI4034" s="2"/>
      <c r="BJ4034" s="2"/>
      <c r="BK4034" s="2"/>
      <c r="BL4034" s="2"/>
      <c r="BM4034" s="2"/>
      <c r="BN4034" s="2"/>
      <c r="BO4034" s="2"/>
      <c r="BP4034" s="2"/>
      <c r="BQ4034" s="2"/>
      <c r="BR4034" s="2"/>
      <c r="BS4034" s="2"/>
    </row>
    <row r="4035" spans="47:71" ht="12.75">
      <c r="AU4035" s="2"/>
      <c r="AV4035" s="2"/>
      <c r="AW4035" s="2"/>
      <c r="AX4035" s="2"/>
      <c r="AY4035" s="2"/>
      <c r="AZ4035" s="2"/>
      <c r="BA4035" s="2"/>
      <c r="BB4035" s="2"/>
      <c r="BC4035" s="2"/>
      <c r="BD4035" s="2"/>
      <c r="BE4035" s="2"/>
      <c r="BF4035" s="2"/>
      <c r="BG4035" s="2"/>
      <c r="BH4035" s="2"/>
      <c r="BI4035" s="2"/>
      <c r="BJ4035" s="2"/>
      <c r="BK4035" s="2"/>
      <c r="BL4035" s="2"/>
      <c r="BM4035" s="2"/>
      <c r="BN4035" s="2"/>
      <c r="BO4035" s="2"/>
      <c r="BP4035" s="2"/>
      <c r="BQ4035" s="2"/>
      <c r="BR4035" s="2"/>
      <c r="BS4035" s="2"/>
    </row>
    <row r="4036" spans="47:71" ht="12.75">
      <c r="AU4036" s="2"/>
      <c r="AV4036" s="2"/>
      <c r="AW4036" s="2"/>
      <c r="AX4036" s="2"/>
      <c r="AY4036" s="2"/>
      <c r="AZ4036" s="2"/>
      <c r="BA4036" s="2"/>
      <c r="BB4036" s="2"/>
      <c r="BC4036" s="2"/>
      <c r="BD4036" s="2"/>
      <c r="BE4036" s="2"/>
      <c r="BF4036" s="2"/>
      <c r="BG4036" s="2"/>
      <c r="BH4036" s="2"/>
      <c r="BI4036" s="2"/>
      <c r="BJ4036" s="2"/>
      <c r="BK4036" s="2"/>
      <c r="BL4036" s="2"/>
      <c r="BM4036" s="2"/>
      <c r="BN4036" s="2"/>
      <c r="BO4036" s="2"/>
      <c r="BP4036" s="2"/>
      <c r="BQ4036" s="2"/>
      <c r="BR4036" s="2"/>
      <c r="BS4036" s="2"/>
    </row>
    <row r="4037" spans="47:71" ht="12.75">
      <c r="AU4037" s="2"/>
      <c r="AV4037" s="2"/>
      <c r="AW4037" s="2"/>
      <c r="AX4037" s="2"/>
      <c r="AY4037" s="2"/>
      <c r="AZ4037" s="2"/>
      <c r="BA4037" s="2"/>
      <c r="BB4037" s="2"/>
      <c r="BC4037" s="2"/>
      <c r="BD4037" s="2"/>
      <c r="BE4037" s="2"/>
      <c r="BF4037" s="2"/>
      <c r="BG4037" s="2"/>
      <c r="BH4037" s="2"/>
      <c r="BI4037" s="2"/>
      <c r="BJ4037" s="2"/>
      <c r="BK4037" s="2"/>
      <c r="BL4037" s="2"/>
      <c r="BM4037" s="2"/>
      <c r="BN4037" s="2"/>
      <c r="BO4037" s="2"/>
      <c r="BP4037" s="2"/>
      <c r="BQ4037" s="2"/>
      <c r="BR4037" s="2"/>
      <c r="BS4037" s="2"/>
    </row>
    <row r="4038" spans="47:71" ht="12.75">
      <c r="AU4038" s="2"/>
      <c r="AV4038" s="2"/>
      <c r="AW4038" s="2"/>
      <c r="AX4038" s="2"/>
      <c r="AY4038" s="2"/>
      <c r="AZ4038" s="2"/>
      <c r="BA4038" s="2"/>
      <c r="BB4038" s="2"/>
      <c r="BC4038" s="2"/>
      <c r="BD4038" s="2"/>
      <c r="BE4038" s="2"/>
      <c r="BF4038" s="2"/>
      <c r="BG4038" s="2"/>
      <c r="BH4038" s="2"/>
      <c r="BI4038" s="2"/>
      <c r="BJ4038" s="2"/>
      <c r="BK4038" s="2"/>
      <c r="BL4038" s="2"/>
      <c r="BM4038" s="2"/>
      <c r="BN4038" s="2"/>
      <c r="BO4038" s="2"/>
      <c r="BP4038" s="2"/>
      <c r="BQ4038" s="2"/>
      <c r="BR4038" s="2"/>
      <c r="BS4038" s="2"/>
    </row>
    <row r="4039" spans="47:71" ht="12.75">
      <c r="AU4039" s="2"/>
      <c r="AV4039" s="2"/>
      <c r="AW4039" s="2"/>
      <c r="AX4039" s="2"/>
      <c r="AY4039" s="2"/>
      <c r="AZ4039" s="2"/>
      <c r="BA4039" s="2"/>
      <c r="BB4039" s="2"/>
      <c r="BC4039" s="2"/>
      <c r="BD4039" s="2"/>
      <c r="BE4039" s="2"/>
      <c r="BF4039" s="2"/>
      <c r="BG4039" s="2"/>
      <c r="BH4039" s="2"/>
      <c r="BI4039" s="2"/>
      <c r="BJ4039" s="2"/>
      <c r="BK4039" s="2"/>
      <c r="BL4039" s="2"/>
      <c r="BM4039" s="2"/>
      <c r="BN4039" s="2"/>
      <c r="BO4039" s="2"/>
      <c r="BP4039" s="2"/>
      <c r="BQ4039" s="2"/>
      <c r="BR4039" s="2"/>
      <c r="BS4039" s="2"/>
    </row>
    <row r="4040" spans="47:71" ht="12.75">
      <c r="AU4040" s="2"/>
      <c r="AV4040" s="2"/>
      <c r="AW4040" s="2"/>
      <c r="AX4040" s="2"/>
      <c r="AY4040" s="2"/>
      <c r="AZ4040" s="2"/>
      <c r="BA4040" s="2"/>
      <c r="BB4040" s="2"/>
      <c r="BC4040" s="2"/>
      <c r="BD4040" s="2"/>
      <c r="BE4040" s="2"/>
      <c r="BF4040" s="2"/>
      <c r="BG4040" s="2"/>
      <c r="BH4040" s="2"/>
      <c r="BI4040" s="2"/>
      <c r="BJ4040" s="2"/>
      <c r="BK4040" s="2"/>
      <c r="BL4040" s="2"/>
      <c r="BM4040" s="2"/>
      <c r="BN4040" s="2"/>
      <c r="BO4040" s="2"/>
      <c r="BP4040" s="2"/>
      <c r="BQ4040" s="2"/>
      <c r="BR4040" s="2"/>
      <c r="BS4040" s="2"/>
    </row>
    <row r="4041" spans="47:71" ht="12.75">
      <c r="AU4041" s="2"/>
      <c r="AV4041" s="2"/>
      <c r="AW4041" s="2"/>
      <c r="AX4041" s="2"/>
      <c r="AY4041" s="2"/>
      <c r="AZ4041" s="2"/>
      <c r="BA4041" s="2"/>
      <c r="BB4041" s="2"/>
      <c r="BC4041" s="2"/>
      <c r="BD4041" s="2"/>
      <c r="BE4041" s="2"/>
      <c r="BF4041" s="2"/>
      <c r="BG4041" s="2"/>
      <c r="BH4041" s="2"/>
      <c r="BI4041" s="2"/>
      <c r="BJ4041" s="2"/>
      <c r="BK4041" s="2"/>
      <c r="BL4041" s="2"/>
      <c r="BM4041" s="2"/>
      <c r="BN4041" s="2"/>
      <c r="BO4041" s="2"/>
      <c r="BP4041" s="2"/>
      <c r="BQ4041" s="2"/>
      <c r="BR4041" s="2"/>
      <c r="BS4041" s="2"/>
    </row>
    <row r="4042" spans="47:71" ht="12.75">
      <c r="AU4042" s="2"/>
      <c r="AV4042" s="2"/>
      <c r="AW4042" s="2"/>
      <c r="AX4042" s="2"/>
      <c r="AY4042" s="2"/>
      <c r="AZ4042" s="2"/>
      <c r="BA4042" s="2"/>
      <c r="BB4042" s="2"/>
      <c r="BC4042" s="2"/>
      <c r="BD4042" s="2"/>
      <c r="BE4042" s="2"/>
      <c r="BF4042" s="2"/>
      <c r="BG4042" s="2"/>
      <c r="BH4042" s="2"/>
      <c r="BI4042" s="2"/>
      <c r="BJ4042" s="2"/>
      <c r="BK4042" s="2"/>
      <c r="BL4042" s="2"/>
      <c r="BM4042" s="2"/>
      <c r="BN4042" s="2"/>
      <c r="BO4042" s="2"/>
      <c r="BP4042" s="2"/>
      <c r="BQ4042" s="2"/>
      <c r="BR4042" s="2"/>
      <c r="BS4042" s="2"/>
    </row>
    <row r="4043" spans="47:71" ht="12.75">
      <c r="AU4043" s="2"/>
      <c r="AV4043" s="2"/>
      <c r="AW4043" s="2"/>
      <c r="AX4043" s="2"/>
      <c r="AY4043" s="2"/>
      <c r="AZ4043" s="2"/>
      <c r="BA4043" s="2"/>
      <c r="BB4043" s="2"/>
      <c r="BC4043" s="2"/>
      <c r="BD4043" s="2"/>
      <c r="BE4043" s="2"/>
      <c r="BF4043" s="2"/>
      <c r="BG4043" s="2"/>
      <c r="BH4043" s="2"/>
      <c r="BI4043" s="2"/>
      <c r="BJ4043" s="2"/>
      <c r="BK4043" s="2"/>
      <c r="BL4043" s="2"/>
      <c r="BM4043" s="2"/>
      <c r="BN4043" s="2"/>
      <c r="BO4043" s="2"/>
      <c r="BP4043" s="2"/>
      <c r="BQ4043" s="2"/>
      <c r="BR4043" s="2"/>
      <c r="BS4043" s="2"/>
    </row>
    <row r="4044" spans="47:71" ht="12.75">
      <c r="AU4044" s="2"/>
      <c r="AV4044" s="2"/>
      <c r="AW4044" s="2"/>
      <c r="AX4044" s="2"/>
      <c r="AY4044" s="2"/>
      <c r="AZ4044" s="2"/>
      <c r="BA4044" s="2"/>
      <c r="BB4044" s="2"/>
      <c r="BC4044" s="2"/>
      <c r="BD4044" s="2"/>
      <c r="BE4044" s="2"/>
      <c r="BF4044" s="2"/>
      <c r="BG4044" s="2"/>
      <c r="BH4044" s="2"/>
      <c r="BI4044" s="2"/>
      <c r="BJ4044" s="2"/>
      <c r="BK4044" s="2"/>
      <c r="BL4044" s="2"/>
      <c r="BM4044" s="2"/>
      <c r="BN4044" s="2"/>
      <c r="BO4044" s="2"/>
      <c r="BP4044" s="2"/>
      <c r="BQ4044" s="2"/>
      <c r="BR4044" s="2"/>
      <c r="BS4044" s="2"/>
    </row>
    <row r="4045" spans="47:71" ht="12.75">
      <c r="AU4045" s="2"/>
      <c r="AV4045" s="2"/>
      <c r="AW4045" s="2"/>
      <c r="AX4045" s="2"/>
      <c r="AY4045" s="2"/>
      <c r="AZ4045" s="2"/>
      <c r="BA4045" s="2"/>
      <c r="BB4045" s="2"/>
      <c r="BC4045" s="2"/>
      <c r="BD4045" s="2"/>
      <c r="BE4045" s="2"/>
      <c r="BF4045" s="2"/>
      <c r="BG4045" s="2"/>
      <c r="BH4045" s="2"/>
      <c r="BI4045" s="2"/>
      <c r="BJ4045" s="2"/>
      <c r="BK4045" s="2"/>
      <c r="BL4045" s="2"/>
      <c r="BM4045" s="2"/>
      <c r="BN4045" s="2"/>
      <c r="BO4045" s="2"/>
      <c r="BP4045" s="2"/>
      <c r="BQ4045" s="2"/>
      <c r="BR4045" s="2"/>
      <c r="BS4045" s="2"/>
    </row>
    <row r="4046" spans="47:71" ht="12.75">
      <c r="AU4046" s="2"/>
      <c r="AV4046" s="2"/>
      <c r="AW4046" s="2"/>
      <c r="AX4046" s="2"/>
      <c r="AY4046" s="2"/>
      <c r="AZ4046" s="2"/>
      <c r="BA4046" s="2"/>
      <c r="BB4046" s="2"/>
      <c r="BC4046" s="2"/>
      <c r="BD4046" s="2"/>
      <c r="BE4046" s="2"/>
      <c r="BF4046" s="2"/>
      <c r="BG4046" s="2"/>
      <c r="BH4046" s="2"/>
      <c r="BI4046" s="2"/>
      <c r="BJ4046" s="2"/>
      <c r="BK4046" s="2"/>
      <c r="BL4046" s="2"/>
      <c r="BM4046" s="2"/>
      <c r="BN4046" s="2"/>
      <c r="BO4046" s="2"/>
      <c r="BP4046" s="2"/>
      <c r="BQ4046" s="2"/>
      <c r="BR4046" s="2"/>
      <c r="BS4046" s="2"/>
    </row>
    <row r="4047" spans="47:71" ht="12.75">
      <c r="AU4047" s="2"/>
      <c r="AV4047" s="2"/>
      <c r="AW4047" s="2"/>
      <c r="AX4047" s="2"/>
      <c r="AY4047" s="2"/>
      <c r="AZ4047" s="2"/>
      <c r="BA4047" s="2"/>
      <c r="BB4047" s="2"/>
      <c r="BC4047" s="2"/>
      <c r="BD4047" s="2"/>
      <c r="BE4047" s="2"/>
      <c r="BF4047" s="2"/>
      <c r="BG4047" s="2"/>
      <c r="BH4047" s="2"/>
      <c r="BI4047" s="2"/>
      <c r="BJ4047" s="2"/>
      <c r="BK4047" s="2"/>
      <c r="BL4047" s="2"/>
      <c r="BM4047" s="2"/>
      <c r="BN4047" s="2"/>
      <c r="BO4047" s="2"/>
      <c r="BP4047" s="2"/>
      <c r="BQ4047" s="2"/>
      <c r="BR4047" s="2"/>
      <c r="BS4047" s="2"/>
    </row>
    <row r="4048" spans="47:71" ht="12.75">
      <c r="AU4048" s="2"/>
      <c r="AV4048" s="2"/>
      <c r="AW4048" s="2"/>
      <c r="AX4048" s="2"/>
      <c r="AY4048" s="2"/>
      <c r="AZ4048" s="2"/>
      <c r="BA4048" s="2"/>
      <c r="BB4048" s="2"/>
      <c r="BC4048" s="2"/>
      <c r="BD4048" s="2"/>
      <c r="BE4048" s="2"/>
      <c r="BF4048" s="2"/>
      <c r="BG4048" s="2"/>
      <c r="BH4048" s="2"/>
      <c r="BI4048" s="2"/>
      <c r="BJ4048" s="2"/>
      <c r="BK4048" s="2"/>
      <c r="BL4048" s="2"/>
      <c r="BM4048" s="2"/>
      <c r="BN4048" s="2"/>
      <c r="BO4048" s="2"/>
      <c r="BP4048" s="2"/>
      <c r="BQ4048" s="2"/>
      <c r="BR4048" s="2"/>
      <c r="BS4048" s="2"/>
    </row>
    <row r="4049" spans="47:71" ht="12.75">
      <c r="AU4049" s="2"/>
      <c r="AV4049" s="2"/>
      <c r="AW4049" s="2"/>
      <c r="AX4049" s="2"/>
      <c r="AY4049" s="2"/>
      <c r="AZ4049" s="2"/>
      <c r="BA4049" s="2"/>
      <c r="BB4049" s="2"/>
      <c r="BC4049" s="2"/>
      <c r="BD4049" s="2"/>
      <c r="BE4049" s="2"/>
      <c r="BF4049" s="2"/>
      <c r="BG4049" s="2"/>
      <c r="BH4049" s="2"/>
      <c r="BI4049" s="2"/>
      <c r="BJ4049" s="2"/>
      <c r="BK4049" s="2"/>
      <c r="BL4049" s="2"/>
      <c r="BM4049" s="2"/>
      <c r="BN4049" s="2"/>
      <c r="BO4049" s="2"/>
      <c r="BP4049" s="2"/>
      <c r="BQ4049" s="2"/>
      <c r="BR4049" s="2"/>
      <c r="BS4049" s="2"/>
    </row>
    <row r="4050" spans="47:71" ht="12.75">
      <c r="AU4050" s="2"/>
      <c r="AV4050" s="2"/>
      <c r="AW4050" s="2"/>
      <c r="AX4050" s="2"/>
      <c r="AY4050" s="2"/>
      <c r="AZ4050" s="2"/>
      <c r="BA4050" s="2"/>
      <c r="BB4050" s="2"/>
      <c r="BC4050" s="2"/>
      <c r="BD4050" s="2"/>
      <c r="BE4050" s="2"/>
      <c r="BF4050" s="2"/>
      <c r="BG4050" s="2"/>
      <c r="BH4050" s="2"/>
      <c r="BI4050" s="2"/>
      <c r="BJ4050" s="2"/>
      <c r="BK4050" s="2"/>
      <c r="BL4050" s="2"/>
      <c r="BM4050" s="2"/>
      <c r="BN4050" s="2"/>
      <c r="BO4050" s="2"/>
      <c r="BP4050" s="2"/>
      <c r="BQ4050" s="2"/>
      <c r="BR4050" s="2"/>
      <c r="BS4050" s="2"/>
    </row>
    <row r="4051" spans="47:71" ht="12.75">
      <c r="AU4051" s="2"/>
      <c r="AV4051" s="2"/>
      <c r="AW4051" s="2"/>
      <c r="AX4051" s="2"/>
      <c r="AY4051" s="2"/>
      <c r="AZ4051" s="2"/>
      <c r="BA4051" s="2"/>
      <c r="BB4051" s="2"/>
      <c r="BC4051" s="2"/>
      <c r="BD4051" s="2"/>
      <c r="BE4051" s="2"/>
      <c r="BF4051" s="2"/>
      <c r="BG4051" s="2"/>
      <c r="BH4051" s="2"/>
      <c r="BI4051" s="2"/>
      <c r="BJ4051" s="2"/>
      <c r="BK4051" s="2"/>
      <c r="BL4051" s="2"/>
      <c r="BM4051" s="2"/>
      <c r="BN4051" s="2"/>
      <c r="BO4051" s="2"/>
      <c r="BP4051" s="2"/>
      <c r="BQ4051" s="2"/>
      <c r="BR4051" s="2"/>
      <c r="BS4051" s="2"/>
    </row>
    <row r="4052" spans="47:71" ht="12.75">
      <c r="AU4052" s="2"/>
      <c r="AV4052" s="2"/>
      <c r="AW4052" s="2"/>
      <c r="AX4052" s="2"/>
      <c r="AY4052" s="2"/>
      <c r="AZ4052" s="2"/>
      <c r="BA4052" s="2"/>
      <c r="BB4052" s="2"/>
      <c r="BC4052" s="2"/>
      <c r="BD4052" s="2"/>
      <c r="BE4052" s="2"/>
      <c r="BF4052" s="2"/>
      <c r="BG4052" s="2"/>
      <c r="BH4052" s="2"/>
      <c r="BI4052" s="2"/>
      <c r="BJ4052" s="2"/>
      <c r="BK4052" s="2"/>
      <c r="BL4052" s="2"/>
      <c r="BM4052" s="2"/>
      <c r="BN4052" s="2"/>
      <c r="BO4052" s="2"/>
      <c r="BP4052" s="2"/>
      <c r="BQ4052" s="2"/>
      <c r="BR4052" s="2"/>
      <c r="BS4052" s="2"/>
    </row>
    <row r="4053" spans="47:71" ht="12.75">
      <c r="AU4053" s="2"/>
      <c r="AV4053" s="2"/>
      <c r="AW4053" s="2"/>
      <c r="AX4053" s="2"/>
      <c r="AY4053" s="2"/>
      <c r="AZ4053" s="2"/>
      <c r="BA4053" s="2"/>
      <c r="BB4053" s="2"/>
      <c r="BC4053" s="2"/>
      <c r="BD4053" s="2"/>
      <c r="BE4053" s="2"/>
      <c r="BF4053" s="2"/>
      <c r="BG4053" s="2"/>
      <c r="BH4053" s="2"/>
      <c r="BI4053" s="2"/>
      <c r="BJ4053" s="2"/>
      <c r="BK4053" s="2"/>
      <c r="BL4053" s="2"/>
      <c r="BM4053" s="2"/>
      <c r="BN4053" s="2"/>
      <c r="BO4053" s="2"/>
      <c r="BP4053" s="2"/>
      <c r="BQ4053" s="2"/>
      <c r="BR4053" s="2"/>
      <c r="BS4053" s="2"/>
    </row>
    <row r="4054" spans="47:71" ht="12.75">
      <c r="AU4054" s="2"/>
      <c r="AV4054" s="2"/>
      <c r="AW4054" s="2"/>
      <c r="AX4054" s="2"/>
      <c r="AY4054" s="2"/>
      <c r="AZ4054" s="2"/>
      <c r="BA4054" s="2"/>
      <c r="BB4054" s="2"/>
      <c r="BC4054" s="2"/>
      <c r="BD4054" s="2"/>
      <c r="BE4054" s="2"/>
      <c r="BF4054" s="2"/>
      <c r="BG4054" s="2"/>
      <c r="BH4054" s="2"/>
      <c r="BI4054" s="2"/>
      <c r="BJ4054" s="2"/>
      <c r="BK4054" s="2"/>
      <c r="BL4054" s="2"/>
      <c r="BM4054" s="2"/>
      <c r="BN4054" s="2"/>
      <c r="BO4054" s="2"/>
      <c r="BP4054" s="2"/>
      <c r="BQ4054" s="2"/>
      <c r="BR4054" s="2"/>
      <c r="BS4054" s="2"/>
    </row>
    <row r="4055" spans="47:71" ht="12.75">
      <c r="AU4055" s="2"/>
      <c r="AV4055" s="2"/>
      <c r="AW4055" s="2"/>
      <c r="AX4055" s="2"/>
      <c r="AY4055" s="2"/>
      <c r="AZ4055" s="2"/>
      <c r="BA4055" s="2"/>
      <c r="BB4055" s="2"/>
      <c r="BC4055" s="2"/>
      <c r="BD4055" s="2"/>
      <c r="BE4055" s="2"/>
      <c r="BF4055" s="2"/>
      <c r="BG4055" s="2"/>
      <c r="BH4055" s="2"/>
      <c r="BI4055" s="2"/>
      <c r="BJ4055" s="2"/>
      <c r="BK4055" s="2"/>
      <c r="BL4055" s="2"/>
      <c r="BM4055" s="2"/>
      <c r="BN4055" s="2"/>
      <c r="BO4055" s="2"/>
      <c r="BP4055" s="2"/>
      <c r="BQ4055" s="2"/>
      <c r="BR4055" s="2"/>
      <c r="BS4055" s="2"/>
    </row>
    <row r="4056" spans="47:71" ht="12.75">
      <c r="AU4056" s="2"/>
      <c r="AV4056" s="2"/>
      <c r="AW4056" s="2"/>
      <c r="AX4056" s="2"/>
      <c r="AY4056" s="2"/>
      <c r="AZ4056" s="2"/>
      <c r="BA4056" s="2"/>
      <c r="BB4056" s="2"/>
      <c r="BC4056" s="2"/>
      <c r="BD4056" s="2"/>
      <c r="BE4056" s="2"/>
      <c r="BF4056" s="2"/>
      <c r="BG4056" s="2"/>
      <c r="BH4056" s="2"/>
      <c r="BI4056" s="2"/>
      <c r="BJ4056" s="2"/>
      <c r="BK4056" s="2"/>
      <c r="BL4056" s="2"/>
      <c r="BM4056" s="2"/>
      <c r="BN4056" s="2"/>
      <c r="BO4056" s="2"/>
      <c r="BP4056" s="2"/>
      <c r="BQ4056" s="2"/>
      <c r="BR4056" s="2"/>
      <c r="BS4056" s="2"/>
    </row>
    <row r="4057" spans="47:71" ht="12.75">
      <c r="AU4057" s="2"/>
      <c r="AV4057" s="2"/>
      <c r="AW4057" s="2"/>
      <c r="AX4057" s="2"/>
      <c r="AY4057" s="2"/>
      <c r="AZ4057" s="2"/>
      <c r="BA4057" s="2"/>
      <c r="BB4057" s="2"/>
      <c r="BC4057" s="2"/>
      <c r="BD4057" s="2"/>
      <c r="BE4057" s="2"/>
      <c r="BF4057" s="2"/>
      <c r="BG4057" s="2"/>
      <c r="BH4057" s="2"/>
      <c r="BI4057" s="2"/>
      <c r="BJ4057" s="2"/>
      <c r="BK4057" s="2"/>
      <c r="BL4057" s="2"/>
      <c r="BM4057" s="2"/>
      <c r="BN4057" s="2"/>
      <c r="BO4057" s="2"/>
      <c r="BP4057" s="2"/>
      <c r="BQ4057" s="2"/>
      <c r="BR4057" s="2"/>
      <c r="BS4057" s="2"/>
    </row>
    <row r="4058" spans="47:71" ht="12.75">
      <c r="AU4058" s="2"/>
      <c r="AV4058" s="2"/>
      <c r="AW4058" s="2"/>
      <c r="AX4058" s="2"/>
      <c r="AY4058" s="2"/>
      <c r="AZ4058" s="2"/>
      <c r="BA4058" s="2"/>
      <c r="BB4058" s="2"/>
      <c r="BC4058" s="2"/>
      <c r="BD4058" s="2"/>
      <c r="BE4058" s="2"/>
      <c r="BF4058" s="2"/>
      <c r="BG4058" s="2"/>
      <c r="BH4058" s="2"/>
      <c r="BI4058" s="2"/>
      <c r="BJ4058" s="2"/>
      <c r="BK4058" s="2"/>
      <c r="BL4058" s="2"/>
      <c r="BM4058" s="2"/>
      <c r="BN4058" s="2"/>
      <c r="BO4058" s="2"/>
      <c r="BP4058" s="2"/>
      <c r="BQ4058" s="2"/>
      <c r="BR4058" s="2"/>
      <c r="BS4058" s="2"/>
    </row>
    <row r="4059" spans="47:71" ht="12.75">
      <c r="AU4059" s="2"/>
      <c r="AV4059" s="2"/>
      <c r="AW4059" s="2"/>
      <c r="AX4059" s="2"/>
      <c r="AY4059" s="2"/>
      <c r="AZ4059" s="2"/>
      <c r="BA4059" s="2"/>
      <c r="BB4059" s="2"/>
      <c r="BC4059" s="2"/>
      <c r="BD4059" s="2"/>
      <c r="BE4059" s="2"/>
      <c r="BF4059" s="2"/>
      <c r="BG4059" s="2"/>
      <c r="BH4059" s="2"/>
      <c r="BI4059" s="2"/>
      <c r="BJ4059" s="2"/>
      <c r="BK4059" s="2"/>
      <c r="BL4059" s="2"/>
      <c r="BM4059" s="2"/>
      <c r="BN4059" s="2"/>
      <c r="BO4059" s="2"/>
      <c r="BP4059" s="2"/>
      <c r="BQ4059" s="2"/>
      <c r="BR4059" s="2"/>
      <c r="BS4059" s="2"/>
    </row>
    <row r="4060" spans="47:71" ht="12.75">
      <c r="AU4060" s="2"/>
      <c r="AV4060" s="2"/>
      <c r="AW4060" s="2"/>
      <c r="AX4060" s="2"/>
      <c r="AY4060" s="2"/>
      <c r="AZ4060" s="2"/>
      <c r="BA4060" s="2"/>
      <c r="BB4060" s="2"/>
      <c r="BC4060" s="2"/>
      <c r="BD4060" s="2"/>
      <c r="BE4060" s="2"/>
      <c r="BF4060" s="2"/>
      <c r="BG4060" s="2"/>
      <c r="BH4060" s="2"/>
      <c r="BI4060" s="2"/>
      <c r="BJ4060" s="2"/>
      <c r="BK4060" s="2"/>
      <c r="BL4060" s="2"/>
      <c r="BM4060" s="2"/>
      <c r="BN4060" s="2"/>
      <c r="BO4060" s="2"/>
      <c r="BP4060" s="2"/>
      <c r="BQ4060" s="2"/>
      <c r="BR4060" s="2"/>
      <c r="BS4060" s="2"/>
    </row>
    <row r="4061" spans="47:71" ht="12.75">
      <c r="AU4061" s="2"/>
      <c r="AV4061" s="2"/>
      <c r="AW4061" s="2"/>
      <c r="AX4061" s="2"/>
      <c r="AY4061" s="2"/>
      <c r="AZ4061" s="2"/>
      <c r="BA4061" s="2"/>
      <c r="BB4061" s="2"/>
      <c r="BC4061" s="2"/>
      <c r="BD4061" s="2"/>
      <c r="BE4061" s="2"/>
      <c r="BF4061" s="2"/>
      <c r="BG4061" s="2"/>
      <c r="BH4061" s="2"/>
      <c r="BI4061" s="2"/>
      <c r="BJ4061" s="2"/>
      <c r="BK4061" s="2"/>
      <c r="BL4061" s="2"/>
      <c r="BM4061" s="2"/>
      <c r="BN4061" s="2"/>
      <c r="BO4061" s="2"/>
      <c r="BP4061" s="2"/>
      <c r="BQ4061" s="2"/>
      <c r="BR4061" s="2"/>
      <c r="BS4061" s="2"/>
    </row>
    <row r="4062" spans="47:71" ht="12.75">
      <c r="AU4062" s="2"/>
      <c r="AV4062" s="2"/>
      <c r="AW4062" s="2"/>
      <c r="AX4062" s="2"/>
      <c r="AY4062" s="2"/>
      <c r="AZ4062" s="2"/>
      <c r="BA4062" s="2"/>
      <c r="BB4062" s="2"/>
      <c r="BC4062" s="2"/>
      <c r="BD4062" s="2"/>
      <c r="BE4062" s="2"/>
      <c r="BF4062" s="2"/>
      <c r="BG4062" s="2"/>
      <c r="BH4062" s="2"/>
      <c r="BI4062" s="2"/>
      <c r="BJ4062" s="2"/>
      <c r="BK4062" s="2"/>
      <c r="BL4062" s="2"/>
      <c r="BM4062" s="2"/>
      <c r="BN4062" s="2"/>
      <c r="BO4062" s="2"/>
      <c r="BP4062" s="2"/>
      <c r="BQ4062" s="2"/>
      <c r="BR4062" s="2"/>
      <c r="BS4062" s="2"/>
    </row>
    <row r="4063" spans="47:71" ht="12.75">
      <c r="AU4063" s="2"/>
      <c r="AV4063" s="2"/>
      <c r="AW4063" s="2"/>
      <c r="AX4063" s="2"/>
      <c r="AY4063" s="2"/>
      <c r="AZ4063" s="2"/>
      <c r="BA4063" s="2"/>
      <c r="BB4063" s="2"/>
      <c r="BC4063" s="2"/>
      <c r="BD4063" s="2"/>
      <c r="BE4063" s="2"/>
      <c r="BF4063" s="2"/>
      <c r="BG4063" s="2"/>
      <c r="BH4063" s="2"/>
      <c r="BI4063" s="2"/>
      <c r="BJ4063" s="2"/>
      <c r="BK4063" s="2"/>
      <c r="BL4063" s="2"/>
      <c r="BM4063" s="2"/>
      <c r="BN4063" s="2"/>
      <c r="BO4063" s="2"/>
      <c r="BP4063" s="2"/>
      <c r="BQ4063" s="2"/>
      <c r="BR4063" s="2"/>
      <c r="BS4063" s="2"/>
    </row>
    <row r="4064" spans="47:71" ht="12.75">
      <c r="AU4064" s="2"/>
      <c r="AV4064" s="2"/>
      <c r="AW4064" s="2"/>
      <c r="AX4064" s="2"/>
      <c r="AY4064" s="2"/>
      <c r="AZ4064" s="2"/>
      <c r="BA4064" s="2"/>
      <c r="BB4064" s="2"/>
      <c r="BC4064" s="2"/>
      <c r="BD4064" s="2"/>
      <c r="BE4064" s="2"/>
      <c r="BF4064" s="2"/>
      <c r="BG4064" s="2"/>
      <c r="BH4064" s="2"/>
      <c r="BI4064" s="2"/>
      <c r="BJ4064" s="2"/>
      <c r="BK4064" s="2"/>
      <c r="BL4064" s="2"/>
      <c r="BM4064" s="2"/>
      <c r="BN4064" s="2"/>
      <c r="BO4064" s="2"/>
      <c r="BP4064" s="2"/>
      <c r="BQ4064" s="2"/>
      <c r="BR4064" s="2"/>
      <c r="BS4064" s="2"/>
    </row>
    <row r="4065" spans="47:71" ht="12.75">
      <c r="AU4065" s="2"/>
      <c r="AV4065" s="2"/>
      <c r="AW4065" s="2"/>
      <c r="AX4065" s="2"/>
      <c r="AY4065" s="2"/>
      <c r="AZ4065" s="2"/>
      <c r="BA4065" s="2"/>
      <c r="BB4065" s="2"/>
      <c r="BC4065" s="2"/>
      <c r="BD4065" s="2"/>
      <c r="BE4065" s="2"/>
      <c r="BF4065" s="2"/>
      <c r="BG4065" s="2"/>
      <c r="BH4065" s="2"/>
      <c r="BI4065" s="2"/>
      <c r="BJ4065" s="2"/>
      <c r="BK4065" s="2"/>
      <c r="BL4065" s="2"/>
      <c r="BM4065" s="2"/>
      <c r="BN4065" s="2"/>
      <c r="BO4065" s="2"/>
      <c r="BP4065" s="2"/>
      <c r="BQ4065" s="2"/>
      <c r="BR4065" s="2"/>
      <c r="BS4065" s="2"/>
    </row>
    <row r="4066" spans="47:71" ht="12.75">
      <c r="AU4066" s="2"/>
      <c r="AV4066" s="2"/>
      <c r="AW4066" s="2"/>
      <c r="AX4066" s="2"/>
      <c r="AY4066" s="2"/>
      <c r="AZ4066" s="2"/>
      <c r="BA4066" s="2"/>
      <c r="BB4066" s="2"/>
      <c r="BC4066" s="2"/>
      <c r="BD4066" s="2"/>
      <c r="BE4066" s="2"/>
      <c r="BF4066" s="2"/>
      <c r="BG4066" s="2"/>
      <c r="BH4066" s="2"/>
      <c r="BI4066" s="2"/>
      <c r="BJ4066" s="2"/>
      <c r="BK4066" s="2"/>
      <c r="BL4066" s="2"/>
      <c r="BM4066" s="2"/>
      <c r="BN4066" s="2"/>
      <c r="BO4066" s="2"/>
      <c r="BP4066" s="2"/>
      <c r="BQ4066" s="2"/>
      <c r="BR4066" s="2"/>
      <c r="BS4066" s="2"/>
    </row>
    <row r="4067" spans="47:71" ht="12.75">
      <c r="AU4067" s="2"/>
      <c r="AV4067" s="2"/>
      <c r="AW4067" s="2"/>
      <c r="AX4067" s="2"/>
      <c r="AY4067" s="2"/>
      <c r="AZ4067" s="2"/>
      <c r="BA4067" s="2"/>
      <c r="BB4067" s="2"/>
      <c r="BC4067" s="2"/>
      <c r="BD4067" s="2"/>
      <c r="BE4067" s="2"/>
      <c r="BF4067" s="2"/>
      <c r="BG4067" s="2"/>
      <c r="BH4067" s="2"/>
      <c r="BI4067" s="2"/>
      <c r="BJ4067" s="2"/>
      <c r="BK4067" s="2"/>
      <c r="BL4067" s="2"/>
      <c r="BM4067" s="2"/>
      <c r="BN4067" s="2"/>
      <c r="BO4067" s="2"/>
      <c r="BP4067" s="2"/>
      <c r="BQ4067" s="2"/>
      <c r="BR4067" s="2"/>
      <c r="BS4067" s="2"/>
    </row>
    <row r="4068" spans="47:71" ht="12.75">
      <c r="AU4068" s="2"/>
      <c r="AV4068" s="2"/>
      <c r="AW4068" s="2"/>
      <c r="AX4068" s="2"/>
      <c r="AY4068" s="2"/>
      <c r="AZ4068" s="2"/>
      <c r="BA4068" s="2"/>
      <c r="BB4068" s="2"/>
      <c r="BC4068" s="2"/>
      <c r="BD4068" s="2"/>
      <c r="BE4068" s="2"/>
      <c r="BF4068" s="2"/>
      <c r="BG4068" s="2"/>
      <c r="BH4068" s="2"/>
      <c r="BI4068" s="2"/>
      <c r="BJ4068" s="2"/>
      <c r="BK4068" s="2"/>
      <c r="BL4068" s="2"/>
      <c r="BM4068" s="2"/>
      <c r="BN4068" s="2"/>
      <c r="BO4068" s="2"/>
      <c r="BP4068" s="2"/>
      <c r="BQ4068" s="2"/>
      <c r="BR4068" s="2"/>
      <c r="BS4068" s="2"/>
    </row>
    <row r="4069" spans="47:71" ht="12.75">
      <c r="AU4069" s="2"/>
      <c r="AV4069" s="2"/>
      <c r="AW4069" s="2"/>
      <c r="AX4069" s="2"/>
      <c r="AY4069" s="2"/>
      <c r="AZ4069" s="2"/>
      <c r="BA4069" s="2"/>
      <c r="BB4069" s="2"/>
      <c r="BC4069" s="2"/>
      <c r="BD4069" s="2"/>
      <c r="BE4069" s="2"/>
      <c r="BF4069" s="2"/>
      <c r="BG4069" s="2"/>
      <c r="BH4069" s="2"/>
      <c r="BI4069" s="2"/>
      <c r="BJ4069" s="2"/>
      <c r="BK4069" s="2"/>
      <c r="BL4069" s="2"/>
      <c r="BM4069" s="2"/>
      <c r="BN4069" s="2"/>
      <c r="BO4069" s="2"/>
      <c r="BP4069" s="2"/>
      <c r="BQ4069" s="2"/>
      <c r="BR4069" s="2"/>
      <c r="BS4069" s="2"/>
    </row>
    <row r="4070" spans="47:71" ht="12.75">
      <c r="AU4070" s="2"/>
      <c r="AV4070" s="2"/>
      <c r="AW4070" s="2"/>
      <c r="AX4070" s="2"/>
      <c r="AY4070" s="2"/>
      <c r="AZ4070" s="2"/>
      <c r="BA4070" s="2"/>
      <c r="BB4070" s="2"/>
      <c r="BC4070" s="2"/>
      <c r="BD4070" s="2"/>
      <c r="BE4070" s="2"/>
      <c r="BF4070" s="2"/>
      <c r="BG4070" s="2"/>
      <c r="BH4070" s="2"/>
      <c r="BI4070" s="2"/>
      <c r="BJ4070" s="2"/>
      <c r="BK4070" s="2"/>
      <c r="BL4070" s="2"/>
      <c r="BM4070" s="2"/>
      <c r="BN4070" s="2"/>
      <c r="BO4070" s="2"/>
      <c r="BP4070" s="2"/>
      <c r="BQ4070" s="2"/>
      <c r="BR4070" s="2"/>
      <c r="BS4070" s="2"/>
    </row>
    <row r="4071" spans="47:71" ht="12.75">
      <c r="AU4071" s="2"/>
      <c r="AV4071" s="2"/>
      <c r="AW4071" s="2"/>
      <c r="AX4071" s="2"/>
      <c r="AY4071" s="2"/>
      <c r="AZ4071" s="2"/>
      <c r="BA4071" s="2"/>
      <c r="BB4071" s="2"/>
      <c r="BC4071" s="2"/>
      <c r="BD4071" s="2"/>
      <c r="BE4071" s="2"/>
      <c r="BF4071" s="2"/>
      <c r="BG4071" s="2"/>
      <c r="BH4071" s="2"/>
      <c r="BI4071" s="2"/>
      <c r="BJ4071" s="2"/>
      <c r="BK4071" s="2"/>
      <c r="BL4071" s="2"/>
      <c r="BM4071" s="2"/>
      <c r="BN4071" s="2"/>
      <c r="BO4071" s="2"/>
      <c r="BP4071" s="2"/>
      <c r="BQ4071" s="2"/>
      <c r="BR4071" s="2"/>
      <c r="BS4071" s="2"/>
    </row>
    <row r="4072" spans="47:71" ht="12.75">
      <c r="AU4072" s="2"/>
      <c r="AV4072" s="2"/>
      <c r="AW4072" s="2"/>
      <c r="AX4072" s="2"/>
      <c r="AY4072" s="2"/>
      <c r="AZ4072" s="2"/>
      <c r="BA4072" s="2"/>
      <c r="BB4072" s="2"/>
      <c r="BC4072" s="2"/>
      <c r="BD4072" s="2"/>
      <c r="BE4072" s="2"/>
      <c r="BF4072" s="2"/>
      <c r="BG4072" s="2"/>
      <c r="BH4072" s="2"/>
      <c r="BI4072" s="2"/>
      <c r="BJ4072" s="2"/>
      <c r="BK4072" s="2"/>
      <c r="BL4072" s="2"/>
      <c r="BM4072" s="2"/>
      <c r="BN4072" s="2"/>
      <c r="BO4072" s="2"/>
      <c r="BP4072" s="2"/>
      <c r="BQ4072" s="2"/>
      <c r="BR4072" s="2"/>
      <c r="BS4072" s="2"/>
    </row>
    <row r="4073" spans="47:71" ht="12.75">
      <c r="AU4073" s="2"/>
      <c r="AV4073" s="2"/>
      <c r="AW4073" s="2"/>
      <c r="AX4073" s="2"/>
      <c r="AY4073" s="2"/>
      <c r="AZ4073" s="2"/>
      <c r="BA4073" s="2"/>
      <c r="BB4073" s="2"/>
      <c r="BC4073" s="2"/>
      <c r="BD4073" s="2"/>
      <c r="BE4073" s="2"/>
      <c r="BF4073" s="2"/>
      <c r="BG4073" s="2"/>
      <c r="BH4073" s="2"/>
      <c r="BI4073" s="2"/>
      <c r="BJ4073" s="2"/>
      <c r="BK4073" s="2"/>
      <c r="BL4073" s="2"/>
      <c r="BM4073" s="2"/>
      <c r="BN4073" s="2"/>
      <c r="BO4073" s="2"/>
      <c r="BP4073" s="2"/>
      <c r="BQ4073" s="2"/>
      <c r="BR4073" s="2"/>
      <c r="BS4073" s="2"/>
    </row>
    <row r="4074" spans="47:71" ht="12.75">
      <c r="AU4074" s="2"/>
      <c r="AV4074" s="2"/>
      <c r="AW4074" s="2"/>
      <c r="AX4074" s="2"/>
      <c r="AY4074" s="2"/>
      <c r="AZ4074" s="2"/>
      <c r="BA4074" s="2"/>
      <c r="BB4074" s="2"/>
      <c r="BC4074" s="2"/>
      <c r="BD4074" s="2"/>
      <c r="BE4074" s="2"/>
      <c r="BF4074" s="2"/>
      <c r="BG4074" s="2"/>
      <c r="BH4074" s="2"/>
      <c r="BI4074" s="2"/>
      <c r="BJ4074" s="2"/>
      <c r="BK4074" s="2"/>
      <c r="BL4074" s="2"/>
      <c r="BM4074" s="2"/>
      <c r="BN4074" s="2"/>
      <c r="BO4074" s="2"/>
      <c r="BP4074" s="2"/>
      <c r="BQ4074" s="2"/>
      <c r="BR4074" s="2"/>
      <c r="BS4074" s="2"/>
    </row>
    <row r="4075" spans="47:71" ht="12.75">
      <c r="AU4075" s="2"/>
      <c r="AV4075" s="2"/>
      <c r="AW4075" s="2"/>
      <c r="AX4075" s="2"/>
      <c r="AY4075" s="2"/>
      <c r="AZ4075" s="2"/>
      <c r="BA4075" s="2"/>
      <c r="BB4075" s="2"/>
      <c r="BC4075" s="2"/>
      <c r="BD4075" s="2"/>
      <c r="BE4075" s="2"/>
      <c r="BF4075" s="2"/>
      <c r="BG4075" s="2"/>
      <c r="BH4075" s="2"/>
      <c r="BI4075" s="2"/>
      <c r="BJ4075" s="2"/>
      <c r="BK4075" s="2"/>
      <c r="BL4075" s="2"/>
      <c r="BM4075" s="2"/>
      <c r="BN4075" s="2"/>
      <c r="BO4075" s="2"/>
      <c r="BP4075" s="2"/>
      <c r="BQ4075" s="2"/>
      <c r="BR4075" s="2"/>
      <c r="BS4075" s="2"/>
    </row>
    <row r="4076" spans="47:71" ht="12.75">
      <c r="AU4076" s="2"/>
      <c r="AV4076" s="2"/>
      <c r="AW4076" s="2"/>
      <c r="AX4076" s="2"/>
      <c r="AY4076" s="2"/>
      <c r="AZ4076" s="2"/>
      <c r="BA4076" s="2"/>
      <c r="BB4076" s="2"/>
      <c r="BC4076" s="2"/>
      <c r="BD4076" s="2"/>
      <c r="BE4076" s="2"/>
      <c r="BF4076" s="2"/>
      <c r="BG4076" s="2"/>
      <c r="BH4076" s="2"/>
      <c r="BI4076" s="2"/>
      <c r="BJ4076" s="2"/>
      <c r="BK4076" s="2"/>
      <c r="BL4076" s="2"/>
      <c r="BM4076" s="2"/>
      <c r="BN4076" s="2"/>
      <c r="BO4076" s="2"/>
      <c r="BP4076" s="2"/>
      <c r="BQ4076" s="2"/>
      <c r="BR4076" s="2"/>
      <c r="BS4076" s="2"/>
    </row>
    <row r="4077" spans="47:71" ht="12.75">
      <c r="AU4077" s="2"/>
      <c r="AV4077" s="2"/>
      <c r="AW4077" s="2"/>
      <c r="AX4077" s="2"/>
      <c r="AY4077" s="2"/>
      <c r="AZ4077" s="2"/>
      <c r="BA4077" s="2"/>
      <c r="BB4077" s="2"/>
      <c r="BC4077" s="2"/>
      <c r="BD4077" s="2"/>
      <c r="BE4077" s="2"/>
      <c r="BF4077" s="2"/>
      <c r="BG4077" s="2"/>
      <c r="BH4077" s="2"/>
      <c r="BI4077" s="2"/>
      <c r="BJ4077" s="2"/>
      <c r="BK4077" s="2"/>
      <c r="BL4077" s="2"/>
      <c r="BM4077" s="2"/>
      <c r="BN4077" s="2"/>
      <c r="BO4077" s="2"/>
      <c r="BP4077" s="2"/>
      <c r="BQ4077" s="2"/>
      <c r="BR4077" s="2"/>
      <c r="BS4077" s="2"/>
    </row>
    <row r="4078" spans="47:71" ht="12.75">
      <c r="AU4078" s="2"/>
      <c r="AV4078" s="2"/>
      <c r="AW4078" s="2"/>
      <c r="AX4078" s="2"/>
      <c r="AY4078" s="2"/>
      <c r="AZ4078" s="2"/>
      <c r="BA4078" s="2"/>
      <c r="BB4078" s="2"/>
      <c r="BC4078" s="2"/>
      <c r="BD4078" s="2"/>
      <c r="BE4078" s="2"/>
      <c r="BF4078" s="2"/>
      <c r="BG4078" s="2"/>
      <c r="BH4078" s="2"/>
      <c r="BI4078" s="2"/>
      <c r="BJ4078" s="2"/>
      <c r="BK4078" s="2"/>
      <c r="BL4078" s="2"/>
      <c r="BM4078" s="2"/>
      <c r="BN4078" s="2"/>
      <c r="BO4078" s="2"/>
      <c r="BP4078" s="2"/>
      <c r="BQ4078" s="2"/>
      <c r="BR4078" s="2"/>
      <c r="BS4078" s="2"/>
    </row>
    <row r="4079" spans="47:71" ht="12.75">
      <c r="AU4079" s="2"/>
      <c r="AV4079" s="2"/>
      <c r="AW4079" s="2"/>
      <c r="AX4079" s="2"/>
      <c r="AY4079" s="2"/>
      <c r="AZ4079" s="2"/>
      <c r="BA4079" s="2"/>
      <c r="BB4079" s="2"/>
      <c r="BC4079" s="2"/>
      <c r="BD4079" s="2"/>
      <c r="BE4079" s="2"/>
      <c r="BF4079" s="2"/>
      <c r="BG4079" s="2"/>
      <c r="BH4079" s="2"/>
      <c r="BI4079" s="2"/>
      <c r="BJ4079" s="2"/>
      <c r="BK4079" s="2"/>
      <c r="BL4079" s="2"/>
      <c r="BM4079" s="2"/>
      <c r="BN4079" s="2"/>
      <c r="BO4079" s="2"/>
      <c r="BP4079" s="2"/>
      <c r="BQ4079" s="2"/>
      <c r="BR4079" s="2"/>
      <c r="BS4079" s="2"/>
    </row>
    <row r="4080" spans="47:71" ht="12.75">
      <c r="AU4080" s="2"/>
      <c r="AV4080" s="2"/>
      <c r="AW4080" s="2"/>
      <c r="AX4080" s="2"/>
      <c r="AY4080" s="2"/>
      <c r="AZ4080" s="2"/>
      <c r="BA4080" s="2"/>
      <c r="BB4080" s="2"/>
      <c r="BC4080" s="2"/>
      <c r="BD4080" s="2"/>
      <c r="BE4080" s="2"/>
      <c r="BF4080" s="2"/>
      <c r="BG4080" s="2"/>
      <c r="BH4080" s="2"/>
      <c r="BI4080" s="2"/>
      <c r="BJ4080" s="2"/>
      <c r="BK4080" s="2"/>
      <c r="BL4080" s="2"/>
      <c r="BM4080" s="2"/>
      <c r="BN4080" s="2"/>
      <c r="BO4080" s="2"/>
      <c r="BP4080" s="2"/>
      <c r="BQ4080" s="2"/>
      <c r="BR4080" s="2"/>
      <c r="BS4080" s="2"/>
    </row>
    <row r="4081" spans="47:71" ht="12.75">
      <c r="AU4081" s="2"/>
      <c r="AV4081" s="2"/>
      <c r="AW4081" s="2"/>
      <c r="AX4081" s="2"/>
      <c r="AY4081" s="2"/>
      <c r="AZ4081" s="2"/>
      <c r="BA4081" s="2"/>
      <c r="BB4081" s="2"/>
      <c r="BC4081" s="2"/>
      <c r="BD4081" s="2"/>
      <c r="BE4081" s="2"/>
      <c r="BF4081" s="2"/>
      <c r="BG4081" s="2"/>
      <c r="BH4081" s="2"/>
      <c r="BI4081" s="2"/>
      <c r="BJ4081" s="2"/>
      <c r="BK4081" s="2"/>
      <c r="BL4081" s="2"/>
      <c r="BM4081" s="2"/>
      <c r="BN4081" s="2"/>
      <c r="BO4081" s="2"/>
      <c r="BP4081" s="2"/>
      <c r="BQ4081" s="2"/>
      <c r="BR4081" s="2"/>
      <c r="BS4081" s="2"/>
    </row>
    <row r="4082" spans="47:71" ht="12.75">
      <c r="AU4082" s="2"/>
      <c r="AV4082" s="2"/>
      <c r="AW4082" s="2"/>
      <c r="AX4082" s="2"/>
      <c r="AY4082" s="2"/>
      <c r="AZ4082" s="2"/>
      <c r="BA4082" s="2"/>
      <c r="BB4082" s="2"/>
      <c r="BC4082" s="2"/>
      <c r="BD4082" s="2"/>
      <c r="BE4082" s="2"/>
      <c r="BF4082" s="2"/>
      <c r="BG4082" s="2"/>
      <c r="BH4082" s="2"/>
      <c r="BI4082" s="2"/>
      <c r="BJ4082" s="2"/>
      <c r="BK4082" s="2"/>
      <c r="BL4082" s="2"/>
      <c r="BM4082" s="2"/>
      <c r="BN4082" s="2"/>
      <c r="BO4082" s="2"/>
      <c r="BP4082" s="2"/>
      <c r="BQ4082" s="2"/>
      <c r="BR4082" s="2"/>
      <c r="BS4082" s="2"/>
    </row>
    <row r="4083" spans="47:71" ht="12.75">
      <c r="AU4083" s="2"/>
      <c r="AV4083" s="2"/>
      <c r="AW4083" s="2"/>
      <c r="AX4083" s="2"/>
      <c r="AY4083" s="2"/>
      <c r="AZ4083" s="2"/>
      <c r="BA4083" s="2"/>
      <c r="BB4083" s="2"/>
      <c r="BC4083" s="2"/>
      <c r="BD4083" s="2"/>
      <c r="BE4083" s="2"/>
      <c r="BF4083" s="2"/>
      <c r="BG4083" s="2"/>
      <c r="BH4083" s="2"/>
      <c r="BI4083" s="2"/>
      <c r="BJ4083" s="2"/>
      <c r="BK4083" s="2"/>
      <c r="BL4083" s="2"/>
      <c r="BM4083" s="2"/>
      <c r="BN4083" s="2"/>
      <c r="BO4083" s="2"/>
      <c r="BP4083" s="2"/>
      <c r="BQ4083" s="2"/>
      <c r="BR4083" s="2"/>
      <c r="BS4083" s="2"/>
    </row>
    <row r="4084" spans="47:71" ht="12.75">
      <c r="AU4084" s="2"/>
      <c r="AV4084" s="2"/>
      <c r="AW4084" s="2"/>
      <c r="AX4084" s="2"/>
      <c r="AY4084" s="2"/>
      <c r="AZ4084" s="2"/>
      <c r="BA4084" s="2"/>
      <c r="BB4084" s="2"/>
      <c r="BC4084" s="2"/>
      <c r="BD4084" s="2"/>
      <c r="BE4084" s="2"/>
      <c r="BF4084" s="2"/>
      <c r="BG4084" s="2"/>
      <c r="BH4084" s="2"/>
      <c r="BI4084" s="2"/>
      <c r="BJ4084" s="2"/>
      <c r="BK4084" s="2"/>
      <c r="BL4084" s="2"/>
      <c r="BM4084" s="2"/>
      <c r="BN4084" s="2"/>
      <c r="BO4084" s="2"/>
      <c r="BP4084" s="2"/>
      <c r="BQ4084" s="2"/>
      <c r="BR4084" s="2"/>
      <c r="BS4084" s="2"/>
    </row>
    <row r="4085" spans="47:71" ht="12.75">
      <c r="AU4085" s="2"/>
      <c r="AV4085" s="2"/>
      <c r="AW4085" s="2"/>
      <c r="AX4085" s="2"/>
      <c r="AY4085" s="2"/>
      <c r="AZ4085" s="2"/>
      <c r="BA4085" s="2"/>
      <c r="BB4085" s="2"/>
      <c r="BC4085" s="2"/>
      <c r="BD4085" s="2"/>
      <c r="BE4085" s="2"/>
      <c r="BF4085" s="2"/>
      <c r="BG4085" s="2"/>
      <c r="BH4085" s="2"/>
      <c r="BI4085" s="2"/>
      <c r="BJ4085" s="2"/>
      <c r="BK4085" s="2"/>
      <c r="BL4085" s="2"/>
      <c r="BM4085" s="2"/>
      <c r="BN4085" s="2"/>
      <c r="BO4085" s="2"/>
      <c r="BP4085" s="2"/>
      <c r="BQ4085" s="2"/>
      <c r="BR4085" s="2"/>
      <c r="BS4085" s="2"/>
    </row>
    <row r="4086" spans="47:71" ht="12.75">
      <c r="AU4086" s="2"/>
      <c r="AV4086" s="2"/>
      <c r="AW4086" s="2"/>
      <c r="AX4086" s="2"/>
      <c r="AY4086" s="2"/>
      <c r="AZ4086" s="2"/>
      <c r="BA4086" s="2"/>
      <c r="BB4086" s="2"/>
      <c r="BC4086" s="2"/>
      <c r="BD4086" s="2"/>
      <c r="BE4086" s="2"/>
      <c r="BF4086" s="2"/>
      <c r="BG4086" s="2"/>
      <c r="BH4086" s="2"/>
      <c r="BI4086" s="2"/>
      <c r="BJ4086" s="2"/>
      <c r="BK4086" s="2"/>
      <c r="BL4086" s="2"/>
      <c r="BM4086" s="2"/>
      <c r="BN4086" s="2"/>
      <c r="BO4086" s="2"/>
      <c r="BP4086" s="2"/>
      <c r="BQ4086" s="2"/>
      <c r="BR4086" s="2"/>
      <c r="BS4086" s="2"/>
    </row>
    <row r="4087" spans="47:71" ht="12.75">
      <c r="AU4087" s="2"/>
      <c r="AV4087" s="2"/>
      <c r="AW4087" s="2"/>
      <c r="AX4087" s="2"/>
      <c r="AY4087" s="2"/>
      <c r="AZ4087" s="2"/>
      <c r="BA4087" s="2"/>
      <c r="BB4087" s="2"/>
      <c r="BC4087" s="2"/>
      <c r="BD4087" s="2"/>
      <c r="BE4087" s="2"/>
      <c r="BF4087" s="2"/>
      <c r="BG4087" s="2"/>
      <c r="BH4087" s="2"/>
      <c r="BI4087" s="2"/>
      <c r="BJ4087" s="2"/>
      <c r="BK4087" s="2"/>
      <c r="BL4087" s="2"/>
      <c r="BM4087" s="2"/>
      <c r="BN4087" s="2"/>
      <c r="BO4087" s="2"/>
      <c r="BP4087" s="2"/>
      <c r="BQ4087" s="2"/>
      <c r="BR4087" s="2"/>
      <c r="BS4087" s="2"/>
    </row>
    <row r="4088" spans="47:71" ht="12.75">
      <c r="AU4088" s="2"/>
      <c r="AV4088" s="2"/>
      <c r="AW4088" s="2"/>
      <c r="AX4088" s="2"/>
      <c r="AY4088" s="2"/>
      <c r="AZ4088" s="2"/>
      <c r="BA4088" s="2"/>
      <c r="BB4088" s="2"/>
      <c r="BC4088" s="2"/>
      <c r="BD4088" s="2"/>
      <c r="BE4088" s="2"/>
      <c r="BF4088" s="2"/>
      <c r="BG4088" s="2"/>
      <c r="BH4088" s="2"/>
      <c r="BI4088" s="2"/>
      <c r="BJ4088" s="2"/>
      <c r="BK4088" s="2"/>
      <c r="BL4088" s="2"/>
      <c r="BM4088" s="2"/>
      <c r="BN4088" s="2"/>
      <c r="BO4088" s="2"/>
      <c r="BP4088" s="2"/>
      <c r="BQ4088" s="2"/>
      <c r="BR4088" s="2"/>
      <c r="BS4088" s="2"/>
    </row>
    <row r="4089" spans="47:71" ht="12.75">
      <c r="AU4089" s="2"/>
      <c r="AV4089" s="2"/>
      <c r="AW4089" s="2"/>
      <c r="AX4089" s="2"/>
      <c r="AY4089" s="2"/>
      <c r="AZ4089" s="2"/>
      <c r="BA4089" s="2"/>
      <c r="BB4089" s="2"/>
      <c r="BC4089" s="2"/>
      <c r="BD4089" s="2"/>
      <c r="BE4089" s="2"/>
      <c r="BF4089" s="2"/>
      <c r="BG4089" s="2"/>
      <c r="BH4089" s="2"/>
      <c r="BI4089" s="2"/>
      <c r="BJ4089" s="2"/>
      <c r="BK4089" s="2"/>
      <c r="BL4089" s="2"/>
      <c r="BM4089" s="2"/>
      <c r="BN4089" s="2"/>
      <c r="BO4089" s="2"/>
      <c r="BP4089" s="2"/>
      <c r="BQ4089" s="2"/>
      <c r="BR4089" s="2"/>
      <c r="BS4089" s="2"/>
    </row>
    <row r="4090" spans="47:71" ht="12.75">
      <c r="AU4090" s="2"/>
      <c r="AV4090" s="2"/>
      <c r="AW4090" s="2"/>
      <c r="AX4090" s="2"/>
      <c r="AY4090" s="2"/>
      <c r="AZ4090" s="2"/>
      <c r="BA4090" s="2"/>
      <c r="BB4090" s="2"/>
      <c r="BC4090" s="2"/>
      <c r="BD4090" s="2"/>
      <c r="BE4090" s="2"/>
      <c r="BF4090" s="2"/>
      <c r="BG4090" s="2"/>
      <c r="BH4090" s="2"/>
      <c r="BI4090" s="2"/>
      <c r="BJ4090" s="2"/>
      <c r="BK4090" s="2"/>
      <c r="BL4090" s="2"/>
      <c r="BM4090" s="2"/>
      <c r="BN4090" s="2"/>
      <c r="BO4090" s="2"/>
      <c r="BP4090" s="2"/>
      <c r="BQ4090" s="2"/>
      <c r="BR4090" s="2"/>
      <c r="BS4090" s="2"/>
    </row>
    <row r="4091" spans="47:71" ht="12.75">
      <c r="AU4091" s="2"/>
      <c r="AV4091" s="2"/>
      <c r="AW4091" s="2"/>
      <c r="AX4091" s="2"/>
      <c r="AY4091" s="2"/>
      <c r="AZ4091" s="2"/>
      <c r="BA4091" s="2"/>
      <c r="BB4091" s="2"/>
      <c r="BC4091" s="2"/>
      <c r="BD4091" s="2"/>
      <c r="BE4091" s="2"/>
      <c r="BF4091" s="2"/>
      <c r="BG4091" s="2"/>
      <c r="BH4091" s="2"/>
      <c r="BI4091" s="2"/>
      <c r="BJ4091" s="2"/>
      <c r="BK4091" s="2"/>
      <c r="BL4091" s="2"/>
      <c r="BM4091" s="2"/>
      <c r="BN4091" s="2"/>
      <c r="BO4091" s="2"/>
      <c r="BP4091" s="2"/>
      <c r="BQ4091" s="2"/>
      <c r="BR4091" s="2"/>
      <c r="BS4091" s="2"/>
    </row>
    <row r="4092" spans="47:71" ht="12.75">
      <c r="AU4092" s="2"/>
      <c r="AV4092" s="2"/>
      <c r="AW4092" s="2"/>
      <c r="AX4092" s="2"/>
      <c r="AY4092" s="2"/>
      <c r="AZ4092" s="2"/>
      <c r="BA4092" s="2"/>
      <c r="BB4092" s="2"/>
      <c r="BC4092" s="2"/>
      <c r="BD4092" s="2"/>
      <c r="BE4092" s="2"/>
      <c r="BF4092" s="2"/>
      <c r="BG4092" s="2"/>
      <c r="BH4092" s="2"/>
      <c r="BI4092" s="2"/>
      <c r="BJ4092" s="2"/>
      <c r="BK4092" s="2"/>
      <c r="BL4092" s="2"/>
      <c r="BM4092" s="2"/>
      <c r="BN4092" s="2"/>
      <c r="BO4092" s="2"/>
      <c r="BP4092" s="2"/>
      <c r="BQ4092" s="2"/>
      <c r="BR4092" s="2"/>
      <c r="BS4092" s="2"/>
    </row>
    <row r="4093" spans="47:71" ht="12.75">
      <c r="AU4093" s="2"/>
      <c r="AV4093" s="2"/>
      <c r="AW4093" s="2"/>
      <c r="AX4093" s="2"/>
      <c r="AY4093" s="2"/>
      <c r="AZ4093" s="2"/>
      <c r="BA4093" s="2"/>
      <c r="BB4093" s="2"/>
      <c r="BC4093" s="2"/>
      <c r="BD4093" s="2"/>
      <c r="BE4093" s="2"/>
      <c r="BF4093" s="2"/>
      <c r="BG4093" s="2"/>
      <c r="BH4093" s="2"/>
      <c r="BI4093" s="2"/>
      <c r="BJ4093" s="2"/>
      <c r="BK4093" s="2"/>
      <c r="BL4093" s="2"/>
      <c r="BM4093" s="2"/>
      <c r="BN4093" s="2"/>
      <c r="BO4093" s="2"/>
      <c r="BP4093" s="2"/>
      <c r="BQ4093" s="2"/>
      <c r="BR4093" s="2"/>
      <c r="BS4093" s="2"/>
    </row>
    <row r="4094" spans="47:71" ht="12.75">
      <c r="AU4094" s="2"/>
      <c r="AV4094" s="2"/>
      <c r="AW4094" s="2"/>
      <c r="AX4094" s="2"/>
      <c r="AY4094" s="2"/>
      <c r="AZ4094" s="2"/>
      <c r="BA4094" s="2"/>
      <c r="BB4094" s="2"/>
      <c r="BC4094" s="2"/>
      <c r="BD4094" s="2"/>
      <c r="BE4094" s="2"/>
      <c r="BF4094" s="2"/>
      <c r="BG4094" s="2"/>
      <c r="BH4094" s="2"/>
      <c r="BI4094" s="2"/>
      <c r="BJ4094" s="2"/>
      <c r="BK4094" s="2"/>
      <c r="BL4094" s="2"/>
      <c r="BM4094" s="2"/>
      <c r="BN4094" s="2"/>
      <c r="BO4094" s="2"/>
      <c r="BP4094" s="2"/>
      <c r="BQ4094" s="2"/>
      <c r="BR4094" s="2"/>
      <c r="BS4094" s="2"/>
    </row>
    <row r="4095" spans="47:71" ht="12.75">
      <c r="AU4095" s="2"/>
      <c r="AV4095" s="2"/>
      <c r="AW4095" s="2"/>
      <c r="AX4095" s="2"/>
      <c r="AY4095" s="2"/>
      <c r="AZ4095" s="2"/>
      <c r="BA4095" s="2"/>
      <c r="BB4095" s="2"/>
      <c r="BC4095" s="2"/>
      <c r="BD4095" s="2"/>
      <c r="BE4095" s="2"/>
      <c r="BF4095" s="2"/>
      <c r="BG4095" s="2"/>
      <c r="BH4095" s="2"/>
      <c r="BI4095" s="2"/>
      <c r="BJ4095" s="2"/>
      <c r="BK4095" s="2"/>
      <c r="BL4095" s="2"/>
      <c r="BM4095" s="2"/>
      <c r="BN4095" s="2"/>
      <c r="BO4095" s="2"/>
      <c r="BP4095" s="2"/>
      <c r="BQ4095" s="2"/>
      <c r="BR4095" s="2"/>
      <c r="BS4095" s="2"/>
    </row>
    <row r="4096" spans="47:71" ht="12.75">
      <c r="AU4096" s="2"/>
      <c r="AV4096" s="2"/>
      <c r="AW4096" s="2"/>
      <c r="AX4096" s="2"/>
      <c r="AY4096" s="2"/>
      <c r="AZ4096" s="2"/>
      <c r="BA4096" s="2"/>
      <c r="BB4096" s="2"/>
      <c r="BC4096" s="2"/>
      <c r="BD4096" s="2"/>
      <c r="BE4096" s="2"/>
      <c r="BF4096" s="2"/>
      <c r="BG4096" s="2"/>
      <c r="BH4096" s="2"/>
      <c r="BI4096" s="2"/>
      <c r="BJ4096" s="2"/>
      <c r="BK4096" s="2"/>
      <c r="BL4096" s="2"/>
      <c r="BM4096" s="2"/>
      <c r="BN4096" s="2"/>
      <c r="BO4096" s="2"/>
      <c r="BP4096" s="2"/>
      <c r="BQ4096" s="2"/>
      <c r="BR4096" s="2"/>
      <c r="BS4096" s="2"/>
    </row>
    <row r="4097" spans="47:71" ht="12.75">
      <c r="AU4097" s="2"/>
      <c r="AV4097" s="2"/>
      <c r="AW4097" s="2"/>
      <c r="AX4097" s="2"/>
      <c r="AY4097" s="2"/>
      <c r="AZ4097" s="2"/>
      <c r="BA4097" s="2"/>
      <c r="BB4097" s="2"/>
      <c r="BC4097" s="2"/>
      <c r="BD4097" s="2"/>
      <c r="BE4097" s="2"/>
      <c r="BF4097" s="2"/>
      <c r="BG4097" s="2"/>
      <c r="BH4097" s="2"/>
      <c r="BI4097" s="2"/>
      <c r="BJ4097" s="2"/>
      <c r="BK4097" s="2"/>
      <c r="BL4097" s="2"/>
      <c r="BM4097" s="2"/>
      <c r="BN4097" s="2"/>
      <c r="BO4097" s="2"/>
      <c r="BP4097" s="2"/>
      <c r="BQ4097" s="2"/>
      <c r="BR4097" s="2"/>
      <c r="BS4097" s="2"/>
    </row>
    <row r="4098" spans="47:71" ht="12.75">
      <c r="AU4098" s="2"/>
      <c r="AV4098" s="2"/>
      <c r="AW4098" s="2"/>
      <c r="AX4098" s="2"/>
      <c r="AY4098" s="2"/>
      <c r="AZ4098" s="2"/>
      <c r="BA4098" s="2"/>
      <c r="BB4098" s="2"/>
      <c r="BC4098" s="2"/>
      <c r="BD4098" s="2"/>
      <c r="BE4098" s="2"/>
      <c r="BF4098" s="2"/>
      <c r="BG4098" s="2"/>
      <c r="BH4098" s="2"/>
      <c r="BI4098" s="2"/>
      <c r="BJ4098" s="2"/>
      <c r="BK4098" s="2"/>
      <c r="BL4098" s="2"/>
      <c r="BM4098" s="2"/>
      <c r="BN4098" s="2"/>
      <c r="BO4098" s="2"/>
      <c r="BP4098" s="2"/>
      <c r="BQ4098" s="2"/>
      <c r="BR4098" s="2"/>
      <c r="BS4098" s="2"/>
    </row>
    <row r="4099" spans="47:71" ht="12.75">
      <c r="AU4099" s="2"/>
      <c r="AV4099" s="2"/>
      <c r="AW4099" s="2"/>
      <c r="AX4099" s="2"/>
      <c r="AY4099" s="2"/>
      <c r="AZ4099" s="2"/>
      <c r="BA4099" s="2"/>
      <c r="BB4099" s="2"/>
      <c r="BC4099" s="2"/>
      <c r="BD4099" s="2"/>
      <c r="BE4099" s="2"/>
      <c r="BF4099" s="2"/>
      <c r="BG4099" s="2"/>
      <c r="BH4099" s="2"/>
      <c r="BI4099" s="2"/>
      <c r="BJ4099" s="2"/>
      <c r="BK4099" s="2"/>
      <c r="BL4099" s="2"/>
      <c r="BM4099" s="2"/>
      <c r="BN4099" s="2"/>
      <c r="BO4099" s="2"/>
      <c r="BP4099" s="2"/>
      <c r="BQ4099" s="2"/>
      <c r="BR4099" s="2"/>
      <c r="BS4099" s="2"/>
    </row>
    <row r="4100" spans="47:71" ht="12.75">
      <c r="AU4100" s="2"/>
      <c r="AV4100" s="2"/>
      <c r="AW4100" s="2"/>
      <c r="AX4100" s="2"/>
      <c r="AY4100" s="2"/>
      <c r="AZ4100" s="2"/>
      <c r="BA4100" s="2"/>
      <c r="BB4100" s="2"/>
      <c r="BC4100" s="2"/>
      <c r="BD4100" s="2"/>
      <c r="BE4100" s="2"/>
      <c r="BF4100" s="2"/>
      <c r="BG4100" s="2"/>
      <c r="BH4100" s="2"/>
      <c r="BI4100" s="2"/>
      <c r="BJ4100" s="2"/>
      <c r="BK4100" s="2"/>
      <c r="BL4100" s="2"/>
      <c r="BM4100" s="2"/>
      <c r="BN4100" s="2"/>
      <c r="BO4100" s="2"/>
      <c r="BP4100" s="2"/>
      <c r="BQ4100" s="2"/>
      <c r="BR4100" s="2"/>
      <c r="BS4100" s="2"/>
    </row>
    <row r="4101" spans="47:71" ht="12.75">
      <c r="AU4101" s="2"/>
      <c r="AV4101" s="2"/>
      <c r="AW4101" s="2"/>
      <c r="AX4101" s="2"/>
      <c r="AY4101" s="2"/>
      <c r="AZ4101" s="2"/>
      <c r="BA4101" s="2"/>
      <c r="BB4101" s="2"/>
      <c r="BC4101" s="2"/>
      <c r="BD4101" s="2"/>
      <c r="BE4101" s="2"/>
      <c r="BF4101" s="2"/>
      <c r="BG4101" s="2"/>
      <c r="BH4101" s="2"/>
      <c r="BI4101" s="2"/>
      <c r="BJ4101" s="2"/>
      <c r="BK4101" s="2"/>
      <c r="BL4101" s="2"/>
      <c r="BM4101" s="2"/>
      <c r="BN4101" s="2"/>
      <c r="BO4101" s="2"/>
      <c r="BP4101" s="2"/>
      <c r="BQ4101" s="2"/>
      <c r="BR4101" s="2"/>
      <c r="BS4101" s="2"/>
    </row>
    <row r="4102" spans="47:71" ht="12.75">
      <c r="AU4102" s="2"/>
      <c r="AV4102" s="2"/>
      <c r="AW4102" s="2"/>
      <c r="AX4102" s="2"/>
      <c r="AY4102" s="2"/>
      <c r="AZ4102" s="2"/>
      <c r="BA4102" s="2"/>
      <c r="BB4102" s="2"/>
      <c r="BC4102" s="2"/>
      <c r="BD4102" s="2"/>
      <c r="BE4102" s="2"/>
      <c r="BF4102" s="2"/>
      <c r="BG4102" s="2"/>
      <c r="BH4102" s="2"/>
      <c r="BI4102" s="2"/>
      <c r="BJ4102" s="2"/>
      <c r="BK4102" s="2"/>
      <c r="BL4102" s="2"/>
      <c r="BM4102" s="2"/>
      <c r="BN4102" s="2"/>
      <c r="BO4102" s="2"/>
      <c r="BP4102" s="2"/>
      <c r="BQ4102" s="2"/>
      <c r="BR4102" s="2"/>
      <c r="BS4102" s="2"/>
    </row>
    <row r="4103" spans="47:71" ht="12.75">
      <c r="AU4103" s="2"/>
      <c r="AV4103" s="2"/>
      <c r="AW4103" s="2"/>
      <c r="AX4103" s="2"/>
      <c r="AY4103" s="2"/>
      <c r="AZ4103" s="2"/>
      <c r="BA4103" s="2"/>
      <c r="BB4103" s="2"/>
      <c r="BC4103" s="2"/>
      <c r="BD4103" s="2"/>
      <c r="BE4103" s="2"/>
      <c r="BF4103" s="2"/>
      <c r="BG4103" s="2"/>
      <c r="BH4103" s="2"/>
      <c r="BI4103" s="2"/>
      <c r="BJ4103" s="2"/>
      <c r="BK4103" s="2"/>
      <c r="BL4103" s="2"/>
      <c r="BM4103" s="2"/>
      <c r="BN4103" s="2"/>
      <c r="BO4103" s="2"/>
      <c r="BP4103" s="2"/>
      <c r="BQ4103" s="2"/>
      <c r="BR4103" s="2"/>
      <c r="BS4103" s="2"/>
    </row>
    <row r="4104" spans="47:71" ht="12.75">
      <c r="AU4104" s="2"/>
      <c r="AV4104" s="2"/>
      <c r="AW4104" s="2"/>
      <c r="AX4104" s="2"/>
      <c r="AY4104" s="2"/>
      <c r="AZ4104" s="2"/>
      <c r="BA4104" s="2"/>
      <c r="BB4104" s="2"/>
      <c r="BC4104" s="2"/>
      <c r="BD4104" s="2"/>
      <c r="BE4104" s="2"/>
      <c r="BF4104" s="2"/>
      <c r="BG4104" s="2"/>
      <c r="BH4104" s="2"/>
      <c r="BI4104" s="2"/>
      <c r="BJ4104" s="2"/>
      <c r="BK4104" s="2"/>
      <c r="BL4104" s="2"/>
      <c r="BM4104" s="2"/>
      <c r="BN4104" s="2"/>
      <c r="BO4104" s="2"/>
      <c r="BP4104" s="2"/>
      <c r="BQ4104" s="2"/>
      <c r="BR4104" s="2"/>
      <c r="BS4104" s="2"/>
    </row>
    <row r="4105" spans="47:71" ht="12.75">
      <c r="AU4105" s="2"/>
      <c r="AV4105" s="2"/>
      <c r="AW4105" s="2"/>
      <c r="AX4105" s="2"/>
      <c r="AY4105" s="2"/>
      <c r="AZ4105" s="2"/>
      <c r="BA4105" s="2"/>
      <c r="BB4105" s="2"/>
      <c r="BC4105" s="2"/>
      <c r="BD4105" s="2"/>
      <c r="BE4105" s="2"/>
      <c r="BF4105" s="2"/>
      <c r="BG4105" s="2"/>
      <c r="BH4105" s="2"/>
      <c r="BI4105" s="2"/>
      <c r="BJ4105" s="2"/>
      <c r="BK4105" s="2"/>
      <c r="BL4105" s="2"/>
      <c r="BM4105" s="2"/>
      <c r="BN4105" s="2"/>
      <c r="BO4105" s="2"/>
      <c r="BP4105" s="2"/>
      <c r="BQ4105" s="2"/>
      <c r="BR4105" s="2"/>
      <c r="BS4105" s="2"/>
    </row>
    <row r="4106" spans="47:71" ht="12.75">
      <c r="AU4106" s="2"/>
      <c r="AV4106" s="2"/>
      <c r="AW4106" s="2"/>
      <c r="AX4106" s="2"/>
      <c r="AY4106" s="2"/>
      <c r="AZ4106" s="2"/>
      <c r="BA4106" s="2"/>
      <c r="BB4106" s="2"/>
      <c r="BC4106" s="2"/>
      <c r="BD4106" s="2"/>
      <c r="BE4106" s="2"/>
      <c r="BF4106" s="2"/>
      <c r="BG4106" s="2"/>
      <c r="BH4106" s="2"/>
      <c r="BI4106" s="2"/>
      <c r="BJ4106" s="2"/>
      <c r="BK4106" s="2"/>
      <c r="BL4106" s="2"/>
      <c r="BM4106" s="2"/>
      <c r="BN4106" s="2"/>
      <c r="BO4106" s="2"/>
      <c r="BP4106" s="2"/>
      <c r="BQ4106" s="2"/>
      <c r="BR4106" s="2"/>
      <c r="BS4106" s="2"/>
    </row>
    <row r="4107" spans="47:71" ht="12.75">
      <c r="AU4107" s="2"/>
      <c r="AV4107" s="2"/>
      <c r="AW4107" s="2"/>
      <c r="AX4107" s="2"/>
      <c r="AY4107" s="2"/>
      <c r="AZ4107" s="2"/>
      <c r="BA4107" s="2"/>
      <c r="BB4107" s="2"/>
      <c r="BC4107" s="2"/>
      <c r="BD4107" s="2"/>
      <c r="BE4107" s="2"/>
      <c r="BF4107" s="2"/>
      <c r="BG4107" s="2"/>
      <c r="BH4107" s="2"/>
      <c r="BI4107" s="2"/>
      <c r="BJ4107" s="2"/>
      <c r="BK4107" s="2"/>
      <c r="BL4107" s="2"/>
      <c r="BM4107" s="2"/>
      <c r="BN4107" s="2"/>
      <c r="BO4107" s="2"/>
      <c r="BP4107" s="2"/>
      <c r="BQ4107" s="2"/>
      <c r="BR4107" s="2"/>
      <c r="BS4107" s="2"/>
    </row>
    <row r="4108" spans="47:71" ht="12.75">
      <c r="AU4108" s="2"/>
      <c r="AV4108" s="2"/>
      <c r="AW4108" s="2"/>
      <c r="AX4108" s="2"/>
      <c r="AY4108" s="2"/>
      <c r="AZ4108" s="2"/>
      <c r="BA4108" s="2"/>
      <c r="BB4108" s="2"/>
      <c r="BC4108" s="2"/>
      <c r="BD4108" s="2"/>
      <c r="BE4108" s="2"/>
      <c r="BF4108" s="2"/>
      <c r="BG4108" s="2"/>
      <c r="BH4108" s="2"/>
      <c r="BI4108" s="2"/>
      <c r="BJ4108" s="2"/>
      <c r="BK4108" s="2"/>
      <c r="BL4108" s="2"/>
      <c r="BM4108" s="2"/>
      <c r="BN4108" s="2"/>
      <c r="BO4108" s="2"/>
      <c r="BP4108" s="2"/>
      <c r="BQ4108" s="2"/>
      <c r="BR4108" s="2"/>
      <c r="BS4108" s="2"/>
    </row>
    <row r="4109" spans="47:71" ht="12.75">
      <c r="AU4109" s="2"/>
      <c r="AV4109" s="2"/>
      <c r="AW4109" s="2"/>
      <c r="AX4109" s="2"/>
      <c r="AY4109" s="2"/>
      <c r="AZ4109" s="2"/>
      <c r="BA4109" s="2"/>
      <c r="BB4109" s="2"/>
      <c r="BC4109" s="2"/>
      <c r="BD4109" s="2"/>
      <c r="BE4109" s="2"/>
      <c r="BF4109" s="2"/>
      <c r="BG4109" s="2"/>
      <c r="BH4109" s="2"/>
      <c r="BI4109" s="2"/>
      <c r="BJ4109" s="2"/>
      <c r="BK4109" s="2"/>
      <c r="BL4109" s="2"/>
      <c r="BM4109" s="2"/>
      <c r="BN4109" s="2"/>
      <c r="BO4109" s="2"/>
      <c r="BP4109" s="2"/>
      <c r="BQ4109" s="2"/>
      <c r="BR4109" s="2"/>
      <c r="BS4109" s="2"/>
    </row>
    <row r="4110" spans="47:71" ht="12.75">
      <c r="AU4110" s="2"/>
      <c r="AV4110" s="2"/>
      <c r="AW4110" s="2"/>
      <c r="AX4110" s="2"/>
      <c r="AY4110" s="2"/>
      <c r="AZ4110" s="2"/>
      <c r="BA4110" s="2"/>
      <c r="BB4110" s="2"/>
      <c r="BC4110" s="2"/>
      <c r="BD4110" s="2"/>
      <c r="BE4110" s="2"/>
      <c r="BF4110" s="2"/>
      <c r="BG4110" s="2"/>
      <c r="BH4110" s="2"/>
      <c r="BI4110" s="2"/>
      <c r="BJ4110" s="2"/>
      <c r="BK4110" s="2"/>
      <c r="BL4110" s="2"/>
      <c r="BM4110" s="2"/>
      <c r="BN4110" s="2"/>
      <c r="BO4110" s="2"/>
      <c r="BP4110" s="2"/>
      <c r="BQ4110" s="2"/>
      <c r="BR4110" s="2"/>
      <c r="BS4110" s="2"/>
    </row>
    <row r="4111" spans="47:71" ht="12.75">
      <c r="AU4111" s="2"/>
      <c r="AV4111" s="2"/>
      <c r="AW4111" s="2"/>
      <c r="AX4111" s="2"/>
      <c r="AY4111" s="2"/>
      <c r="AZ4111" s="2"/>
      <c r="BA4111" s="2"/>
      <c r="BB4111" s="2"/>
      <c r="BC4111" s="2"/>
      <c r="BD4111" s="2"/>
      <c r="BE4111" s="2"/>
      <c r="BF4111" s="2"/>
      <c r="BG4111" s="2"/>
      <c r="BH4111" s="2"/>
      <c r="BI4111" s="2"/>
      <c r="BJ4111" s="2"/>
      <c r="BK4111" s="2"/>
      <c r="BL4111" s="2"/>
      <c r="BM4111" s="2"/>
      <c r="BN4111" s="2"/>
      <c r="BO4111" s="2"/>
      <c r="BP4111" s="2"/>
      <c r="BQ4111" s="2"/>
      <c r="BR4111" s="2"/>
      <c r="BS4111" s="2"/>
    </row>
    <row r="4112" spans="47:71" ht="12.75">
      <c r="AU4112" s="2"/>
      <c r="AV4112" s="2"/>
      <c r="AW4112" s="2"/>
      <c r="AX4112" s="2"/>
      <c r="AY4112" s="2"/>
      <c r="AZ4112" s="2"/>
      <c r="BA4112" s="2"/>
      <c r="BB4112" s="2"/>
      <c r="BC4112" s="2"/>
      <c r="BD4112" s="2"/>
      <c r="BE4112" s="2"/>
      <c r="BF4112" s="2"/>
      <c r="BG4112" s="2"/>
      <c r="BH4112" s="2"/>
      <c r="BI4112" s="2"/>
      <c r="BJ4112" s="2"/>
      <c r="BK4112" s="2"/>
      <c r="BL4112" s="2"/>
      <c r="BM4112" s="2"/>
      <c r="BN4112" s="2"/>
      <c r="BO4112" s="2"/>
      <c r="BP4112" s="2"/>
      <c r="BQ4112" s="2"/>
      <c r="BR4112" s="2"/>
      <c r="BS4112" s="2"/>
    </row>
    <row r="4113" spans="47:71" ht="12.75">
      <c r="AU4113" s="2"/>
      <c r="AV4113" s="2"/>
      <c r="AW4113" s="2"/>
      <c r="AX4113" s="2"/>
      <c r="AY4113" s="2"/>
      <c r="AZ4113" s="2"/>
      <c r="BA4113" s="2"/>
      <c r="BB4113" s="2"/>
      <c r="BC4113" s="2"/>
      <c r="BD4113" s="2"/>
      <c r="BE4113" s="2"/>
      <c r="BF4113" s="2"/>
      <c r="BG4113" s="2"/>
      <c r="BH4113" s="2"/>
      <c r="BI4113" s="2"/>
      <c r="BJ4113" s="2"/>
      <c r="BK4113" s="2"/>
      <c r="BL4113" s="2"/>
      <c r="BM4113" s="2"/>
      <c r="BN4113" s="2"/>
      <c r="BO4113" s="2"/>
      <c r="BP4113" s="2"/>
      <c r="BQ4113" s="2"/>
      <c r="BR4113" s="2"/>
      <c r="BS4113" s="2"/>
    </row>
    <row r="4114" spans="47:71" ht="12.75">
      <c r="AU4114" s="2"/>
      <c r="AV4114" s="2"/>
      <c r="AW4114" s="2"/>
      <c r="AX4114" s="2"/>
      <c r="AY4114" s="2"/>
      <c r="AZ4114" s="2"/>
      <c r="BA4114" s="2"/>
      <c r="BB4114" s="2"/>
      <c r="BC4114" s="2"/>
      <c r="BD4114" s="2"/>
      <c r="BE4114" s="2"/>
      <c r="BF4114" s="2"/>
      <c r="BG4114" s="2"/>
      <c r="BH4114" s="2"/>
      <c r="BI4114" s="2"/>
      <c r="BJ4114" s="2"/>
      <c r="BK4114" s="2"/>
      <c r="BL4114" s="2"/>
      <c r="BM4114" s="2"/>
      <c r="BN4114" s="2"/>
      <c r="BO4114" s="2"/>
      <c r="BP4114" s="2"/>
      <c r="BQ4114" s="2"/>
      <c r="BR4114" s="2"/>
      <c r="BS4114" s="2"/>
    </row>
    <row r="4115" spans="47:71" ht="12.75">
      <c r="AU4115" s="2"/>
      <c r="AV4115" s="2"/>
      <c r="AW4115" s="2"/>
      <c r="AX4115" s="2"/>
      <c r="AY4115" s="2"/>
      <c r="AZ4115" s="2"/>
      <c r="BA4115" s="2"/>
      <c r="BB4115" s="2"/>
      <c r="BC4115" s="2"/>
      <c r="BD4115" s="2"/>
      <c r="BE4115" s="2"/>
      <c r="BF4115" s="2"/>
      <c r="BG4115" s="2"/>
      <c r="BH4115" s="2"/>
      <c r="BI4115" s="2"/>
      <c r="BJ4115" s="2"/>
      <c r="BK4115" s="2"/>
      <c r="BL4115" s="2"/>
      <c r="BM4115" s="2"/>
      <c r="BN4115" s="2"/>
      <c r="BO4115" s="2"/>
      <c r="BP4115" s="2"/>
      <c r="BQ4115" s="2"/>
      <c r="BR4115" s="2"/>
      <c r="BS4115" s="2"/>
    </row>
    <row r="4116" spans="47:71" ht="12.75">
      <c r="AU4116" s="2"/>
      <c r="AV4116" s="2"/>
      <c r="AW4116" s="2"/>
      <c r="AX4116" s="2"/>
      <c r="AY4116" s="2"/>
      <c r="AZ4116" s="2"/>
      <c r="BA4116" s="2"/>
      <c r="BB4116" s="2"/>
      <c r="BC4116" s="2"/>
      <c r="BD4116" s="2"/>
      <c r="BE4116" s="2"/>
      <c r="BF4116" s="2"/>
      <c r="BG4116" s="2"/>
      <c r="BH4116" s="2"/>
      <c r="BI4116" s="2"/>
      <c r="BJ4116" s="2"/>
      <c r="BK4116" s="2"/>
      <c r="BL4116" s="2"/>
      <c r="BM4116" s="2"/>
      <c r="BN4116" s="2"/>
      <c r="BO4116" s="2"/>
      <c r="BP4116" s="2"/>
      <c r="BQ4116" s="2"/>
      <c r="BR4116" s="2"/>
      <c r="BS4116" s="2"/>
    </row>
    <row r="4117" spans="47:71" ht="12.75">
      <c r="AU4117" s="2"/>
      <c r="AV4117" s="2"/>
      <c r="AW4117" s="2"/>
      <c r="AX4117" s="2"/>
      <c r="AY4117" s="2"/>
      <c r="AZ4117" s="2"/>
      <c r="BA4117" s="2"/>
      <c r="BB4117" s="2"/>
      <c r="BC4117" s="2"/>
      <c r="BD4117" s="2"/>
      <c r="BE4117" s="2"/>
      <c r="BF4117" s="2"/>
      <c r="BG4117" s="2"/>
      <c r="BH4117" s="2"/>
      <c r="BI4117" s="2"/>
      <c r="BJ4117" s="2"/>
      <c r="BK4117" s="2"/>
      <c r="BL4117" s="2"/>
      <c r="BM4117" s="2"/>
      <c r="BN4117" s="2"/>
      <c r="BO4117" s="2"/>
      <c r="BP4117" s="2"/>
      <c r="BQ4117" s="2"/>
      <c r="BR4117" s="2"/>
      <c r="BS4117" s="2"/>
    </row>
    <row r="4118" spans="47:71" ht="12.75">
      <c r="AU4118" s="2"/>
      <c r="AV4118" s="2"/>
      <c r="AW4118" s="2"/>
      <c r="AX4118" s="2"/>
      <c r="AY4118" s="2"/>
      <c r="AZ4118" s="2"/>
      <c r="BA4118" s="2"/>
      <c r="BB4118" s="2"/>
      <c r="BC4118" s="2"/>
      <c r="BD4118" s="2"/>
      <c r="BE4118" s="2"/>
      <c r="BF4118" s="2"/>
      <c r="BG4118" s="2"/>
      <c r="BH4118" s="2"/>
      <c r="BI4118" s="2"/>
      <c r="BJ4118" s="2"/>
      <c r="BK4118" s="2"/>
      <c r="BL4118" s="2"/>
      <c r="BM4118" s="2"/>
      <c r="BN4118" s="2"/>
      <c r="BO4118" s="2"/>
      <c r="BP4118" s="2"/>
      <c r="BQ4118" s="2"/>
      <c r="BR4118" s="2"/>
      <c r="BS4118" s="2"/>
    </row>
    <row r="4119" spans="47:71" ht="12.75">
      <c r="AU4119" s="2"/>
      <c r="AV4119" s="2"/>
      <c r="AW4119" s="2"/>
      <c r="AX4119" s="2"/>
      <c r="AY4119" s="2"/>
      <c r="AZ4119" s="2"/>
      <c r="BA4119" s="2"/>
      <c r="BB4119" s="2"/>
      <c r="BC4119" s="2"/>
      <c r="BD4119" s="2"/>
      <c r="BE4119" s="2"/>
      <c r="BF4119" s="2"/>
      <c r="BG4119" s="2"/>
      <c r="BH4119" s="2"/>
      <c r="BI4119" s="2"/>
      <c r="BJ4119" s="2"/>
      <c r="BK4119" s="2"/>
      <c r="BL4119" s="2"/>
      <c r="BM4119" s="2"/>
      <c r="BN4119" s="2"/>
      <c r="BO4119" s="2"/>
      <c r="BP4119" s="2"/>
      <c r="BQ4119" s="2"/>
      <c r="BR4119" s="2"/>
      <c r="BS4119" s="2"/>
    </row>
    <row r="4120" spans="47:71" ht="12.75">
      <c r="AU4120" s="2"/>
      <c r="AV4120" s="2"/>
      <c r="AW4120" s="2"/>
      <c r="AX4120" s="2"/>
      <c r="AY4120" s="2"/>
      <c r="AZ4120" s="2"/>
      <c r="BA4120" s="2"/>
      <c r="BB4120" s="2"/>
      <c r="BC4120" s="2"/>
      <c r="BD4120" s="2"/>
      <c r="BE4120" s="2"/>
      <c r="BF4120" s="2"/>
      <c r="BG4120" s="2"/>
      <c r="BH4120" s="2"/>
      <c r="BI4120" s="2"/>
      <c r="BJ4120" s="2"/>
      <c r="BK4120" s="2"/>
      <c r="BL4120" s="2"/>
      <c r="BM4120" s="2"/>
      <c r="BN4120" s="2"/>
      <c r="BO4120" s="2"/>
      <c r="BP4120" s="2"/>
      <c r="BQ4120" s="2"/>
      <c r="BR4120" s="2"/>
      <c r="BS4120" s="2"/>
    </row>
    <row r="4121" spans="47:71" ht="12.75">
      <c r="AU4121" s="2"/>
      <c r="AV4121" s="2"/>
      <c r="AW4121" s="2"/>
      <c r="AX4121" s="2"/>
      <c r="AY4121" s="2"/>
      <c r="AZ4121" s="2"/>
      <c r="BA4121" s="2"/>
      <c r="BB4121" s="2"/>
      <c r="BC4121" s="2"/>
      <c r="BD4121" s="2"/>
      <c r="BE4121" s="2"/>
      <c r="BF4121" s="2"/>
      <c r="BG4121" s="2"/>
      <c r="BH4121" s="2"/>
      <c r="BI4121" s="2"/>
      <c r="BJ4121" s="2"/>
      <c r="BK4121" s="2"/>
      <c r="BL4121" s="2"/>
      <c r="BM4121" s="2"/>
      <c r="BN4121" s="2"/>
      <c r="BO4121" s="2"/>
      <c r="BP4121" s="2"/>
      <c r="BQ4121" s="2"/>
      <c r="BR4121" s="2"/>
      <c r="BS4121" s="2"/>
    </row>
    <row r="4122" spans="47:71" ht="12.75">
      <c r="AU4122" s="2"/>
      <c r="AV4122" s="2"/>
      <c r="AW4122" s="2"/>
      <c r="AX4122" s="2"/>
      <c r="AY4122" s="2"/>
      <c r="AZ4122" s="2"/>
      <c r="BA4122" s="2"/>
      <c r="BB4122" s="2"/>
      <c r="BC4122" s="2"/>
      <c r="BD4122" s="2"/>
      <c r="BE4122" s="2"/>
      <c r="BF4122" s="2"/>
      <c r="BG4122" s="2"/>
      <c r="BH4122" s="2"/>
      <c r="BI4122" s="2"/>
      <c r="BJ4122" s="2"/>
      <c r="BK4122" s="2"/>
      <c r="BL4122" s="2"/>
      <c r="BM4122" s="2"/>
      <c r="BN4122" s="2"/>
      <c r="BO4122" s="2"/>
      <c r="BP4122" s="2"/>
      <c r="BQ4122" s="2"/>
      <c r="BR4122" s="2"/>
      <c r="BS4122" s="2"/>
    </row>
    <row r="4123" spans="47:71" ht="12.75">
      <c r="AU4123" s="2"/>
      <c r="AV4123" s="2"/>
      <c r="AW4123" s="2"/>
      <c r="AX4123" s="2"/>
      <c r="AY4123" s="2"/>
      <c r="AZ4123" s="2"/>
      <c r="BA4123" s="2"/>
      <c r="BB4123" s="2"/>
      <c r="BC4123" s="2"/>
      <c r="BD4123" s="2"/>
      <c r="BE4123" s="2"/>
      <c r="BF4123" s="2"/>
      <c r="BG4123" s="2"/>
      <c r="BH4123" s="2"/>
      <c r="BI4123" s="2"/>
      <c r="BJ4123" s="2"/>
      <c r="BK4123" s="2"/>
      <c r="BL4123" s="2"/>
      <c r="BM4123" s="2"/>
      <c r="BN4123" s="2"/>
      <c r="BO4123" s="2"/>
      <c r="BP4123" s="2"/>
      <c r="BQ4123" s="2"/>
      <c r="BR4123" s="2"/>
      <c r="BS4123" s="2"/>
    </row>
    <row r="4124" spans="47:71" ht="12.75">
      <c r="AU4124" s="2"/>
      <c r="AV4124" s="2"/>
      <c r="AW4124" s="2"/>
      <c r="AX4124" s="2"/>
      <c r="AY4124" s="2"/>
      <c r="AZ4124" s="2"/>
      <c r="BA4124" s="2"/>
      <c r="BB4124" s="2"/>
      <c r="BC4124" s="2"/>
      <c r="BD4124" s="2"/>
      <c r="BE4124" s="2"/>
      <c r="BF4124" s="2"/>
      <c r="BG4124" s="2"/>
      <c r="BH4124" s="2"/>
      <c r="BI4124" s="2"/>
      <c r="BJ4124" s="2"/>
      <c r="BK4124" s="2"/>
      <c r="BL4124" s="2"/>
      <c r="BM4124" s="2"/>
      <c r="BN4124" s="2"/>
      <c r="BO4124" s="2"/>
      <c r="BP4124" s="2"/>
      <c r="BQ4124" s="2"/>
      <c r="BR4124" s="2"/>
      <c r="BS4124" s="2"/>
    </row>
    <row r="4125" spans="47:71" ht="12.75">
      <c r="AU4125" s="2"/>
      <c r="AV4125" s="2"/>
      <c r="AW4125" s="2"/>
      <c r="AX4125" s="2"/>
      <c r="AY4125" s="2"/>
      <c r="AZ4125" s="2"/>
      <c r="BA4125" s="2"/>
      <c r="BB4125" s="2"/>
      <c r="BC4125" s="2"/>
      <c r="BD4125" s="2"/>
      <c r="BE4125" s="2"/>
      <c r="BF4125" s="2"/>
      <c r="BG4125" s="2"/>
      <c r="BH4125" s="2"/>
      <c r="BI4125" s="2"/>
      <c r="BJ4125" s="2"/>
      <c r="BK4125" s="2"/>
      <c r="BL4125" s="2"/>
      <c r="BM4125" s="2"/>
      <c r="BN4125" s="2"/>
      <c r="BO4125" s="2"/>
      <c r="BP4125" s="2"/>
      <c r="BQ4125" s="2"/>
      <c r="BR4125" s="2"/>
      <c r="BS4125" s="2"/>
    </row>
    <row r="4126" spans="47:71" ht="12.75">
      <c r="AU4126" s="2"/>
      <c r="AV4126" s="2"/>
      <c r="AW4126" s="2"/>
      <c r="AX4126" s="2"/>
      <c r="AY4126" s="2"/>
      <c r="AZ4126" s="2"/>
      <c r="BA4126" s="2"/>
      <c r="BB4126" s="2"/>
      <c r="BC4126" s="2"/>
      <c r="BD4126" s="2"/>
      <c r="BE4126" s="2"/>
      <c r="BF4126" s="2"/>
      <c r="BG4126" s="2"/>
      <c r="BH4126" s="2"/>
      <c r="BI4126" s="2"/>
      <c r="BJ4126" s="2"/>
      <c r="BK4126" s="2"/>
      <c r="BL4126" s="2"/>
      <c r="BM4126" s="2"/>
      <c r="BN4126" s="2"/>
      <c r="BO4126" s="2"/>
      <c r="BP4126" s="2"/>
      <c r="BQ4126" s="2"/>
      <c r="BR4126" s="2"/>
      <c r="BS4126" s="2"/>
    </row>
    <row r="4127" spans="47:71" ht="12.75">
      <c r="AU4127" s="2"/>
      <c r="AV4127" s="2"/>
      <c r="AW4127" s="2"/>
      <c r="AX4127" s="2"/>
      <c r="AY4127" s="2"/>
      <c r="AZ4127" s="2"/>
      <c r="BA4127" s="2"/>
      <c r="BB4127" s="2"/>
      <c r="BC4127" s="2"/>
      <c r="BD4127" s="2"/>
      <c r="BE4127" s="2"/>
      <c r="BF4127" s="2"/>
      <c r="BG4127" s="2"/>
      <c r="BH4127" s="2"/>
      <c r="BI4127" s="2"/>
      <c r="BJ4127" s="2"/>
      <c r="BK4127" s="2"/>
      <c r="BL4127" s="2"/>
      <c r="BM4127" s="2"/>
      <c r="BN4127" s="2"/>
      <c r="BO4127" s="2"/>
      <c r="BP4127" s="2"/>
      <c r="BQ4127" s="2"/>
      <c r="BR4127" s="2"/>
      <c r="BS4127" s="2"/>
    </row>
    <row r="4128" spans="47:71" ht="12.75">
      <c r="AU4128" s="2"/>
      <c r="AV4128" s="2"/>
      <c r="AW4128" s="2"/>
      <c r="AX4128" s="2"/>
      <c r="AY4128" s="2"/>
      <c r="AZ4128" s="2"/>
      <c r="BA4128" s="2"/>
      <c r="BB4128" s="2"/>
      <c r="BC4128" s="2"/>
      <c r="BD4128" s="2"/>
      <c r="BE4128" s="2"/>
      <c r="BF4128" s="2"/>
      <c r="BG4128" s="2"/>
      <c r="BH4128" s="2"/>
      <c r="BI4128" s="2"/>
      <c r="BJ4128" s="2"/>
      <c r="BK4128" s="2"/>
      <c r="BL4128" s="2"/>
      <c r="BM4128" s="2"/>
      <c r="BN4128" s="2"/>
      <c r="BO4128" s="2"/>
      <c r="BP4128" s="2"/>
      <c r="BQ4128" s="2"/>
      <c r="BR4128" s="2"/>
      <c r="BS4128" s="2"/>
    </row>
    <row r="4129" spans="47:71" ht="12.75">
      <c r="AU4129" s="2"/>
      <c r="AV4129" s="2"/>
      <c r="AW4129" s="2"/>
      <c r="AX4129" s="2"/>
      <c r="AY4129" s="2"/>
      <c r="AZ4129" s="2"/>
      <c r="BA4129" s="2"/>
      <c r="BB4129" s="2"/>
      <c r="BC4129" s="2"/>
      <c r="BD4129" s="2"/>
      <c r="BE4129" s="2"/>
      <c r="BF4129" s="2"/>
      <c r="BG4129" s="2"/>
      <c r="BH4129" s="2"/>
      <c r="BI4129" s="2"/>
      <c r="BJ4129" s="2"/>
      <c r="BK4129" s="2"/>
      <c r="BL4129" s="2"/>
      <c r="BM4129" s="2"/>
      <c r="BN4129" s="2"/>
      <c r="BO4129" s="2"/>
      <c r="BP4129" s="2"/>
      <c r="BQ4129" s="2"/>
      <c r="BR4129" s="2"/>
      <c r="BS4129" s="2"/>
    </row>
    <row r="4130" spans="47:71" ht="12.75">
      <c r="AU4130" s="2"/>
      <c r="AV4130" s="2"/>
      <c r="AW4130" s="2"/>
      <c r="AX4130" s="2"/>
      <c r="AY4130" s="2"/>
      <c r="AZ4130" s="2"/>
      <c r="BA4130" s="2"/>
      <c r="BB4130" s="2"/>
      <c r="BC4130" s="2"/>
      <c r="BD4130" s="2"/>
      <c r="BE4130" s="2"/>
      <c r="BF4130" s="2"/>
      <c r="BG4130" s="2"/>
      <c r="BH4130" s="2"/>
      <c r="BI4130" s="2"/>
      <c r="BJ4130" s="2"/>
      <c r="BK4130" s="2"/>
      <c r="BL4130" s="2"/>
      <c r="BM4130" s="2"/>
      <c r="BN4130" s="2"/>
      <c r="BO4130" s="2"/>
      <c r="BP4130" s="2"/>
      <c r="BQ4130" s="2"/>
      <c r="BR4130" s="2"/>
      <c r="BS4130" s="2"/>
    </row>
    <row r="4131" spans="47:71" ht="12.75">
      <c r="AU4131" s="2"/>
      <c r="AV4131" s="2"/>
      <c r="AW4131" s="2"/>
      <c r="AX4131" s="2"/>
      <c r="AY4131" s="2"/>
      <c r="AZ4131" s="2"/>
      <c r="BA4131" s="2"/>
      <c r="BB4131" s="2"/>
      <c r="BC4131" s="2"/>
      <c r="BD4131" s="2"/>
      <c r="BE4131" s="2"/>
      <c r="BF4131" s="2"/>
      <c r="BG4131" s="2"/>
      <c r="BH4131" s="2"/>
      <c r="BI4131" s="2"/>
      <c r="BJ4131" s="2"/>
      <c r="BK4131" s="2"/>
      <c r="BL4131" s="2"/>
      <c r="BM4131" s="2"/>
      <c r="BN4131" s="2"/>
      <c r="BO4131" s="2"/>
      <c r="BP4131" s="2"/>
      <c r="BQ4131" s="2"/>
      <c r="BR4131" s="2"/>
      <c r="BS4131" s="2"/>
    </row>
    <row r="4132" spans="47:71" ht="12.75">
      <c r="AU4132" s="2"/>
      <c r="AV4132" s="2"/>
      <c r="AW4132" s="2"/>
      <c r="AX4132" s="2"/>
      <c r="AY4132" s="2"/>
      <c r="AZ4132" s="2"/>
      <c r="BA4132" s="2"/>
      <c r="BB4132" s="2"/>
      <c r="BC4132" s="2"/>
      <c r="BD4132" s="2"/>
      <c r="BE4132" s="2"/>
      <c r="BF4132" s="2"/>
      <c r="BG4132" s="2"/>
      <c r="BH4132" s="2"/>
      <c r="BI4132" s="2"/>
      <c r="BJ4132" s="2"/>
      <c r="BK4132" s="2"/>
      <c r="BL4132" s="2"/>
      <c r="BM4132" s="2"/>
      <c r="BN4132" s="2"/>
      <c r="BO4132" s="2"/>
      <c r="BP4132" s="2"/>
      <c r="BQ4132" s="2"/>
      <c r="BR4132" s="2"/>
      <c r="BS4132" s="2"/>
    </row>
    <row r="4133" spans="47:71" ht="12.75">
      <c r="AU4133" s="2"/>
      <c r="AV4133" s="2"/>
      <c r="AW4133" s="2"/>
      <c r="AX4133" s="2"/>
      <c r="AY4133" s="2"/>
      <c r="AZ4133" s="2"/>
      <c r="BA4133" s="2"/>
      <c r="BB4133" s="2"/>
      <c r="BC4133" s="2"/>
      <c r="BD4133" s="2"/>
      <c r="BE4133" s="2"/>
      <c r="BF4133" s="2"/>
      <c r="BG4133" s="2"/>
      <c r="BH4133" s="2"/>
      <c r="BI4133" s="2"/>
      <c r="BJ4133" s="2"/>
      <c r="BK4133" s="2"/>
      <c r="BL4133" s="2"/>
      <c r="BM4133" s="2"/>
      <c r="BN4133" s="2"/>
      <c r="BO4133" s="2"/>
      <c r="BP4133" s="2"/>
      <c r="BQ4133" s="2"/>
      <c r="BR4133" s="2"/>
      <c r="BS4133" s="2"/>
    </row>
    <row r="4134" spans="47:71" ht="12.75">
      <c r="AU4134" s="2"/>
      <c r="AV4134" s="2"/>
      <c r="AW4134" s="2"/>
      <c r="AX4134" s="2"/>
      <c r="AY4134" s="2"/>
      <c r="AZ4134" s="2"/>
      <c r="BA4134" s="2"/>
      <c r="BB4134" s="2"/>
      <c r="BC4134" s="2"/>
      <c r="BD4134" s="2"/>
      <c r="BE4134" s="2"/>
      <c r="BF4134" s="2"/>
      <c r="BG4134" s="2"/>
      <c r="BH4134" s="2"/>
      <c r="BI4134" s="2"/>
      <c r="BJ4134" s="2"/>
      <c r="BK4134" s="2"/>
      <c r="BL4134" s="2"/>
      <c r="BM4134" s="2"/>
      <c r="BN4134" s="2"/>
      <c r="BO4134" s="2"/>
      <c r="BP4134" s="2"/>
      <c r="BQ4134" s="2"/>
      <c r="BR4134" s="2"/>
      <c r="BS4134" s="2"/>
    </row>
    <row r="4135" spans="47:71" ht="12.75">
      <c r="AU4135" s="2"/>
      <c r="AV4135" s="2"/>
      <c r="AW4135" s="2"/>
      <c r="AX4135" s="2"/>
      <c r="AY4135" s="2"/>
      <c r="AZ4135" s="2"/>
      <c r="BA4135" s="2"/>
      <c r="BB4135" s="2"/>
      <c r="BC4135" s="2"/>
      <c r="BD4135" s="2"/>
      <c r="BE4135" s="2"/>
      <c r="BF4135" s="2"/>
      <c r="BG4135" s="2"/>
      <c r="BH4135" s="2"/>
      <c r="BI4135" s="2"/>
      <c r="BJ4135" s="2"/>
      <c r="BK4135" s="2"/>
      <c r="BL4135" s="2"/>
      <c r="BM4135" s="2"/>
      <c r="BN4135" s="2"/>
      <c r="BO4135" s="2"/>
      <c r="BP4135" s="2"/>
      <c r="BQ4135" s="2"/>
      <c r="BR4135" s="2"/>
      <c r="BS4135" s="2"/>
    </row>
    <row r="4136" spans="47:71" ht="12.75">
      <c r="AU4136" s="2"/>
      <c r="AV4136" s="2"/>
      <c r="AW4136" s="2"/>
      <c r="AX4136" s="2"/>
      <c r="AY4136" s="2"/>
      <c r="AZ4136" s="2"/>
      <c r="BA4136" s="2"/>
      <c r="BB4136" s="2"/>
      <c r="BC4136" s="2"/>
      <c r="BD4136" s="2"/>
      <c r="BE4136" s="2"/>
      <c r="BF4136" s="2"/>
      <c r="BG4136" s="2"/>
      <c r="BH4136" s="2"/>
      <c r="BI4136" s="2"/>
      <c r="BJ4136" s="2"/>
      <c r="BK4136" s="2"/>
      <c r="BL4136" s="2"/>
      <c r="BM4136" s="2"/>
      <c r="BN4136" s="2"/>
      <c r="BO4136" s="2"/>
      <c r="BP4136" s="2"/>
      <c r="BQ4136" s="2"/>
      <c r="BR4136" s="2"/>
      <c r="BS4136" s="2"/>
    </row>
    <row r="4137" spans="47:71" ht="12.75">
      <c r="AU4137" s="2"/>
      <c r="AV4137" s="2"/>
      <c r="AW4137" s="2"/>
      <c r="AX4137" s="2"/>
      <c r="AY4137" s="2"/>
      <c r="AZ4137" s="2"/>
      <c r="BA4137" s="2"/>
      <c r="BB4137" s="2"/>
      <c r="BC4137" s="2"/>
      <c r="BD4137" s="2"/>
      <c r="BE4137" s="2"/>
      <c r="BF4137" s="2"/>
      <c r="BG4137" s="2"/>
      <c r="BH4137" s="2"/>
      <c r="BI4137" s="2"/>
      <c r="BJ4137" s="2"/>
      <c r="BK4137" s="2"/>
      <c r="BL4137" s="2"/>
      <c r="BM4137" s="2"/>
      <c r="BN4137" s="2"/>
      <c r="BO4137" s="2"/>
      <c r="BP4137" s="2"/>
      <c r="BQ4137" s="2"/>
      <c r="BR4137" s="2"/>
      <c r="BS4137" s="2"/>
    </row>
    <row r="4138" spans="47:71" ht="12.75">
      <c r="AU4138" s="2"/>
      <c r="AV4138" s="2"/>
      <c r="AW4138" s="2"/>
      <c r="AX4138" s="2"/>
      <c r="AY4138" s="2"/>
      <c r="AZ4138" s="2"/>
      <c r="BA4138" s="2"/>
      <c r="BB4138" s="2"/>
      <c r="BC4138" s="2"/>
      <c r="BD4138" s="2"/>
      <c r="BE4138" s="2"/>
      <c r="BF4138" s="2"/>
      <c r="BG4138" s="2"/>
      <c r="BH4138" s="2"/>
      <c r="BI4138" s="2"/>
      <c r="BJ4138" s="2"/>
      <c r="BK4138" s="2"/>
      <c r="BL4138" s="2"/>
      <c r="BM4138" s="2"/>
      <c r="BN4138" s="2"/>
      <c r="BO4138" s="2"/>
      <c r="BP4138" s="2"/>
      <c r="BQ4138" s="2"/>
      <c r="BR4138" s="2"/>
      <c r="BS4138" s="2"/>
    </row>
    <row r="4139" spans="47:71" ht="12.75">
      <c r="AU4139" s="2"/>
      <c r="AV4139" s="2"/>
      <c r="AW4139" s="2"/>
      <c r="AX4139" s="2"/>
      <c r="AY4139" s="2"/>
      <c r="AZ4139" s="2"/>
      <c r="BA4139" s="2"/>
      <c r="BB4139" s="2"/>
      <c r="BC4139" s="2"/>
      <c r="BD4139" s="2"/>
      <c r="BE4139" s="2"/>
      <c r="BF4139" s="2"/>
      <c r="BG4139" s="2"/>
      <c r="BH4139" s="2"/>
      <c r="BI4139" s="2"/>
      <c r="BJ4139" s="2"/>
      <c r="BK4139" s="2"/>
      <c r="BL4139" s="2"/>
      <c r="BM4139" s="2"/>
      <c r="BN4139" s="2"/>
      <c r="BO4139" s="2"/>
      <c r="BP4139" s="2"/>
      <c r="BQ4139" s="2"/>
      <c r="BR4139" s="2"/>
      <c r="BS4139" s="2"/>
    </row>
    <row r="4140" spans="47:71" ht="12.75">
      <c r="AU4140" s="2"/>
      <c r="AV4140" s="2"/>
      <c r="AW4140" s="2"/>
      <c r="AX4140" s="2"/>
      <c r="AY4140" s="2"/>
      <c r="AZ4140" s="2"/>
      <c r="BA4140" s="2"/>
      <c r="BB4140" s="2"/>
      <c r="BC4140" s="2"/>
      <c r="BD4140" s="2"/>
      <c r="BE4140" s="2"/>
      <c r="BF4140" s="2"/>
      <c r="BG4140" s="2"/>
      <c r="BH4140" s="2"/>
      <c r="BI4140" s="2"/>
      <c r="BJ4140" s="2"/>
      <c r="BK4140" s="2"/>
      <c r="BL4140" s="2"/>
      <c r="BM4140" s="2"/>
      <c r="BN4140" s="2"/>
      <c r="BO4140" s="2"/>
      <c r="BP4140" s="2"/>
      <c r="BQ4140" s="2"/>
      <c r="BR4140" s="2"/>
      <c r="BS4140" s="2"/>
    </row>
    <row r="4141" spans="47:71" ht="12.75">
      <c r="AU4141" s="2"/>
      <c r="AV4141" s="2"/>
      <c r="AW4141" s="2"/>
      <c r="AX4141" s="2"/>
      <c r="AY4141" s="2"/>
      <c r="AZ4141" s="2"/>
      <c r="BA4141" s="2"/>
      <c r="BB4141" s="2"/>
      <c r="BC4141" s="2"/>
      <c r="BD4141" s="2"/>
      <c r="BE4141" s="2"/>
      <c r="BF4141" s="2"/>
      <c r="BG4141" s="2"/>
      <c r="BH4141" s="2"/>
      <c r="BI4141" s="2"/>
      <c r="BJ4141" s="2"/>
      <c r="BK4141" s="2"/>
      <c r="BL4141" s="2"/>
      <c r="BM4141" s="2"/>
      <c r="BN4141" s="2"/>
      <c r="BO4141" s="2"/>
      <c r="BP4141" s="2"/>
      <c r="BQ4141" s="2"/>
      <c r="BR4141" s="2"/>
      <c r="BS4141" s="2"/>
    </row>
    <row r="4142" spans="47:71" ht="12.75">
      <c r="AU4142" s="2"/>
      <c r="AV4142" s="2"/>
      <c r="AW4142" s="2"/>
      <c r="AX4142" s="2"/>
      <c r="AY4142" s="2"/>
      <c r="AZ4142" s="2"/>
      <c r="BA4142" s="2"/>
      <c r="BB4142" s="2"/>
      <c r="BC4142" s="2"/>
      <c r="BD4142" s="2"/>
      <c r="BE4142" s="2"/>
      <c r="BF4142" s="2"/>
      <c r="BG4142" s="2"/>
      <c r="BH4142" s="2"/>
      <c r="BI4142" s="2"/>
      <c r="BJ4142" s="2"/>
      <c r="BK4142" s="2"/>
      <c r="BL4142" s="2"/>
      <c r="BM4142" s="2"/>
      <c r="BN4142" s="2"/>
      <c r="BO4142" s="2"/>
      <c r="BP4142" s="2"/>
      <c r="BQ4142" s="2"/>
      <c r="BR4142" s="2"/>
      <c r="BS4142" s="2"/>
    </row>
    <row r="4143" spans="47:71" ht="12.75">
      <c r="AU4143" s="2"/>
      <c r="AV4143" s="2"/>
      <c r="AW4143" s="2"/>
      <c r="AX4143" s="2"/>
      <c r="AY4143" s="2"/>
      <c r="AZ4143" s="2"/>
      <c r="BA4143" s="2"/>
      <c r="BB4143" s="2"/>
      <c r="BC4143" s="2"/>
      <c r="BD4143" s="2"/>
      <c r="BE4143" s="2"/>
      <c r="BF4143" s="2"/>
      <c r="BG4143" s="2"/>
      <c r="BH4143" s="2"/>
      <c r="BI4143" s="2"/>
      <c r="BJ4143" s="2"/>
      <c r="BK4143" s="2"/>
      <c r="BL4143" s="2"/>
      <c r="BM4143" s="2"/>
      <c r="BN4143" s="2"/>
      <c r="BO4143" s="2"/>
      <c r="BP4143" s="2"/>
      <c r="BQ4143" s="2"/>
      <c r="BR4143" s="2"/>
      <c r="BS4143" s="2"/>
    </row>
    <row r="4144" spans="47:71" ht="12.75">
      <c r="AU4144" s="2"/>
      <c r="AV4144" s="2"/>
      <c r="AW4144" s="2"/>
      <c r="AX4144" s="2"/>
      <c r="AY4144" s="2"/>
      <c r="AZ4144" s="2"/>
      <c r="BA4144" s="2"/>
      <c r="BB4144" s="2"/>
      <c r="BC4144" s="2"/>
      <c r="BD4144" s="2"/>
      <c r="BE4144" s="2"/>
      <c r="BF4144" s="2"/>
      <c r="BG4144" s="2"/>
      <c r="BH4144" s="2"/>
      <c r="BI4144" s="2"/>
      <c r="BJ4144" s="2"/>
      <c r="BK4144" s="2"/>
      <c r="BL4144" s="2"/>
      <c r="BM4144" s="2"/>
      <c r="BN4144" s="2"/>
      <c r="BO4144" s="2"/>
      <c r="BP4144" s="2"/>
      <c r="BQ4144" s="2"/>
      <c r="BR4144" s="2"/>
      <c r="BS4144" s="2"/>
    </row>
    <row r="4145" spans="47:71" ht="12.75">
      <c r="AU4145" s="2"/>
      <c r="AV4145" s="2"/>
      <c r="AW4145" s="2"/>
      <c r="AX4145" s="2"/>
      <c r="AY4145" s="2"/>
      <c r="AZ4145" s="2"/>
      <c r="BA4145" s="2"/>
      <c r="BB4145" s="2"/>
      <c r="BC4145" s="2"/>
      <c r="BD4145" s="2"/>
      <c r="BE4145" s="2"/>
      <c r="BF4145" s="2"/>
      <c r="BG4145" s="2"/>
      <c r="BH4145" s="2"/>
      <c r="BI4145" s="2"/>
      <c r="BJ4145" s="2"/>
      <c r="BK4145" s="2"/>
      <c r="BL4145" s="2"/>
      <c r="BM4145" s="2"/>
      <c r="BN4145" s="2"/>
      <c r="BO4145" s="2"/>
      <c r="BP4145" s="2"/>
      <c r="BQ4145" s="2"/>
      <c r="BR4145" s="2"/>
      <c r="BS4145" s="2"/>
    </row>
    <row r="4146" spans="47:71" ht="12.75">
      <c r="AU4146" s="2"/>
      <c r="AV4146" s="2"/>
      <c r="AW4146" s="2"/>
      <c r="AX4146" s="2"/>
      <c r="AY4146" s="2"/>
      <c r="AZ4146" s="2"/>
      <c r="BA4146" s="2"/>
      <c r="BB4146" s="2"/>
      <c r="BC4146" s="2"/>
      <c r="BD4146" s="2"/>
      <c r="BE4146" s="2"/>
      <c r="BF4146" s="2"/>
      <c r="BG4146" s="2"/>
      <c r="BH4146" s="2"/>
      <c r="BI4146" s="2"/>
      <c r="BJ4146" s="2"/>
      <c r="BK4146" s="2"/>
      <c r="BL4146" s="2"/>
      <c r="BM4146" s="2"/>
      <c r="BN4146" s="2"/>
      <c r="BO4146" s="2"/>
      <c r="BP4146" s="2"/>
      <c r="BQ4146" s="2"/>
      <c r="BR4146" s="2"/>
      <c r="BS4146" s="2"/>
    </row>
    <row r="4147" spans="47:71" ht="12.75">
      <c r="AU4147" s="2"/>
      <c r="AV4147" s="2"/>
      <c r="AW4147" s="2"/>
      <c r="AX4147" s="2"/>
      <c r="AY4147" s="2"/>
      <c r="AZ4147" s="2"/>
      <c r="BA4147" s="2"/>
      <c r="BB4147" s="2"/>
      <c r="BC4147" s="2"/>
      <c r="BD4147" s="2"/>
      <c r="BE4147" s="2"/>
      <c r="BF4147" s="2"/>
      <c r="BG4147" s="2"/>
      <c r="BH4147" s="2"/>
      <c r="BI4147" s="2"/>
      <c r="BJ4147" s="2"/>
      <c r="BK4147" s="2"/>
      <c r="BL4147" s="2"/>
      <c r="BM4147" s="2"/>
      <c r="BN4147" s="2"/>
      <c r="BO4147" s="2"/>
      <c r="BP4147" s="2"/>
      <c r="BQ4147" s="2"/>
      <c r="BR4147" s="2"/>
      <c r="BS4147" s="2"/>
    </row>
    <row r="4148" spans="47:71" ht="12.75">
      <c r="AU4148" s="2"/>
      <c r="AV4148" s="2"/>
      <c r="AW4148" s="2"/>
      <c r="AX4148" s="2"/>
      <c r="AY4148" s="2"/>
      <c r="AZ4148" s="2"/>
      <c r="BA4148" s="2"/>
      <c r="BB4148" s="2"/>
      <c r="BC4148" s="2"/>
      <c r="BD4148" s="2"/>
      <c r="BE4148" s="2"/>
      <c r="BF4148" s="2"/>
      <c r="BG4148" s="2"/>
      <c r="BH4148" s="2"/>
      <c r="BI4148" s="2"/>
      <c r="BJ4148" s="2"/>
      <c r="BK4148" s="2"/>
      <c r="BL4148" s="2"/>
      <c r="BM4148" s="2"/>
      <c r="BN4148" s="2"/>
      <c r="BO4148" s="2"/>
      <c r="BP4148" s="2"/>
      <c r="BQ4148" s="2"/>
      <c r="BR4148" s="2"/>
      <c r="BS4148" s="2"/>
    </row>
    <row r="4149" spans="47:71" ht="12.75">
      <c r="AU4149" s="2"/>
      <c r="AV4149" s="2"/>
      <c r="AW4149" s="2"/>
      <c r="AX4149" s="2"/>
      <c r="AY4149" s="2"/>
      <c r="AZ4149" s="2"/>
      <c r="BA4149" s="2"/>
      <c r="BB4149" s="2"/>
      <c r="BC4149" s="2"/>
      <c r="BD4149" s="2"/>
      <c r="BE4149" s="2"/>
      <c r="BF4149" s="2"/>
      <c r="BG4149" s="2"/>
      <c r="BH4149" s="2"/>
      <c r="BI4149" s="2"/>
      <c r="BJ4149" s="2"/>
      <c r="BK4149" s="2"/>
      <c r="BL4149" s="2"/>
      <c r="BM4149" s="2"/>
      <c r="BN4149" s="2"/>
      <c r="BO4149" s="2"/>
      <c r="BP4149" s="2"/>
      <c r="BQ4149" s="2"/>
      <c r="BR4149" s="2"/>
      <c r="BS4149" s="2"/>
    </row>
    <row r="4150" spans="47:71" ht="12.75">
      <c r="AU4150" s="2"/>
      <c r="AV4150" s="2"/>
      <c r="AW4150" s="2"/>
      <c r="AX4150" s="2"/>
      <c r="AY4150" s="2"/>
      <c r="AZ4150" s="2"/>
      <c r="BA4150" s="2"/>
      <c r="BB4150" s="2"/>
      <c r="BC4150" s="2"/>
      <c r="BD4150" s="2"/>
      <c r="BE4150" s="2"/>
      <c r="BF4150" s="2"/>
      <c r="BG4150" s="2"/>
      <c r="BH4150" s="2"/>
      <c r="BI4150" s="2"/>
      <c r="BJ4150" s="2"/>
      <c r="BK4150" s="2"/>
      <c r="BL4150" s="2"/>
      <c r="BM4150" s="2"/>
      <c r="BN4150" s="2"/>
      <c r="BO4150" s="2"/>
      <c r="BP4150" s="2"/>
      <c r="BQ4150" s="2"/>
      <c r="BR4150" s="2"/>
      <c r="BS4150" s="2"/>
    </row>
    <row r="4151" spans="47:71" ht="12.75">
      <c r="AU4151" s="2"/>
      <c r="AV4151" s="2"/>
      <c r="AW4151" s="2"/>
      <c r="AX4151" s="2"/>
      <c r="AY4151" s="2"/>
      <c r="AZ4151" s="2"/>
      <c r="BA4151" s="2"/>
      <c r="BB4151" s="2"/>
      <c r="BC4151" s="2"/>
      <c r="BD4151" s="2"/>
      <c r="BE4151" s="2"/>
      <c r="BF4151" s="2"/>
      <c r="BG4151" s="2"/>
      <c r="BH4151" s="2"/>
      <c r="BI4151" s="2"/>
      <c r="BJ4151" s="2"/>
      <c r="BK4151" s="2"/>
      <c r="BL4151" s="2"/>
      <c r="BM4151" s="2"/>
      <c r="BN4151" s="2"/>
      <c r="BO4151" s="2"/>
      <c r="BP4151" s="2"/>
      <c r="BQ4151" s="2"/>
      <c r="BR4151" s="2"/>
      <c r="BS4151" s="2"/>
    </row>
    <row r="4152" spans="47:71" ht="12.75">
      <c r="AU4152" s="2"/>
      <c r="AV4152" s="2"/>
      <c r="AW4152" s="2"/>
      <c r="AX4152" s="2"/>
      <c r="AY4152" s="2"/>
      <c r="AZ4152" s="2"/>
      <c r="BA4152" s="2"/>
      <c r="BB4152" s="2"/>
      <c r="BC4152" s="2"/>
      <c r="BD4152" s="2"/>
      <c r="BE4152" s="2"/>
      <c r="BF4152" s="2"/>
      <c r="BG4152" s="2"/>
      <c r="BH4152" s="2"/>
      <c r="BI4152" s="2"/>
      <c r="BJ4152" s="2"/>
      <c r="BK4152" s="2"/>
      <c r="BL4152" s="2"/>
      <c r="BM4152" s="2"/>
      <c r="BN4152" s="2"/>
      <c r="BO4152" s="2"/>
      <c r="BP4152" s="2"/>
      <c r="BQ4152" s="2"/>
      <c r="BR4152" s="2"/>
      <c r="BS4152" s="2"/>
    </row>
    <row r="4153" spans="47:71" ht="12.75">
      <c r="AU4153" s="2"/>
      <c r="AV4153" s="2"/>
      <c r="AW4153" s="2"/>
      <c r="AX4153" s="2"/>
      <c r="AY4153" s="2"/>
      <c r="AZ4153" s="2"/>
      <c r="BA4153" s="2"/>
      <c r="BB4153" s="2"/>
      <c r="BC4153" s="2"/>
      <c r="BD4153" s="2"/>
      <c r="BE4153" s="2"/>
      <c r="BF4153" s="2"/>
      <c r="BG4153" s="2"/>
      <c r="BH4153" s="2"/>
      <c r="BI4153" s="2"/>
      <c r="BJ4153" s="2"/>
      <c r="BK4153" s="2"/>
      <c r="BL4153" s="2"/>
      <c r="BM4153" s="2"/>
      <c r="BN4153" s="2"/>
      <c r="BO4153" s="2"/>
      <c r="BP4153" s="2"/>
      <c r="BQ4153" s="2"/>
      <c r="BR4153" s="2"/>
      <c r="BS4153" s="2"/>
    </row>
    <row r="4154" spans="47:71" ht="12.75">
      <c r="AU4154" s="2"/>
      <c r="AV4154" s="2"/>
      <c r="AW4154" s="2"/>
      <c r="AX4154" s="2"/>
      <c r="AY4154" s="2"/>
      <c r="AZ4154" s="2"/>
      <c r="BA4154" s="2"/>
      <c r="BB4154" s="2"/>
      <c r="BC4154" s="2"/>
      <c r="BD4154" s="2"/>
      <c r="BE4154" s="2"/>
      <c r="BF4154" s="2"/>
      <c r="BG4154" s="2"/>
      <c r="BH4154" s="2"/>
      <c r="BI4154" s="2"/>
      <c r="BJ4154" s="2"/>
      <c r="BK4154" s="2"/>
      <c r="BL4154" s="2"/>
      <c r="BM4154" s="2"/>
      <c r="BN4154" s="2"/>
      <c r="BO4154" s="2"/>
      <c r="BP4154" s="2"/>
      <c r="BQ4154" s="2"/>
      <c r="BR4154" s="2"/>
      <c r="BS4154" s="2"/>
    </row>
    <row r="4155" spans="47:71" ht="12.75">
      <c r="AU4155" s="2"/>
      <c r="AV4155" s="2"/>
      <c r="AW4155" s="2"/>
      <c r="AX4155" s="2"/>
      <c r="AY4155" s="2"/>
      <c r="AZ4155" s="2"/>
      <c r="BA4155" s="2"/>
      <c r="BB4155" s="2"/>
      <c r="BC4155" s="2"/>
      <c r="BD4155" s="2"/>
      <c r="BE4155" s="2"/>
      <c r="BF4155" s="2"/>
      <c r="BG4155" s="2"/>
      <c r="BH4155" s="2"/>
      <c r="BI4155" s="2"/>
      <c r="BJ4155" s="2"/>
      <c r="BK4155" s="2"/>
      <c r="BL4155" s="2"/>
      <c r="BM4155" s="2"/>
      <c r="BN4155" s="2"/>
      <c r="BO4155" s="2"/>
      <c r="BP4155" s="2"/>
      <c r="BQ4155" s="2"/>
      <c r="BR4155" s="2"/>
      <c r="BS4155" s="2"/>
    </row>
    <row r="4156" spans="47:71" ht="12.75">
      <c r="AU4156" s="2"/>
      <c r="AV4156" s="2"/>
      <c r="AW4156" s="2"/>
      <c r="AX4156" s="2"/>
      <c r="AY4156" s="2"/>
      <c r="AZ4156" s="2"/>
      <c r="BA4156" s="2"/>
      <c r="BB4156" s="2"/>
      <c r="BC4156" s="2"/>
      <c r="BD4156" s="2"/>
      <c r="BE4156" s="2"/>
      <c r="BF4156" s="2"/>
      <c r="BG4156" s="2"/>
      <c r="BH4156" s="2"/>
      <c r="BI4156" s="2"/>
      <c r="BJ4156" s="2"/>
      <c r="BK4156" s="2"/>
      <c r="BL4156" s="2"/>
      <c r="BM4156" s="2"/>
      <c r="BN4156" s="2"/>
      <c r="BO4156" s="2"/>
      <c r="BP4156" s="2"/>
      <c r="BQ4156" s="2"/>
      <c r="BR4156" s="2"/>
      <c r="BS4156" s="2"/>
    </row>
    <row r="4157" spans="47:71" ht="12.75">
      <c r="AU4157" s="2"/>
      <c r="AV4157" s="2"/>
      <c r="AW4157" s="2"/>
      <c r="AX4157" s="2"/>
      <c r="AY4157" s="2"/>
      <c r="AZ4157" s="2"/>
      <c r="BA4157" s="2"/>
      <c r="BB4157" s="2"/>
      <c r="BC4157" s="2"/>
      <c r="BD4157" s="2"/>
      <c r="BE4157" s="2"/>
      <c r="BF4157" s="2"/>
      <c r="BG4157" s="2"/>
      <c r="BH4157" s="2"/>
      <c r="BI4157" s="2"/>
      <c r="BJ4157" s="2"/>
      <c r="BK4157" s="2"/>
      <c r="BL4157" s="2"/>
      <c r="BM4157" s="2"/>
      <c r="BN4157" s="2"/>
      <c r="BO4157" s="2"/>
      <c r="BP4157" s="2"/>
      <c r="BQ4157" s="2"/>
      <c r="BR4157" s="2"/>
      <c r="BS4157" s="2"/>
    </row>
    <row r="4158" spans="47:71" ht="12.75">
      <c r="AU4158" s="2"/>
      <c r="AV4158" s="2"/>
      <c r="AW4158" s="2"/>
      <c r="AX4158" s="2"/>
      <c r="AY4158" s="2"/>
      <c r="AZ4158" s="2"/>
      <c r="BA4158" s="2"/>
      <c r="BB4158" s="2"/>
      <c r="BC4158" s="2"/>
      <c r="BD4158" s="2"/>
      <c r="BE4158" s="2"/>
      <c r="BF4158" s="2"/>
      <c r="BG4158" s="2"/>
      <c r="BH4158" s="2"/>
      <c r="BI4158" s="2"/>
      <c r="BJ4158" s="2"/>
      <c r="BK4158" s="2"/>
      <c r="BL4158" s="2"/>
      <c r="BM4158" s="2"/>
      <c r="BN4158" s="2"/>
      <c r="BO4158" s="2"/>
      <c r="BP4158" s="2"/>
      <c r="BQ4158" s="2"/>
      <c r="BR4158" s="2"/>
      <c r="BS4158" s="2"/>
    </row>
    <row r="4159" spans="47:71" ht="12.75">
      <c r="AU4159" s="2"/>
      <c r="AV4159" s="2"/>
      <c r="AW4159" s="2"/>
      <c r="AX4159" s="2"/>
      <c r="AY4159" s="2"/>
      <c r="AZ4159" s="2"/>
      <c r="BA4159" s="2"/>
      <c r="BB4159" s="2"/>
      <c r="BC4159" s="2"/>
      <c r="BD4159" s="2"/>
      <c r="BE4159" s="2"/>
      <c r="BF4159" s="2"/>
      <c r="BG4159" s="2"/>
      <c r="BH4159" s="2"/>
      <c r="BI4159" s="2"/>
      <c r="BJ4159" s="2"/>
      <c r="BK4159" s="2"/>
      <c r="BL4159" s="2"/>
      <c r="BM4159" s="2"/>
      <c r="BN4159" s="2"/>
      <c r="BO4159" s="2"/>
      <c r="BP4159" s="2"/>
      <c r="BQ4159" s="2"/>
      <c r="BR4159" s="2"/>
      <c r="BS4159" s="2"/>
    </row>
    <row r="4160" spans="47:71" ht="12.75">
      <c r="AU4160" s="2"/>
      <c r="AV4160" s="2"/>
      <c r="AW4160" s="2"/>
      <c r="AX4160" s="2"/>
      <c r="AY4160" s="2"/>
      <c r="AZ4160" s="2"/>
      <c r="BA4160" s="2"/>
      <c r="BB4160" s="2"/>
      <c r="BC4160" s="2"/>
      <c r="BD4160" s="2"/>
      <c r="BE4160" s="2"/>
      <c r="BF4160" s="2"/>
      <c r="BG4160" s="2"/>
      <c r="BH4160" s="2"/>
      <c r="BI4160" s="2"/>
      <c r="BJ4160" s="2"/>
      <c r="BK4160" s="2"/>
      <c r="BL4160" s="2"/>
      <c r="BM4160" s="2"/>
      <c r="BN4160" s="2"/>
      <c r="BO4160" s="2"/>
      <c r="BP4160" s="2"/>
      <c r="BQ4160" s="2"/>
      <c r="BR4160" s="2"/>
      <c r="BS4160" s="2"/>
    </row>
    <row r="4161" spans="47:71" ht="12.75">
      <c r="AU4161" s="2"/>
      <c r="AV4161" s="2"/>
      <c r="AW4161" s="2"/>
      <c r="AX4161" s="2"/>
      <c r="AY4161" s="2"/>
      <c r="AZ4161" s="2"/>
      <c r="BA4161" s="2"/>
      <c r="BB4161" s="2"/>
      <c r="BC4161" s="2"/>
      <c r="BD4161" s="2"/>
      <c r="BE4161" s="2"/>
      <c r="BF4161" s="2"/>
      <c r="BG4161" s="2"/>
      <c r="BH4161" s="2"/>
      <c r="BI4161" s="2"/>
      <c r="BJ4161" s="2"/>
      <c r="BK4161" s="2"/>
      <c r="BL4161" s="2"/>
      <c r="BM4161" s="2"/>
      <c r="BN4161" s="2"/>
      <c r="BO4161" s="2"/>
      <c r="BP4161" s="2"/>
      <c r="BQ4161" s="2"/>
      <c r="BR4161" s="2"/>
      <c r="BS4161" s="2"/>
    </row>
    <row r="4162" spans="47:71" ht="12.75">
      <c r="AU4162" s="2"/>
      <c r="AV4162" s="2"/>
      <c r="AW4162" s="2"/>
      <c r="AX4162" s="2"/>
      <c r="AY4162" s="2"/>
      <c r="AZ4162" s="2"/>
      <c r="BA4162" s="2"/>
      <c r="BB4162" s="2"/>
      <c r="BC4162" s="2"/>
      <c r="BD4162" s="2"/>
      <c r="BE4162" s="2"/>
      <c r="BF4162" s="2"/>
      <c r="BG4162" s="2"/>
      <c r="BH4162" s="2"/>
      <c r="BI4162" s="2"/>
      <c r="BJ4162" s="2"/>
      <c r="BK4162" s="2"/>
      <c r="BL4162" s="2"/>
      <c r="BM4162" s="2"/>
      <c r="BN4162" s="2"/>
      <c r="BO4162" s="2"/>
      <c r="BP4162" s="2"/>
      <c r="BQ4162" s="2"/>
      <c r="BR4162" s="2"/>
      <c r="BS4162" s="2"/>
    </row>
    <row r="4163" spans="47:71" ht="12.75">
      <c r="AU4163" s="2"/>
      <c r="AV4163" s="2"/>
      <c r="AW4163" s="2"/>
      <c r="AX4163" s="2"/>
      <c r="AY4163" s="2"/>
      <c r="AZ4163" s="2"/>
      <c r="BA4163" s="2"/>
      <c r="BB4163" s="2"/>
      <c r="BC4163" s="2"/>
      <c r="BD4163" s="2"/>
      <c r="BE4163" s="2"/>
      <c r="BF4163" s="2"/>
      <c r="BG4163" s="2"/>
      <c r="BH4163" s="2"/>
      <c r="BI4163" s="2"/>
      <c r="BJ4163" s="2"/>
      <c r="BK4163" s="2"/>
      <c r="BL4163" s="2"/>
      <c r="BM4163" s="2"/>
      <c r="BN4163" s="2"/>
      <c r="BO4163" s="2"/>
      <c r="BP4163" s="2"/>
      <c r="BQ4163" s="2"/>
      <c r="BR4163" s="2"/>
      <c r="BS4163" s="2"/>
    </row>
    <row r="4164" spans="47:71" ht="12.75">
      <c r="AU4164" s="2"/>
      <c r="AV4164" s="2"/>
      <c r="AW4164" s="2"/>
      <c r="AX4164" s="2"/>
      <c r="AY4164" s="2"/>
      <c r="AZ4164" s="2"/>
      <c r="BA4164" s="2"/>
      <c r="BB4164" s="2"/>
      <c r="BC4164" s="2"/>
      <c r="BD4164" s="2"/>
      <c r="BE4164" s="2"/>
      <c r="BF4164" s="2"/>
      <c r="BG4164" s="2"/>
      <c r="BH4164" s="2"/>
      <c r="BI4164" s="2"/>
      <c r="BJ4164" s="2"/>
      <c r="BK4164" s="2"/>
      <c r="BL4164" s="2"/>
      <c r="BM4164" s="2"/>
      <c r="BN4164" s="2"/>
      <c r="BO4164" s="2"/>
      <c r="BP4164" s="2"/>
      <c r="BQ4164" s="2"/>
      <c r="BR4164" s="2"/>
      <c r="BS4164" s="2"/>
    </row>
    <row r="4165" spans="47:71" ht="12.75">
      <c r="AU4165" s="2"/>
      <c r="AV4165" s="2"/>
      <c r="AW4165" s="2"/>
      <c r="AX4165" s="2"/>
      <c r="AY4165" s="2"/>
      <c r="AZ4165" s="2"/>
      <c r="BA4165" s="2"/>
      <c r="BB4165" s="2"/>
      <c r="BC4165" s="2"/>
      <c r="BD4165" s="2"/>
      <c r="BE4165" s="2"/>
      <c r="BF4165" s="2"/>
      <c r="BG4165" s="2"/>
      <c r="BH4165" s="2"/>
      <c r="BI4165" s="2"/>
      <c r="BJ4165" s="2"/>
      <c r="BK4165" s="2"/>
      <c r="BL4165" s="2"/>
      <c r="BM4165" s="2"/>
      <c r="BN4165" s="2"/>
      <c r="BO4165" s="2"/>
      <c r="BP4165" s="2"/>
      <c r="BQ4165" s="2"/>
      <c r="BR4165" s="2"/>
      <c r="BS4165" s="2"/>
    </row>
    <row r="4166" spans="47:71" ht="12.75">
      <c r="AU4166" s="2"/>
      <c r="AV4166" s="2"/>
      <c r="AW4166" s="2"/>
      <c r="AX4166" s="2"/>
      <c r="AY4166" s="2"/>
      <c r="AZ4166" s="2"/>
      <c r="BA4166" s="2"/>
      <c r="BB4166" s="2"/>
      <c r="BC4166" s="2"/>
      <c r="BD4166" s="2"/>
      <c r="BE4166" s="2"/>
      <c r="BF4166" s="2"/>
      <c r="BG4166" s="2"/>
      <c r="BH4166" s="2"/>
      <c r="BI4166" s="2"/>
      <c r="BJ4166" s="2"/>
      <c r="BK4166" s="2"/>
      <c r="BL4166" s="2"/>
      <c r="BM4166" s="2"/>
      <c r="BN4166" s="2"/>
      <c r="BO4166" s="2"/>
      <c r="BP4166" s="2"/>
      <c r="BQ4166" s="2"/>
      <c r="BR4166" s="2"/>
      <c r="BS4166" s="2"/>
    </row>
    <row r="4167" spans="47:71" ht="12.75">
      <c r="AU4167" s="2"/>
      <c r="AV4167" s="2"/>
      <c r="AW4167" s="2"/>
      <c r="AX4167" s="2"/>
      <c r="AY4167" s="2"/>
      <c r="AZ4167" s="2"/>
      <c r="BA4167" s="2"/>
      <c r="BB4167" s="2"/>
      <c r="BC4167" s="2"/>
      <c r="BD4167" s="2"/>
      <c r="BE4167" s="2"/>
      <c r="BF4167" s="2"/>
      <c r="BG4167" s="2"/>
      <c r="BH4167" s="2"/>
      <c r="BI4167" s="2"/>
      <c r="BJ4167" s="2"/>
      <c r="BK4167" s="2"/>
      <c r="BL4167" s="2"/>
      <c r="BM4167" s="2"/>
      <c r="BN4167" s="2"/>
      <c r="BO4167" s="2"/>
      <c r="BP4167" s="2"/>
      <c r="BQ4167" s="2"/>
      <c r="BR4167" s="2"/>
      <c r="BS4167" s="2"/>
    </row>
    <row r="4168" spans="47:71" ht="12.75">
      <c r="AU4168" s="2"/>
      <c r="AV4168" s="2"/>
      <c r="AW4168" s="2"/>
      <c r="AX4168" s="2"/>
      <c r="AY4168" s="2"/>
      <c r="AZ4168" s="2"/>
      <c r="BA4168" s="2"/>
      <c r="BB4168" s="2"/>
      <c r="BC4168" s="2"/>
      <c r="BD4168" s="2"/>
      <c r="BE4168" s="2"/>
      <c r="BF4168" s="2"/>
      <c r="BG4168" s="2"/>
      <c r="BH4168" s="2"/>
      <c r="BI4168" s="2"/>
      <c r="BJ4168" s="2"/>
      <c r="BK4168" s="2"/>
      <c r="BL4168" s="2"/>
      <c r="BM4168" s="2"/>
      <c r="BN4168" s="2"/>
      <c r="BO4168" s="2"/>
      <c r="BP4168" s="2"/>
      <c r="BQ4168" s="2"/>
      <c r="BR4168" s="2"/>
      <c r="BS4168" s="2"/>
    </row>
    <row r="4169" spans="47:71" ht="12.75">
      <c r="AU4169" s="2"/>
      <c r="AV4169" s="2"/>
      <c r="AW4169" s="2"/>
      <c r="AX4169" s="2"/>
      <c r="AY4169" s="2"/>
      <c r="AZ4169" s="2"/>
      <c r="BA4169" s="2"/>
      <c r="BB4169" s="2"/>
      <c r="BC4169" s="2"/>
      <c r="BD4169" s="2"/>
      <c r="BE4169" s="2"/>
      <c r="BF4169" s="2"/>
      <c r="BG4169" s="2"/>
      <c r="BH4169" s="2"/>
      <c r="BI4169" s="2"/>
      <c r="BJ4169" s="2"/>
      <c r="BK4169" s="2"/>
      <c r="BL4169" s="2"/>
      <c r="BM4169" s="2"/>
      <c r="BN4169" s="2"/>
      <c r="BO4169" s="2"/>
      <c r="BP4169" s="2"/>
      <c r="BQ4169" s="2"/>
      <c r="BR4169" s="2"/>
      <c r="BS4169" s="2"/>
    </row>
    <row r="4170" spans="47:71" ht="12.75">
      <c r="AU4170" s="2"/>
      <c r="AV4170" s="2"/>
      <c r="AW4170" s="2"/>
      <c r="AX4170" s="2"/>
      <c r="AY4170" s="2"/>
      <c r="AZ4170" s="2"/>
      <c r="BA4170" s="2"/>
      <c r="BB4170" s="2"/>
      <c r="BC4170" s="2"/>
      <c r="BD4170" s="2"/>
      <c r="BE4170" s="2"/>
      <c r="BF4170" s="2"/>
      <c r="BG4170" s="2"/>
      <c r="BH4170" s="2"/>
      <c r="BI4170" s="2"/>
      <c r="BJ4170" s="2"/>
      <c r="BK4170" s="2"/>
      <c r="BL4170" s="2"/>
      <c r="BM4170" s="2"/>
      <c r="BN4170" s="2"/>
      <c r="BO4170" s="2"/>
      <c r="BP4170" s="2"/>
      <c r="BQ4170" s="2"/>
      <c r="BR4170" s="2"/>
      <c r="BS4170" s="2"/>
    </row>
    <row r="4171" spans="47:71" ht="12.75">
      <c r="AU4171" s="2"/>
      <c r="AV4171" s="2"/>
      <c r="AW4171" s="2"/>
      <c r="AX4171" s="2"/>
      <c r="AY4171" s="2"/>
      <c r="AZ4171" s="2"/>
      <c r="BA4171" s="2"/>
      <c r="BB4171" s="2"/>
      <c r="BC4171" s="2"/>
      <c r="BD4171" s="2"/>
      <c r="BE4171" s="2"/>
      <c r="BF4171" s="2"/>
      <c r="BG4171" s="2"/>
      <c r="BH4171" s="2"/>
      <c r="BI4171" s="2"/>
      <c r="BJ4171" s="2"/>
      <c r="BK4171" s="2"/>
      <c r="BL4171" s="2"/>
      <c r="BM4171" s="2"/>
      <c r="BN4171" s="2"/>
      <c r="BO4171" s="2"/>
      <c r="BP4171" s="2"/>
      <c r="BQ4171" s="2"/>
      <c r="BR4171" s="2"/>
      <c r="BS4171" s="2"/>
    </row>
    <row r="4172" spans="47:71" ht="12.75">
      <c r="AU4172" s="2"/>
      <c r="AV4172" s="2"/>
      <c r="AW4172" s="2"/>
      <c r="AX4172" s="2"/>
      <c r="AY4172" s="2"/>
      <c r="AZ4172" s="2"/>
      <c r="BA4172" s="2"/>
      <c r="BB4172" s="2"/>
      <c r="BC4172" s="2"/>
      <c r="BD4172" s="2"/>
      <c r="BE4172" s="2"/>
      <c r="BF4172" s="2"/>
      <c r="BG4172" s="2"/>
      <c r="BH4172" s="2"/>
      <c r="BI4172" s="2"/>
      <c r="BJ4172" s="2"/>
      <c r="BK4172" s="2"/>
      <c r="BL4172" s="2"/>
      <c r="BM4172" s="2"/>
      <c r="BN4172" s="2"/>
      <c r="BO4172" s="2"/>
      <c r="BP4172" s="2"/>
      <c r="BQ4172" s="2"/>
      <c r="BR4172" s="2"/>
      <c r="BS4172" s="2"/>
    </row>
    <row r="4173" spans="47:71" ht="12.75">
      <c r="AU4173" s="2"/>
      <c r="AV4173" s="2"/>
      <c r="AW4173" s="2"/>
      <c r="AX4173" s="2"/>
      <c r="AY4173" s="2"/>
      <c r="AZ4173" s="2"/>
      <c r="BA4173" s="2"/>
      <c r="BB4173" s="2"/>
      <c r="BC4173" s="2"/>
      <c r="BD4173" s="2"/>
      <c r="BE4173" s="2"/>
      <c r="BF4173" s="2"/>
      <c r="BG4173" s="2"/>
      <c r="BH4173" s="2"/>
      <c r="BI4173" s="2"/>
      <c r="BJ4173" s="2"/>
      <c r="BK4173" s="2"/>
      <c r="BL4173" s="2"/>
      <c r="BM4173" s="2"/>
      <c r="BN4173" s="2"/>
      <c r="BO4173" s="2"/>
      <c r="BP4173" s="2"/>
      <c r="BQ4173" s="2"/>
      <c r="BR4173" s="2"/>
      <c r="BS4173" s="2"/>
    </row>
    <row r="4174" spans="47:71" ht="12.75">
      <c r="AU4174" s="2"/>
      <c r="AV4174" s="2"/>
      <c r="AW4174" s="2"/>
      <c r="AX4174" s="2"/>
      <c r="AY4174" s="2"/>
      <c r="AZ4174" s="2"/>
      <c r="BA4174" s="2"/>
      <c r="BB4174" s="2"/>
      <c r="BC4174" s="2"/>
      <c r="BD4174" s="2"/>
      <c r="BE4174" s="2"/>
      <c r="BF4174" s="2"/>
      <c r="BG4174" s="2"/>
      <c r="BH4174" s="2"/>
      <c r="BI4174" s="2"/>
      <c r="BJ4174" s="2"/>
      <c r="BK4174" s="2"/>
      <c r="BL4174" s="2"/>
      <c r="BM4174" s="2"/>
      <c r="BN4174" s="2"/>
      <c r="BO4174" s="2"/>
      <c r="BP4174" s="2"/>
      <c r="BQ4174" s="2"/>
      <c r="BR4174" s="2"/>
      <c r="BS4174" s="2"/>
    </row>
    <row r="4175" spans="47:71" ht="12.75">
      <c r="AU4175" s="2"/>
      <c r="AV4175" s="2"/>
      <c r="AW4175" s="2"/>
      <c r="AX4175" s="2"/>
      <c r="AY4175" s="2"/>
      <c r="AZ4175" s="2"/>
      <c r="BA4175" s="2"/>
      <c r="BB4175" s="2"/>
      <c r="BC4175" s="2"/>
      <c r="BD4175" s="2"/>
      <c r="BE4175" s="2"/>
      <c r="BF4175" s="2"/>
      <c r="BG4175" s="2"/>
      <c r="BH4175" s="2"/>
      <c r="BI4175" s="2"/>
      <c r="BJ4175" s="2"/>
      <c r="BK4175" s="2"/>
      <c r="BL4175" s="2"/>
      <c r="BM4175" s="2"/>
      <c r="BN4175" s="2"/>
      <c r="BO4175" s="2"/>
      <c r="BP4175" s="2"/>
      <c r="BQ4175" s="2"/>
      <c r="BR4175" s="2"/>
      <c r="BS4175" s="2"/>
    </row>
    <row r="4176" spans="47:71" ht="12.75">
      <c r="AU4176" s="2"/>
      <c r="AV4176" s="2"/>
      <c r="AW4176" s="2"/>
      <c r="AX4176" s="2"/>
      <c r="AY4176" s="2"/>
      <c r="AZ4176" s="2"/>
      <c r="BA4176" s="2"/>
      <c r="BB4176" s="2"/>
      <c r="BC4176" s="2"/>
      <c r="BD4176" s="2"/>
      <c r="BE4176" s="2"/>
      <c r="BF4176" s="2"/>
      <c r="BG4176" s="2"/>
      <c r="BH4176" s="2"/>
      <c r="BI4176" s="2"/>
      <c r="BJ4176" s="2"/>
      <c r="BK4176" s="2"/>
      <c r="BL4176" s="2"/>
      <c r="BM4176" s="2"/>
      <c r="BN4176" s="2"/>
      <c r="BO4176" s="2"/>
      <c r="BP4176" s="2"/>
      <c r="BQ4176" s="2"/>
      <c r="BR4176" s="2"/>
      <c r="BS4176" s="2"/>
    </row>
    <row r="4177" spans="47:71" ht="12.75">
      <c r="AU4177" s="2"/>
      <c r="AV4177" s="2"/>
      <c r="AW4177" s="2"/>
      <c r="AX4177" s="2"/>
      <c r="AY4177" s="2"/>
      <c r="AZ4177" s="2"/>
      <c r="BA4177" s="2"/>
      <c r="BB4177" s="2"/>
      <c r="BC4177" s="2"/>
      <c r="BD4177" s="2"/>
      <c r="BE4177" s="2"/>
      <c r="BF4177" s="2"/>
      <c r="BG4177" s="2"/>
      <c r="BH4177" s="2"/>
      <c r="BI4177" s="2"/>
      <c r="BJ4177" s="2"/>
      <c r="BK4177" s="2"/>
      <c r="BL4177" s="2"/>
      <c r="BM4177" s="2"/>
      <c r="BN4177" s="2"/>
      <c r="BO4177" s="2"/>
      <c r="BP4177" s="2"/>
      <c r="BQ4177" s="2"/>
      <c r="BR4177" s="2"/>
      <c r="BS4177" s="2"/>
    </row>
    <row r="4178" spans="47:71" ht="12.75">
      <c r="AU4178" s="2"/>
      <c r="AV4178" s="2"/>
      <c r="AW4178" s="2"/>
      <c r="AX4178" s="2"/>
      <c r="AY4178" s="2"/>
      <c r="AZ4178" s="2"/>
      <c r="BA4178" s="2"/>
      <c r="BB4178" s="2"/>
      <c r="BC4178" s="2"/>
      <c r="BD4178" s="2"/>
      <c r="BE4178" s="2"/>
      <c r="BF4178" s="2"/>
      <c r="BG4178" s="2"/>
      <c r="BH4178" s="2"/>
      <c r="BI4178" s="2"/>
      <c r="BJ4178" s="2"/>
      <c r="BK4178" s="2"/>
      <c r="BL4178" s="2"/>
      <c r="BM4178" s="2"/>
      <c r="BN4178" s="2"/>
      <c r="BO4178" s="2"/>
      <c r="BP4178" s="2"/>
      <c r="BQ4178" s="2"/>
      <c r="BR4178" s="2"/>
      <c r="BS4178" s="2"/>
    </row>
    <row r="4179" spans="47:71" ht="12.75">
      <c r="AU4179" s="2"/>
      <c r="AV4179" s="2"/>
      <c r="AW4179" s="2"/>
      <c r="AX4179" s="2"/>
      <c r="AY4179" s="2"/>
      <c r="AZ4179" s="2"/>
      <c r="BA4179" s="2"/>
      <c r="BB4179" s="2"/>
      <c r="BC4179" s="2"/>
      <c r="BD4179" s="2"/>
      <c r="BE4179" s="2"/>
      <c r="BF4179" s="2"/>
      <c r="BG4179" s="2"/>
      <c r="BH4179" s="2"/>
      <c r="BI4179" s="2"/>
      <c r="BJ4179" s="2"/>
      <c r="BK4179" s="2"/>
      <c r="BL4179" s="2"/>
      <c r="BM4179" s="2"/>
      <c r="BN4179" s="2"/>
      <c r="BO4179" s="2"/>
      <c r="BP4179" s="2"/>
      <c r="BQ4179" s="2"/>
      <c r="BR4179" s="2"/>
      <c r="BS4179" s="2"/>
    </row>
    <row r="4180" spans="47:71" ht="12.75">
      <c r="AU4180" s="2"/>
      <c r="AV4180" s="2"/>
      <c r="AW4180" s="2"/>
      <c r="AX4180" s="2"/>
      <c r="AY4180" s="2"/>
      <c r="AZ4180" s="2"/>
      <c r="BA4180" s="2"/>
      <c r="BB4180" s="2"/>
      <c r="BC4180" s="2"/>
      <c r="BD4180" s="2"/>
      <c r="BE4180" s="2"/>
      <c r="BF4180" s="2"/>
      <c r="BG4180" s="2"/>
      <c r="BH4180" s="2"/>
      <c r="BI4180" s="2"/>
      <c r="BJ4180" s="2"/>
      <c r="BK4180" s="2"/>
      <c r="BL4180" s="2"/>
      <c r="BM4180" s="2"/>
      <c r="BN4180" s="2"/>
      <c r="BO4180" s="2"/>
      <c r="BP4180" s="2"/>
      <c r="BQ4180" s="2"/>
      <c r="BR4180" s="2"/>
      <c r="BS4180" s="2"/>
    </row>
    <row r="4181" spans="47:71" ht="12.75">
      <c r="AU4181" s="2"/>
      <c r="AV4181" s="2"/>
      <c r="AW4181" s="2"/>
      <c r="AX4181" s="2"/>
      <c r="AY4181" s="2"/>
      <c r="AZ4181" s="2"/>
      <c r="BA4181" s="2"/>
      <c r="BB4181" s="2"/>
      <c r="BC4181" s="2"/>
      <c r="BD4181" s="2"/>
      <c r="BE4181" s="2"/>
      <c r="BF4181" s="2"/>
      <c r="BG4181" s="2"/>
      <c r="BH4181" s="2"/>
      <c r="BI4181" s="2"/>
      <c r="BJ4181" s="2"/>
      <c r="BK4181" s="2"/>
      <c r="BL4181" s="2"/>
      <c r="BM4181" s="2"/>
      <c r="BN4181" s="2"/>
      <c r="BO4181" s="2"/>
      <c r="BP4181" s="2"/>
      <c r="BQ4181" s="2"/>
      <c r="BR4181" s="2"/>
      <c r="BS4181" s="2"/>
    </row>
    <row r="4182" spans="47:71" ht="12.75">
      <c r="AU4182" s="2"/>
      <c r="AV4182" s="2"/>
      <c r="AW4182" s="2"/>
      <c r="AX4182" s="2"/>
      <c r="AY4182" s="2"/>
      <c r="AZ4182" s="2"/>
      <c r="BA4182" s="2"/>
      <c r="BB4182" s="2"/>
      <c r="BC4182" s="2"/>
      <c r="BD4182" s="2"/>
      <c r="BE4182" s="2"/>
      <c r="BF4182" s="2"/>
      <c r="BG4182" s="2"/>
      <c r="BH4182" s="2"/>
      <c r="BI4182" s="2"/>
      <c r="BJ4182" s="2"/>
      <c r="BK4182" s="2"/>
      <c r="BL4182" s="2"/>
      <c r="BM4182" s="2"/>
      <c r="BN4182" s="2"/>
      <c r="BO4182" s="2"/>
      <c r="BP4182" s="2"/>
      <c r="BQ4182" s="2"/>
      <c r="BR4182" s="2"/>
      <c r="BS4182" s="2"/>
    </row>
    <row r="4183" spans="47:71" ht="12.75">
      <c r="AU4183" s="2"/>
      <c r="AV4183" s="2"/>
      <c r="AW4183" s="2"/>
      <c r="AX4183" s="2"/>
      <c r="AY4183" s="2"/>
      <c r="AZ4183" s="2"/>
      <c r="BA4183" s="2"/>
      <c r="BB4183" s="2"/>
      <c r="BC4183" s="2"/>
      <c r="BD4183" s="2"/>
      <c r="BE4183" s="2"/>
      <c r="BF4183" s="2"/>
      <c r="BG4183" s="2"/>
      <c r="BH4183" s="2"/>
      <c r="BI4183" s="2"/>
      <c r="BJ4183" s="2"/>
      <c r="BK4183" s="2"/>
      <c r="BL4183" s="2"/>
      <c r="BM4183" s="2"/>
      <c r="BN4183" s="2"/>
      <c r="BO4183" s="2"/>
      <c r="BP4183" s="2"/>
      <c r="BQ4183" s="2"/>
      <c r="BR4183" s="2"/>
      <c r="BS4183" s="2"/>
    </row>
    <row r="4184" spans="47:71" ht="12.75">
      <c r="AU4184" s="2"/>
      <c r="AV4184" s="2"/>
      <c r="AW4184" s="2"/>
      <c r="AX4184" s="2"/>
      <c r="AY4184" s="2"/>
      <c r="AZ4184" s="2"/>
      <c r="BA4184" s="2"/>
      <c r="BB4184" s="2"/>
      <c r="BC4184" s="2"/>
      <c r="BD4184" s="2"/>
      <c r="BE4184" s="2"/>
      <c r="BF4184" s="2"/>
      <c r="BG4184" s="2"/>
      <c r="BH4184" s="2"/>
      <c r="BI4184" s="2"/>
      <c r="BJ4184" s="2"/>
      <c r="BK4184" s="2"/>
      <c r="BL4184" s="2"/>
      <c r="BM4184" s="2"/>
      <c r="BN4184" s="2"/>
      <c r="BO4184" s="2"/>
      <c r="BP4184" s="2"/>
      <c r="BQ4184" s="2"/>
      <c r="BR4184" s="2"/>
      <c r="BS4184" s="2"/>
    </row>
    <row r="4185" spans="47:71" ht="12.75">
      <c r="AU4185" s="2"/>
      <c r="AV4185" s="2"/>
      <c r="AW4185" s="2"/>
      <c r="AX4185" s="2"/>
      <c r="AY4185" s="2"/>
      <c r="AZ4185" s="2"/>
      <c r="BA4185" s="2"/>
      <c r="BB4185" s="2"/>
      <c r="BC4185" s="2"/>
      <c r="BD4185" s="2"/>
      <c r="BE4185" s="2"/>
      <c r="BF4185" s="2"/>
      <c r="BG4185" s="2"/>
      <c r="BH4185" s="2"/>
      <c r="BI4185" s="2"/>
      <c r="BJ4185" s="2"/>
      <c r="BK4185" s="2"/>
      <c r="BL4185" s="2"/>
      <c r="BM4185" s="2"/>
      <c r="BN4185" s="2"/>
      <c r="BO4185" s="2"/>
      <c r="BP4185" s="2"/>
      <c r="BQ4185" s="2"/>
      <c r="BR4185" s="2"/>
      <c r="BS4185" s="2"/>
    </row>
    <row r="4186" spans="47:71" ht="12.75">
      <c r="AU4186" s="2"/>
      <c r="AV4186" s="2"/>
      <c r="AW4186" s="2"/>
      <c r="AX4186" s="2"/>
      <c r="AY4186" s="2"/>
      <c r="AZ4186" s="2"/>
      <c r="BA4186" s="2"/>
      <c r="BB4186" s="2"/>
      <c r="BC4186" s="2"/>
      <c r="BD4186" s="2"/>
      <c r="BE4186" s="2"/>
      <c r="BF4186" s="2"/>
      <c r="BG4186" s="2"/>
      <c r="BH4186" s="2"/>
      <c r="BI4186" s="2"/>
      <c r="BJ4186" s="2"/>
      <c r="BK4186" s="2"/>
      <c r="BL4186" s="2"/>
      <c r="BM4186" s="2"/>
      <c r="BN4186" s="2"/>
      <c r="BO4186" s="2"/>
      <c r="BP4186" s="2"/>
      <c r="BQ4186" s="2"/>
      <c r="BR4186" s="2"/>
      <c r="BS4186" s="2"/>
    </row>
    <row r="4187" spans="47:71" ht="12.75">
      <c r="AU4187" s="2"/>
      <c r="AV4187" s="2"/>
      <c r="AW4187" s="2"/>
      <c r="AX4187" s="2"/>
      <c r="AY4187" s="2"/>
      <c r="AZ4187" s="2"/>
      <c r="BA4187" s="2"/>
      <c r="BB4187" s="2"/>
      <c r="BC4187" s="2"/>
      <c r="BD4187" s="2"/>
      <c r="BE4187" s="2"/>
      <c r="BF4187" s="2"/>
      <c r="BG4187" s="2"/>
      <c r="BH4187" s="2"/>
      <c r="BI4187" s="2"/>
      <c r="BJ4187" s="2"/>
      <c r="BK4187" s="2"/>
      <c r="BL4187" s="2"/>
      <c r="BM4187" s="2"/>
      <c r="BN4187" s="2"/>
      <c r="BO4187" s="2"/>
      <c r="BP4187" s="2"/>
      <c r="BQ4187" s="2"/>
      <c r="BR4187" s="2"/>
      <c r="BS4187" s="2"/>
    </row>
    <row r="4188" spans="47:71" ht="12.75">
      <c r="AU4188" s="2"/>
      <c r="AV4188" s="2"/>
      <c r="AW4188" s="2"/>
      <c r="AX4188" s="2"/>
      <c r="AY4188" s="2"/>
      <c r="AZ4188" s="2"/>
      <c r="BA4188" s="2"/>
      <c r="BB4188" s="2"/>
      <c r="BC4188" s="2"/>
      <c r="BD4188" s="2"/>
      <c r="BE4188" s="2"/>
      <c r="BF4188" s="2"/>
      <c r="BG4188" s="2"/>
      <c r="BH4188" s="2"/>
      <c r="BI4188" s="2"/>
      <c r="BJ4188" s="2"/>
      <c r="BK4188" s="2"/>
      <c r="BL4188" s="2"/>
      <c r="BM4188" s="2"/>
      <c r="BN4188" s="2"/>
      <c r="BO4188" s="2"/>
      <c r="BP4188" s="2"/>
      <c r="BQ4188" s="2"/>
      <c r="BR4188" s="2"/>
      <c r="BS4188" s="2"/>
    </row>
    <row r="4189" spans="47:71" ht="12.75">
      <c r="AU4189" s="2"/>
      <c r="AV4189" s="2"/>
      <c r="AW4189" s="2"/>
      <c r="AX4189" s="2"/>
      <c r="AY4189" s="2"/>
      <c r="AZ4189" s="2"/>
      <c r="BA4189" s="2"/>
      <c r="BB4189" s="2"/>
      <c r="BC4189" s="2"/>
      <c r="BD4189" s="2"/>
      <c r="BE4189" s="2"/>
      <c r="BF4189" s="2"/>
      <c r="BG4189" s="2"/>
      <c r="BH4189" s="2"/>
      <c r="BI4189" s="2"/>
      <c r="BJ4189" s="2"/>
      <c r="BK4189" s="2"/>
      <c r="BL4189" s="2"/>
      <c r="BM4189" s="2"/>
      <c r="BN4189" s="2"/>
      <c r="BO4189" s="2"/>
      <c r="BP4189" s="2"/>
      <c r="BQ4189" s="2"/>
      <c r="BR4189" s="2"/>
      <c r="BS4189" s="2"/>
    </row>
    <row r="4190" spans="47:71" ht="12.75">
      <c r="AU4190" s="2"/>
      <c r="AV4190" s="2"/>
      <c r="AW4190" s="2"/>
      <c r="AX4190" s="2"/>
      <c r="AY4190" s="2"/>
      <c r="AZ4190" s="2"/>
      <c r="BA4190" s="2"/>
      <c r="BB4190" s="2"/>
      <c r="BC4190" s="2"/>
      <c r="BD4190" s="2"/>
      <c r="BE4190" s="2"/>
      <c r="BF4190" s="2"/>
      <c r="BG4190" s="2"/>
      <c r="BH4190" s="2"/>
      <c r="BI4190" s="2"/>
      <c r="BJ4190" s="2"/>
      <c r="BK4190" s="2"/>
      <c r="BL4190" s="2"/>
      <c r="BM4190" s="2"/>
      <c r="BN4190" s="2"/>
      <c r="BO4190" s="2"/>
      <c r="BP4190" s="2"/>
      <c r="BQ4190" s="2"/>
      <c r="BR4190" s="2"/>
      <c r="BS4190" s="2"/>
    </row>
    <row r="4191" spans="47:71" ht="12.75">
      <c r="AU4191" s="2"/>
      <c r="AV4191" s="2"/>
      <c r="AW4191" s="2"/>
      <c r="AX4191" s="2"/>
      <c r="AY4191" s="2"/>
      <c r="AZ4191" s="2"/>
      <c r="BA4191" s="2"/>
      <c r="BB4191" s="2"/>
      <c r="BC4191" s="2"/>
      <c r="BD4191" s="2"/>
      <c r="BE4191" s="2"/>
      <c r="BF4191" s="2"/>
      <c r="BG4191" s="2"/>
      <c r="BH4191" s="2"/>
      <c r="BI4191" s="2"/>
      <c r="BJ4191" s="2"/>
      <c r="BK4191" s="2"/>
      <c r="BL4191" s="2"/>
      <c r="BM4191" s="2"/>
      <c r="BN4191" s="2"/>
      <c r="BO4191" s="2"/>
      <c r="BP4191" s="2"/>
      <c r="BQ4191" s="2"/>
      <c r="BR4191" s="2"/>
      <c r="BS4191" s="2"/>
    </row>
    <row r="4192" spans="47:71" ht="12.75">
      <c r="AU4192" s="2"/>
      <c r="AV4192" s="2"/>
      <c r="AW4192" s="2"/>
      <c r="AX4192" s="2"/>
      <c r="AY4192" s="2"/>
      <c r="AZ4192" s="2"/>
      <c r="BA4192" s="2"/>
      <c r="BB4192" s="2"/>
      <c r="BC4192" s="2"/>
      <c r="BD4192" s="2"/>
      <c r="BE4192" s="2"/>
      <c r="BF4192" s="2"/>
      <c r="BG4192" s="2"/>
      <c r="BH4192" s="2"/>
      <c r="BI4192" s="2"/>
      <c r="BJ4192" s="2"/>
      <c r="BK4192" s="2"/>
      <c r="BL4192" s="2"/>
      <c r="BM4192" s="2"/>
      <c r="BN4192" s="2"/>
      <c r="BO4192" s="2"/>
      <c r="BP4192" s="2"/>
      <c r="BQ4192" s="2"/>
      <c r="BR4192" s="2"/>
      <c r="BS4192" s="2"/>
    </row>
    <row r="4193" spans="47:71" ht="12.75">
      <c r="AU4193" s="2"/>
      <c r="AV4193" s="2"/>
      <c r="AW4193" s="2"/>
      <c r="AX4193" s="2"/>
      <c r="AY4193" s="2"/>
      <c r="AZ4193" s="2"/>
      <c r="BA4193" s="2"/>
      <c r="BB4193" s="2"/>
      <c r="BC4193" s="2"/>
      <c r="BD4193" s="2"/>
      <c r="BE4193" s="2"/>
      <c r="BF4193" s="2"/>
      <c r="BG4193" s="2"/>
      <c r="BH4193" s="2"/>
      <c r="BI4193" s="2"/>
      <c r="BJ4193" s="2"/>
      <c r="BK4193" s="2"/>
      <c r="BL4193" s="2"/>
      <c r="BM4193" s="2"/>
      <c r="BN4193" s="2"/>
      <c r="BO4193" s="2"/>
      <c r="BP4193" s="2"/>
      <c r="BQ4193" s="2"/>
      <c r="BR4193" s="2"/>
      <c r="BS4193" s="2"/>
    </row>
    <row r="4194" spans="47:71" ht="12.75">
      <c r="AU4194" s="2"/>
      <c r="AV4194" s="2"/>
      <c r="AW4194" s="2"/>
      <c r="AX4194" s="2"/>
      <c r="AY4194" s="2"/>
      <c r="AZ4194" s="2"/>
      <c r="BA4194" s="2"/>
      <c r="BB4194" s="2"/>
      <c r="BC4194" s="2"/>
      <c r="BD4194" s="2"/>
      <c r="BE4194" s="2"/>
      <c r="BF4194" s="2"/>
      <c r="BG4194" s="2"/>
      <c r="BH4194" s="2"/>
      <c r="BI4194" s="2"/>
      <c r="BJ4194" s="2"/>
      <c r="BK4194" s="2"/>
      <c r="BL4194" s="2"/>
      <c r="BM4194" s="2"/>
      <c r="BN4194" s="2"/>
      <c r="BO4194" s="2"/>
      <c r="BP4194" s="2"/>
      <c r="BQ4194" s="2"/>
      <c r="BR4194" s="2"/>
      <c r="BS4194" s="2"/>
    </row>
    <row r="4195" spans="47:71" ht="12.75">
      <c r="AU4195" s="2"/>
      <c r="AV4195" s="2"/>
      <c r="AW4195" s="2"/>
      <c r="AX4195" s="2"/>
      <c r="AY4195" s="2"/>
      <c r="AZ4195" s="2"/>
      <c r="BA4195" s="2"/>
      <c r="BB4195" s="2"/>
      <c r="BC4195" s="2"/>
      <c r="BD4195" s="2"/>
      <c r="BE4195" s="2"/>
      <c r="BF4195" s="2"/>
      <c r="BG4195" s="2"/>
      <c r="BH4195" s="2"/>
      <c r="BI4195" s="2"/>
      <c r="BJ4195" s="2"/>
      <c r="BK4195" s="2"/>
      <c r="BL4195" s="2"/>
      <c r="BM4195" s="2"/>
      <c r="BN4195" s="2"/>
      <c r="BO4195" s="2"/>
      <c r="BP4195" s="2"/>
      <c r="BQ4195" s="2"/>
      <c r="BR4195" s="2"/>
      <c r="BS4195" s="2"/>
    </row>
    <row r="4196" spans="47:71" ht="12.75">
      <c r="AU4196" s="2"/>
      <c r="AV4196" s="2"/>
      <c r="AW4196" s="2"/>
      <c r="AX4196" s="2"/>
      <c r="AY4196" s="2"/>
      <c r="AZ4196" s="2"/>
      <c r="BA4196" s="2"/>
      <c r="BB4196" s="2"/>
      <c r="BC4196" s="2"/>
      <c r="BD4196" s="2"/>
      <c r="BE4196" s="2"/>
      <c r="BF4196" s="2"/>
      <c r="BG4196" s="2"/>
      <c r="BH4196" s="2"/>
      <c r="BI4196" s="2"/>
      <c r="BJ4196" s="2"/>
      <c r="BK4196" s="2"/>
      <c r="BL4196" s="2"/>
      <c r="BM4196" s="2"/>
      <c r="BN4196" s="2"/>
      <c r="BO4196" s="2"/>
      <c r="BP4196" s="2"/>
      <c r="BQ4196" s="2"/>
      <c r="BR4196" s="2"/>
      <c r="BS4196" s="2"/>
    </row>
    <row r="4197" spans="47:71" ht="12.75">
      <c r="AU4197" s="2"/>
      <c r="AV4197" s="2"/>
      <c r="AW4197" s="2"/>
      <c r="AX4197" s="2"/>
      <c r="AY4197" s="2"/>
      <c r="AZ4197" s="2"/>
      <c r="BA4197" s="2"/>
      <c r="BB4197" s="2"/>
      <c r="BC4197" s="2"/>
      <c r="BD4197" s="2"/>
      <c r="BE4197" s="2"/>
      <c r="BF4197" s="2"/>
      <c r="BG4197" s="2"/>
      <c r="BH4197" s="2"/>
      <c r="BI4197" s="2"/>
      <c r="BJ4197" s="2"/>
      <c r="BK4197" s="2"/>
      <c r="BL4197" s="2"/>
      <c r="BM4197" s="2"/>
      <c r="BN4197" s="2"/>
      <c r="BO4197" s="2"/>
      <c r="BP4197" s="2"/>
      <c r="BQ4197" s="2"/>
      <c r="BR4197" s="2"/>
      <c r="BS4197" s="2"/>
    </row>
    <row r="4198" spans="47:71" ht="12.75">
      <c r="AU4198" s="2"/>
      <c r="AV4198" s="2"/>
      <c r="AW4198" s="2"/>
      <c r="AX4198" s="2"/>
      <c r="AY4198" s="2"/>
      <c r="AZ4198" s="2"/>
      <c r="BA4198" s="2"/>
      <c r="BB4198" s="2"/>
      <c r="BC4198" s="2"/>
      <c r="BD4198" s="2"/>
      <c r="BE4198" s="2"/>
      <c r="BF4198" s="2"/>
      <c r="BG4198" s="2"/>
      <c r="BH4198" s="2"/>
      <c r="BI4198" s="2"/>
      <c r="BJ4198" s="2"/>
      <c r="BK4198" s="2"/>
      <c r="BL4198" s="2"/>
      <c r="BM4198" s="2"/>
      <c r="BN4198" s="2"/>
      <c r="BO4198" s="2"/>
      <c r="BP4198" s="2"/>
      <c r="BQ4198" s="2"/>
      <c r="BR4198" s="2"/>
      <c r="BS4198" s="2"/>
    </row>
    <row r="4199" spans="47:71" ht="12.75">
      <c r="AU4199" s="2"/>
      <c r="AV4199" s="2"/>
      <c r="AW4199" s="2"/>
      <c r="AX4199" s="2"/>
      <c r="AY4199" s="2"/>
      <c r="AZ4199" s="2"/>
      <c r="BA4199" s="2"/>
      <c r="BB4199" s="2"/>
      <c r="BC4199" s="2"/>
      <c r="BD4199" s="2"/>
      <c r="BE4199" s="2"/>
      <c r="BF4199" s="2"/>
      <c r="BG4199" s="2"/>
      <c r="BH4199" s="2"/>
      <c r="BI4199" s="2"/>
      <c r="BJ4199" s="2"/>
      <c r="BK4199" s="2"/>
      <c r="BL4199" s="2"/>
      <c r="BM4199" s="2"/>
      <c r="BN4199" s="2"/>
      <c r="BO4199" s="2"/>
      <c r="BP4199" s="2"/>
      <c r="BQ4199" s="2"/>
      <c r="BR4199" s="2"/>
      <c r="BS4199" s="2"/>
    </row>
    <row r="4200" spans="47:71" ht="12.75">
      <c r="AU4200" s="2"/>
      <c r="AV4200" s="2"/>
      <c r="AW4200" s="2"/>
      <c r="AX4200" s="2"/>
      <c r="AY4200" s="2"/>
      <c r="AZ4200" s="2"/>
      <c r="BA4200" s="2"/>
      <c r="BB4200" s="2"/>
      <c r="BC4200" s="2"/>
      <c r="BD4200" s="2"/>
      <c r="BE4200" s="2"/>
      <c r="BF4200" s="2"/>
      <c r="BG4200" s="2"/>
      <c r="BH4200" s="2"/>
      <c r="BI4200" s="2"/>
      <c r="BJ4200" s="2"/>
      <c r="BK4200" s="2"/>
      <c r="BL4200" s="2"/>
      <c r="BM4200" s="2"/>
      <c r="BN4200" s="2"/>
      <c r="BO4200" s="2"/>
      <c r="BP4200" s="2"/>
      <c r="BQ4200" s="2"/>
      <c r="BR4200" s="2"/>
      <c r="BS4200" s="2"/>
    </row>
    <row r="4201" spans="47:71" ht="12.75">
      <c r="AU4201" s="2"/>
      <c r="AV4201" s="2"/>
      <c r="AW4201" s="2"/>
      <c r="AX4201" s="2"/>
      <c r="AY4201" s="2"/>
      <c r="AZ4201" s="2"/>
      <c r="BA4201" s="2"/>
      <c r="BB4201" s="2"/>
      <c r="BC4201" s="2"/>
      <c r="BD4201" s="2"/>
      <c r="BE4201" s="2"/>
      <c r="BF4201" s="2"/>
      <c r="BG4201" s="2"/>
      <c r="BH4201" s="2"/>
      <c r="BI4201" s="2"/>
      <c r="BJ4201" s="2"/>
      <c r="BK4201" s="2"/>
      <c r="BL4201" s="2"/>
      <c r="BM4201" s="2"/>
      <c r="BN4201" s="2"/>
      <c r="BO4201" s="2"/>
      <c r="BP4201" s="2"/>
      <c r="BQ4201" s="2"/>
      <c r="BR4201" s="2"/>
      <c r="BS4201" s="2"/>
    </row>
    <row r="4202" spans="47:71" ht="12.75">
      <c r="AU4202" s="2"/>
      <c r="AV4202" s="2"/>
      <c r="AW4202" s="2"/>
      <c r="AX4202" s="2"/>
      <c r="AY4202" s="2"/>
      <c r="AZ4202" s="2"/>
      <c r="BA4202" s="2"/>
      <c r="BB4202" s="2"/>
      <c r="BC4202" s="2"/>
      <c r="BD4202" s="2"/>
      <c r="BE4202" s="2"/>
      <c r="BF4202" s="2"/>
      <c r="BG4202" s="2"/>
      <c r="BH4202" s="2"/>
      <c r="BI4202" s="2"/>
      <c r="BJ4202" s="2"/>
      <c r="BK4202" s="2"/>
      <c r="BL4202" s="2"/>
      <c r="BM4202" s="2"/>
      <c r="BN4202" s="2"/>
      <c r="BO4202" s="2"/>
      <c r="BP4202" s="2"/>
      <c r="BQ4202" s="2"/>
      <c r="BR4202" s="2"/>
      <c r="BS4202" s="2"/>
    </row>
    <row r="4203" spans="47:71" ht="12.75">
      <c r="AU4203" s="2"/>
      <c r="AV4203" s="2"/>
      <c r="AW4203" s="2"/>
      <c r="AX4203" s="2"/>
      <c r="AY4203" s="2"/>
      <c r="AZ4203" s="2"/>
      <c r="BA4203" s="2"/>
      <c r="BB4203" s="2"/>
      <c r="BC4203" s="2"/>
      <c r="BD4203" s="2"/>
      <c r="BE4203" s="2"/>
      <c r="BF4203" s="2"/>
      <c r="BG4203" s="2"/>
      <c r="BH4203" s="2"/>
      <c r="BI4203" s="2"/>
      <c r="BJ4203" s="2"/>
      <c r="BK4203" s="2"/>
      <c r="BL4203" s="2"/>
      <c r="BM4203" s="2"/>
      <c r="BN4203" s="2"/>
      <c r="BO4203" s="2"/>
      <c r="BP4203" s="2"/>
      <c r="BQ4203" s="2"/>
      <c r="BR4203" s="2"/>
      <c r="BS4203" s="2"/>
    </row>
    <row r="4204" spans="47:71" ht="12.75">
      <c r="AU4204" s="2"/>
      <c r="AV4204" s="2"/>
      <c r="AW4204" s="2"/>
      <c r="AX4204" s="2"/>
      <c r="AY4204" s="2"/>
      <c r="AZ4204" s="2"/>
      <c r="BA4204" s="2"/>
      <c r="BB4204" s="2"/>
      <c r="BC4204" s="2"/>
      <c r="BD4204" s="2"/>
      <c r="BE4204" s="2"/>
      <c r="BF4204" s="2"/>
      <c r="BG4204" s="2"/>
      <c r="BH4204" s="2"/>
      <c r="BI4204" s="2"/>
      <c r="BJ4204" s="2"/>
      <c r="BK4204" s="2"/>
      <c r="BL4204" s="2"/>
      <c r="BM4204" s="2"/>
      <c r="BN4204" s="2"/>
      <c r="BO4204" s="2"/>
      <c r="BP4204" s="2"/>
      <c r="BQ4204" s="2"/>
      <c r="BR4204" s="2"/>
      <c r="BS4204" s="2"/>
    </row>
    <row r="4205" spans="47:71" ht="12.75">
      <c r="AU4205" s="2"/>
      <c r="AV4205" s="2"/>
      <c r="AW4205" s="2"/>
      <c r="AX4205" s="2"/>
      <c r="AY4205" s="2"/>
      <c r="AZ4205" s="2"/>
      <c r="BA4205" s="2"/>
      <c r="BB4205" s="2"/>
      <c r="BC4205" s="2"/>
      <c r="BD4205" s="2"/>
      <c r="BE4205" s="2"/>
      <c r="BF4205" s="2"/>
      <c r="BG4205" s="2"/>
      <c r="BH4205" s="2"/>
      <c r="BI4205" s="2"/>
      <c r="BJ4205" s="2"/>
      <c r="BK4205" s="2"/>
      <c r="BL4205" s="2"/>
      <c r="BM4205" s="2"/>
      <c r="BN4205" s="2"/>
      <c r="BO4205" s="2"/>
      <c r="BP4205" s="2"/>
      <c r="BQ4205" s="2"/>
      <c r="BR4205" s="2"/>
      <c r="BS4205" s="2"/>
    </row>
    <row r="4206" spans="47:71" ht="12.75">
      <c r="AU4206" s="2"/>
      <c r="AV4206" s="2"/>
      <c r="AW4206" s="2"/>
      <c r="AX4206" s="2"/>
      <c r="AY4206" s="2"/>
      <c r="AZ4206" s="2"/>
      <c r="BA4206" s="2"/>
      <c r="BB4206" s="2"/>
      <c r="BC4206" s="2"/>
      <c r="BD4206" s="2"/>
      <c r="BE4206" s="2"/>
      <c r="BF4206" s="2"/>
      <c r="BG4206" s="2"/>
      <c r="BH4206" s="2"/>
      <c r="BI4206" s="2"/>
      <c r="BJ4206" s="2"/>
      <c r="BK4206" s="2"/>
      <c r="BL4206" s="2"/>
      <c r="BM4206" s="2"/>
      <c r="BN4206" s="2"/>
      <c r="BO4206" s="2"/>
      <c r="BP4206" s="2"/>
      <c r="BQ4206" s="2"/>
      <c r="BR4206" s="2"/>
      <c r="BS4206" s="2"/>
    </row>
    <row r="4207" spans="47:71" ht="12.75">
      <c r="AU4207" s="2"/>
      <c r="AV4207" s="2"/>
      <c r="AW4207" s="2"/>
      <c r="AX4207" s="2"/>
      <c r="AY4207" s="2"/>
      <c r="AZ4207" s="2"/>
      <c r="BA4207" s="2"/>
      <c r="BB4207" s="2"/>
      <c r="BC4207" s="2"/>
      <c r="BD4207" s="2"/>
      <c r="BE4207" s="2"/>
      <c r="BF4207" s="2"/>
      <c r="BG4207" s="2"/>
      <c r="BH4207" s="2"/>
      <c r="BI4207" s="2"/>
      <c r="BJ4207" s="2"/>
      <c r="BK4207" s="2"/>
      <c r="BL4207" s="2"/>
      <c r="BM4207" s="2"/>
      <c r="BN4207" s="2"/>
      <c r="BO4207" s="2"/>
      <c r="BP4207" s="2"/>
      <c r="BQ4207" s="2"/>
      <c r="BR4207" s="2"/>
      <c r="BS4207" s="2"/>
    </row>
    <row r="4208" spans="47:71" ht="12.75">
      <c r="AU4208" s="2"/>
      <c r="AV4208" s="2"/>
      <c r="AW4208" s="2"/>
      <c r="AX4208" s="2"/>
      <c r="AY4208" s="2"/>
      <c r="AZ4208" s="2"/>
      <c r="BA4208" s="2"/>
      <c r="BB4208" s="2"/>
      <c r="BC4208" s="2"/>
      <c r="BD4208" s="2"/>
      <c r="BE4208" s="2"/>
      <c r="BF4208" s="2"/>
      <c r="BG4208" s="2"/>
      <c r="BH4208" s="2"/>
      <c r="BI4208" s="2"/>
      <c r="BJ4208" s="2"/>
      <c r="BK4208" s="2"/>
      <c r="BL4208" s="2"/>
      <c r="BM4208" s="2"/>
      <c r="BN4208" s="2"/>
      <c r="BO4208" s="2"/>
      <c r="BP4208" s="2"/>
      <c r="BQ4208" s="2"/>
      <c r="BR4208" s="2"/>
      <c r="BS4208" s="2"/>
    </row>
    <row r="4209" spans="47:71" ht="12.75">
      <c r="AU4209" s="2"/>
      <c r="AV4209" s="2"/>
      <c r="AW4209" s="2"/>
      <c r="AX4209" s="2"/>
      <c r="AY4209" s="2"/>
      <c r="AZ4209" s="2"/>
      <c r="BA4209" s="2"/>
      <c r="BB4209" s="2"/>
      <c r="BC4209" s="2"/>
      <c r="BD4209" s="2"/>
      <c r="BE4209" s="2"/>
      <c r="BF4209" s="2"/>
      <c r="BG4209" s="2"/>
      <c r="BH4209" s="2"/>
      <c r="BI4209" s="2"/>
      <c r="BJ4209" s="2"/>
      <c r="BK4209" s="2"/>
      <c r="BL4209" s="2"/>
      <c r="BM4209" s="2"/>
      <c r="BN4209" s="2"/>
      <c r="BO4209" s="2"/>
      <c r="BP4209" s="2"/>
      <c r="BQ4209" s="2"/>
      <c r="BR4209" s="2"/>
      <c r="BS4209" s="2"/>
    </row>
    <row r="4210" spans="47:71" ht="12.75">
      <c r="AU4210" s="2"/>
      <c r="AV4210" s="2"/>
      <c r="AW4210" s="2"/>
      <c r="AX4210" s="2"/>
      <c r="AY4210" s="2"/>
      <c r="AZ4210" s="2"/>
      <c r="BA4210" s="2"/>
      <c r="BB4210" s="2"/>
      <c r="BC4210" s="2"/>
      <c r="BD4210" s="2"/>
      <c r="BE4210" s="2"/>
      <c r="BF4210" s="2"/>
      <c r="BG4210" s="2"/>
      <c r="BH4210" s="2"/>
      <c r="BI4210" s="2"/>
      <c r="BJ4210" s="2"/>
      <c r="BK4210" s="2"/>
      <c r="BL4210" s="2"/>
      <c r="BM4210" s="2"/>
      <c r="BN4210" s="2"/>
      <c r="BO4210" s="2"/>
      <c r="BP4210" s="2"/>
      <c r="BQ4210" s="2"/>
      <c r="BR4210" s="2"/>
      <c r="BS4210" s="2"/>
    </row>
    <row r="4211" spans="47:71" ht="12.75">
      <c r="AU4211" s="2"/>
      <c r="AV4211" s="2"/>
      <c r="AW4211" s="2"/>
      <c r="AX4211" s="2"/>
      <c r="AY4211" s="2"/>
      <c r="AZ4211" s="2"/>
      <c r="BA4211" s="2"/>
      <c r="BB4211" s="2"/>
      <c r="BC4211" s="2"/>
      <c r="BD4211" s="2"/>
      <c r="BE4211" s="2"/>
      <c r="BF4211" s="2"/>
      <c r="BG4211" s="2"/>
      <c r="BH4211" s="2"/>
      <c r="BI4211" s="2"/>
      <c r="BJ4211" s="2"/>
      <c r="BK4211" s="2"/>
      <c r="BL4211" s="2"/>
      <c r="BM4211" s="2"/>
      <c r="BN4211" s="2"/>
      <c r="BO4211" s="2"/>
      <c r="BP4211" s="2"/>
      <c r="BQ4211" s="2"/>
      <c r="BR4211" s="2"/>
      <c r="BS4211" s="2"/>
    </row>
    <row r="4212" spans="47:71" ht="12.75">
      <c r="AU4212" s="2"/>
      <c r="AV4212" s="2"/>
      <c r="AW4212" s="2"/>
      <c r="AX4212" s="2"/>
      <c r="AY4212" s="2"/>
      <c r="AZ4212" s="2"/>
      <c r="BA4212" s="2"/>
      <c r="BB4212" s="2"/>
      <c r="BC4212" s="2"/>
      <c r="BD4212" s="2"/>
      <c r="BE4212" s="2"/>
      <c r="BF4212" s="2"/>
      <c r="BG4212" s="2"/>
      <c r="BH4212" s="2"/>
      <c r="BI4212" s="2"/>
      <c r="BJ4212" s="2"/>
      <c r="BK4212" s="2"/>
      <c r="BL4212" s="2"/>
      <c r="BM4212" s="2"/>
      <c r="BN4212" s="2"/>
      <c r="BO4212" s="2"/>
      <c r="BP4212" s="2"/>
      <c r="BQ4212" s="2"/>
      <c r="BR4212" s="2"/>
      <c r="BS4212" s="2"/>
    </row>
    <row r="4213" spans="47:71" ht="12.75">
      <c r="AU4213" s="2"/>
      <c r="AV4213" s="2"/>
      <c r="AW4213" s="2"/>
      <c r="AX4213" s="2"/>
      <c r="AY4213" s="2"/>
      <c r="AZ4213" s="2"/>
      <c r="BA4213" s="2"/>
      <c r="BB4213" s="2"/>
      <c r="BC4213" s="2"/>
      <c r="BD4213" s="2"/>
      <c r="BE4213" s="2"/>
      <c r="BF4213" s="2"/>
      <c r="BG4213" s="2"/>
      <c r="BH4213" s="2"/>
      <c r="BI4213" s="2"/>
      <c r="BJ4213" s="2"/>
      <c r="BK4213" s="2"/>
      <c r="BL4213" s="2"/>
      <c r="BM4213" s="2"/>
      <c r="BN4213" s="2"/>
      <c r="BO4213" s="2"/>
      <c r="BP4213" s="2"/>
      <c r="BQ4213" s="2"/>
      <c r="BR4213" s="2"/>
      <c r="BS4213" s="2"/>
    </row>
    <row r="4214" spans="47:71" ht="12.75">
      <c r="AU4214" s="2"/>
      <c r="AV4214" s="2"/>
      <c r="AW4214" s="2"/>
      <c r="AX4214" s="2"/>
      <c r="AY4214" s="2"/>
      <c r="AZ4214" s="2"/>
      <c r="BA4214" s="2"/>
      <c r="BB4214" s="2"/>
      <c r="BC4214" s="2"/>
      <c r="BD4214" s="2"/>
      <c r="BE4214" s="2"/>
      <c r="BF4214" s="2"/>
      <c r="BG4214" s="2"/>
      <c r="BH4214" s="2"/>
      <c r="BI4214" s="2"/>
      <c r="BJ4214" s="2"/>
      <c r="BK4214" s="2"/>
      <c r="BL4214" s="2"/>
      <c r="BM4214" s="2"/>
      <c r="BN4214" s="2"/>
      <c r="BO4214" s="2"/>
      <c r="BP4214" s="2"/>
      <c r="BQ4214" s="2"/>
      <c r="BR4214" s="2"/>
      <c r="BS4214" s="2"/>
    </row>
    <row r="4215" spans="47:71" ht="12.75">
      <c r="AU4215" s="2"/>
      <c r="AV4215" s="2"/>
      <c r="AW4215" s="2"/>
      <c r="AX4215" s="2"/>
      <c r="AY4215" s="2"/>
      <c r="AZ4215" s="2"/>
      <c r="BA4215" s="2"/>
      <c r="BB4215" s="2"/>
      <c r="BC4215" s="2"/>
      <c r="BD4215" s="2"/>
      <c r="BE4215" s="2"/>
      <c r="BF4215" s="2"/>
      <c r="BG4215" s="2"/>
      <c r="BH4215" s="2"/>
      <c r="BI4215" s="2"/>
      <c r="BJ4215" s="2"/>
      <c r="BK4215" s="2"/>
      <c r="BL4215" s="2"/>
      <c r="BM4215" s="2"/>
      <c r="BN4215" s="2"/>
      <c r="BO4215" s="2"/>
      <c r="BP4215" s="2"/>
      <c r="BQ4215" s="2"/>
      <c r="BR4215" s="2"/>
      <c r="BS4215" s="2"/>
    </row>
    <row r="4216" spans="47:71" ht="12.75">
      <c r="AU4216" s="2"/>
      <c r="AV4216" s="2"/>
      <c r="AW4216" s="2"/>
      <c r="AX4216" s="2"/>
      <c r="AY4216" s="2"/>
      <c r="AZ4216" s="2"/>
      <c r="BA4216" s="2"/>
      <c r="BB4216" s="2"/>
      <c r="BC4216" s="2"/>
      <c r="BD4216" s="2"/>
      <c r="BE4216" s="2"/>
      <c r="BF4216" s="2"/>
      <c r="BG4216" s="2"/>
      <c r="BH4216" s="2"/>
      <c r="BI4216" s="2"/>
      <c r="BJ4216" s="2"/>
      <c r="BK4216" s="2"/>
      <c r="BL4216" s="2"/>
      <c r="BM4216" s="2"/>
      <c r="BN4216" s="2"/>
      <c r="BO4216" s="2"/>
      <c r="BP4216" s="2"/>
      <c r="BQ4216" s="2"/>
      <c r="BR4216" s="2"/>
      <c r="BS4216" s="2"/>
    </row>
    <row r="4217" spans="47:71" ht="12.75">
      <c r="AU4217" s="2"/>
      <c r="AV4217" s="2"/>
      <c r="AW4217" s="2"/>
      <c r="AX4217" s="2"/>
      <c r="AY4217" s="2"/>
      <c r="AZ4217" s="2"/>
      <c r="BA4217" s="2"/>
      <c r="BB4217" s="2"/>
      <c r="BC4217" s="2"/>
      <c r="BD4217" s="2"/>
      <c r="BE4217" s="2"/>
      <c r="BF4217" s="2"/>
      <c r="BG4217" s="2"/>
      <c r="BH4217" s="2"/>
      <c r="BI4217" s="2"/>
      <c r="BJ4217" s="2"/>
      <c r="BK4217" s="2"/>
      <c r="BL4217" s="2"/>
      <c r="BM4217" s="2"/>
      <c r="BN4217" s="2"/>
      <c r="BO4217" s="2"/>
      <c r="BP4217" s="2"/>
      <c r="BQ4217" s="2"/>
      <c r="BR4217" s="2"/>
      <c r="BS4217" s="2"/>
    </row>
    <row r="4218" spans="47:71" ht="12.75">
      <c r="AU4218" s="2"/>
      <c r="AV4218" s="2"/>
      <c r="AW4218" s="2"/>
      <c r="AX4218" s="2"/>
      <c r="AY4218" s="2"/>
      <c r="AZ4218" s="2"/>
      <c r="BA4218" s="2"/>
      <c r="BB4218" s="2"/>
      <c r="BC4218" s="2"/>
      <c r="BD4218" s="2"/>
      <c r="BE4218" s="2"/>
      <c r="BF4218" s="2"/>
      <c r="BG4218" s="2"/>
      <c r="BH4218" s="2"/>
      <c r="BI4218" s="2"/>
      <c r="BJ4218" s="2"/>
      <c r="BK4218" s="2"/>
      <c r="BL4218" s="2"/>
      <c r="BM4218" s="2"/>
      <c r="BN4218" s="2"/>
      <c r="BO4218" s="2"/>
      <c r="BP4218" s="2"/>
      <c r="BQ4218" s="2"/>
      <c r="BR4218" s="2"/>
      <c r="BS4218" s="2"/>
    </row>
    <row r="4219" spans="47:71" ht="12.75">
      <c r="AU4219" s="2"/>
      <c r="AV4219" s="2"/>
      <c r="AW4219" s="2"/>
      <c r="AX4219" s="2"/>
      <c r="AY4219" s="2"/>
      <c r="AZ4219" s="2"/>
      <c r="BA4219" s="2"/>
      <c r="BB4219" s="2"/>
      <c r="BC4219" s="2"/>
      <c r="BD4219" s="2"/>
      <c r="BE4219" s="2"/>
      <c r="BF4219" s="2"/>
      <c r="BG4219" s="2"/>
      <c r="BH4219" s="2"/>
      <c r="BI4219" s="2"/>
      <c r="BJ4219" s="2"/>
      <c r="BK4219" s="2"/>
      <c r="BL4219" s="2"/>
      <c r="BM4219" s="2"/>
      <c r="BN4219" s="2"/>
      <c r="BO4219" s="2"/>
      <c r="BP4219" s="2"/>
      <c r="BQ4219" s="2"/>
      <c r="BR4219" s="2"/>
      <c r="BS4219" s="2"/>
    </row>
    <row r="4220" spans="47:71" ht="12.75">
      <c r="AU4220" s="2"/>
      <c r="AV4220" s="2"/>
      <c r="AW4220" s="2"/>
      <c r="AX4220" s="2"/>
      <c r="AY4220" s="2"/>
      <c r="AZ4220" s="2"/>
      <c r="BA4220" s="2"/>
      <c r="BB4220" s="2"/>
      <c r="BC4220" s="2"/>
      <c r="BD4220" s="2"/>
      <c r="BE4220" s="2"/>
      <c r="BF4220" s="2"/>
      <c r="BG4220" s="2"/>
      <c r="BH4220" s="2"/>
      <c r="BI4220" s="2"/>
      <c r="BJ4220" s="2"/>
      <c r="BK4220" s="2"/>
      <c r="BL4220" s="2"/>
      <c r="BM4220" s="2"/>
      <c r="BN4220" s="2"/>
      <c r="BO4220" s="2"/>
      <c r="BP4220" s="2"/>
      <c r="BQ4220" s="2"/>
      <c r="BR4220" s="2"/>
      <c r="BS4220" s="2"/>
    </row>
    <row r="4221" spans="47:71" ht="12.75">
      <c r="AU4221" s="2"/>
      <c r="AV4221" s="2"/>
      <c r="AW4221" s="2"/>
      <c r="AX4221" s="2"/>
      <c r="AY4221" s="2"/>
      <c r="AZ4221" s="2"/>
      <c r="BA4221" s="2"/>
      <c r="BB4221" s="2"/>
      <c r="BC4221" s="2"/>
      <c r="BD4221" s="2"/>
      <c r="BE4221" s="2"/>
      <c r="BF4221" s="2"/>
      <c r="BG4221" s="2"/>
      <c r="BH4221" s="2"/>
      <c r="BI4221" s="2"/>
      <c r="BJ4221" s="2"/>
      <c r="BK4221" s="2"/>
      <c r="BL4221" s="2"/>
      <c r="BM4221" s="2"/>
      <c r="BN4221" s="2"/>
      <c r="BO4221" s="2"/>
      <c r="BP4221" s="2"/>
      <c r="BQ4221" s="2"/>
      <c r="BR4221" s="2"/>
      <c r="BS4221" s="2"/>
    </row>
    <row r="4222" spans="47:71" ht="12.75">
      <c r="AU4222" s="2"/>
      <c r="AV4222" s="2"/>
      <c r="AW4222" s="2"/>
      <c r="AX4222" s="2"/>
      <c r="AY4222" s="2"/>
      <c r="AZ4222" s="2"/>
      <c r="BA4222" s="2"/>
      <c r="BB4222" s="2"/>
      <c r="BC4222" s="2"/>
      <c r="BD4222" s="2"/>
      <c r="BE4222" s="2"/>
      <c r="BF4222" s="2"/>
      <c r="BG4222" s="2"/>
      <c r="BH4222" s="2"/>
      <c r="BI4222" s="2"/>
      <c r="BJ4222" s="2"/>
      <c r="BK4222" s="2"/>
      <c r="BL4222" s="2"/>
      <c r="BM4222" s="2"/>
      <c r="BN4222" s="2"/>
      <c r="BO4222" s="2"/>
      <c r="BP4222" s="2"/>
      <c r="BQ4222" s="2"/>
      <c r="BR4222" s="2"/>
      <c r="BS4222" s="2"/>
    </row>
    <row r="4223" spans="47:71" ht="12.75">
      <c r="AU4223" s="2"/>
      <c r="AV4223" s="2"/>
      <c r="AW4223" s="2"/>
      <c r="AX4223" s="2"/>
      <c r="AY4223" s="2"/>
      <c r="AZ4223" s="2"/>
      <c r="BA4223" s="2"/>
      <c r="BB4223" s="2"/>
      <c r="BC4223" s="2"/>
      <c r="BD4223" s="2"/>
      <c r="BE4223" s="2"/>
      <c r="BF4223" s="2"/>
      <c r="BG4223" s="2"/>
      <c r="BH4223" s="2"/>
      <c r="BI4223" s="2"/>
      <c r="BJ4223" s="2"/>
      <c r="BK4223" s="2"/>
      <c r="BL4223" s="2"/>
      <c r="BM4223" s="2"/>
      <c r="BN4223" s="2"/>
      <c r="BO4223" s="2"/>
      <c r="BP4223" s="2"/>
      <c r="BQ4223" s="2"/>
      <c r="BR4223" s="2"/>
      <c r="BS4223" s="2"/>
    </row>
    <row r="4224" spans="47:71" ht="12.75">
      <c r="AU4224" s="2"/>
      <c r="AV4224" s="2"/>
      <c r="AW4224" s="2"/>
      <c r="AX4224" s="2"/>
      <c r="AY4224" s="2"/>
      <c r="AZ4224" s="2"/>
      <c r="BA4224" s="2"/>
      <c r="BB4224" s="2"/>
      <c r="BC4224" s="2"/>
      <c r="BD4224" s="2"/>
      <c r="BE4224" s="2"/>
      <c r="BF4224" s="2"/>
      <c r="BG4224" s="2"/>
      <c r="BH4224" s="2"/>
      <c r="BI4224" s="2"/>
      <c r="BJ4224" s="2"/>
      <c r="BK4224" s="2"/>
      <c r="BL4224" s="2"/>
      <c r="BM4224" s="2"/>
      <c r="BN4224" s="2"/>
      <c r="BO4224" s="2"/>
      <c r="BP4224" s="2"/>
      <c r="BQ4224" s="2"/>
      <c r="BR4224" s="2"/>
      <c r="BS4224" s="2"/>
    </row>
    <row r="4225" spans="47:71" ht="12.75">
      <c r="AU4225" s="2"/>
      <c r="AV4225" s="2"/>
      <c r="AW4225" s="2"/>
      <c r="AX4225" s="2"/>
      <c r="AY4225" s="2"/>
      <c r="AZ4225" s="2"/>
      <c r="BA4225" s="2"/>
      <c r="BB4225" s="2"/>
      <c r="BC4225" s="2"/>
      <c r="BD4225" s="2"/>
      <c r="BE4225" s="2"/>
      <c r="BF4225" s="2"/>
      <c r="BG4225" s="2"/>
      <c r="BH4225" s="2"/>
      <c r="BI4225" s="2"/>
      <c r="BJ4225" s="2"/>
      <c r="BK4225" s="2"/>
      <c r="BL4225" s="2"/>
      <c r="BM4225" s="2"/>
      <c r="BN4225" s="2"/>
      <c r="BO4225" s="2"/>
      <c r="BP4225" s="2"/>
      <c r="BQ4225" s="2"/>
      <c r="BR4225" s="2"/>
      <c r="BS4225" s="2"/>
    </row>
    <row r="4226" spans="47:71" ht="12.75">
      <c r="AU4226" s="2"/>
      <c r="AV4226" s="2"/>
      <c r="AW4226" s="2"/>
      <c r="AX4226" s="2"/>
      <c r="AY4226" s="2"/>
      <c r="AZ4226" s="2"/>
      <c r="BA4226" s="2"/>
      <c r="BB4226" s="2"/>
      <c r="BC4226" s="2"/>
      <c r="BD4226" s="2"/>
      <c r="BE4226" s="2"/>
      <c r="BF4226" s="2"/>
      <c r="BG4226" s="2"/>
      <c r="BH4226" s="2"/>
      <c r="BI4226" s="2"/>
      <c r="BJ4226" s="2"/>
      <c r="BK4226" s="2"/>
      <c r="BL4226" s="2"/>
      <c r="BM4226" s="2"/>
      <c r="BN4226" s="2"/>
      <c r="BO4226" s="2"/>
      <c r="BP4226" s="2"/>
      <c r="BQ4226" s="2"/>
      <c r="BR4226" s="2"/>
      <c r="BS4226" s="2"/>
    </row>
    <row r="4227" spans="47:71" ht="12.75">
      <c r="AU4227" s="2"/>
      <c r="AV4227" s="2"/>
      <c r="AW4227" s="2"/>
      <c r="AX4227" s="2"/>
      <c r="AY4227" s="2"/>
      <c r="AZ4227" s="2"/>
      <c r="BA4227" s="2"/>
      <c r="BB4227" s="2"/>
      <c r="BC4227" s="2"/>
      <c r="BD4227" s="2"/>
      <c r="BE4227" s="2"/>
      <c r="BF4227" s="2"/>
      <c r="BG4227" s="2"/>
      <c r="BH4227" s="2"/>
      <c r="BI4227" s="2"/>
      <c r="BJ4227" s="2"/>
      <c r="BK4227" s="2"/>
      <c r="BL4227" s="2"/>
      <c r="BM4227" s="2"/>
      <c r="BN4227" s="2"/>
      <c r="BO4227" s="2"/>
      <c r="BP4227" s="2"/>
      <c r="BQ4227" s="2"/>
      <c r="BR4227" s="2"/>
      <c r="BS4227" s="2"/>
    </row>
    <row r="4228" spans="47:71" ht="12.75">
      <c r="AU4228" s="2"/>
      <c r="AV4228" s="2"/>
      <c r="AW4228" s="2"/>
      <c r="AX4228" s="2"/>
      <c r="AY4228" s="2"/>
      <c r="AZ4228" s="2"/>
      <c r="BA4228" s="2"/>
      <c r="BB4228" s="2"/>
      <c r="BC4228" s="2"/>
      <c r="BD4228" s="2"/>
      <c r="BE4228" s="2"/>
      <c r="BF4228" s="2"/>
      <c r="BG4228" s="2"/>
      <c r="BH4228" s="2"/>
      <c r="BI4228" s="2"/>
      <c r="BJ4228" s="2"/>
      <c r="BK4228" s="2"/>
      <c r="BL4228" s="2"/>
      <c r="BM4228" s="2"/>
      <c r="BN4228" s="2"/>
      <c r="BO4228" s="2"/>
      <c r="BP4228" s="2"/>
      <c r="BQ4228" s="2"/>
      <c r="BR4228" s="2"/>
      <c r="BS4228" s="2"/>
    </row>
    <row r="4229" spans="47:71" ht="12.75">
      <c r="AU4229" s="2"/>
      <c r="AV4229" s="2"/>
      <c r="AW4229" s="2"/>
      <c r="AX4229" s="2"/>
      <c r="AY4229" s="2"/>
      <c r="AZ4229" s="2"/>
      <c r="BA4229" s="2"/>
      <c r="BB4229" s="2"/>
      <c r="BC4229" s="2"/>
      <c r="BD4229" s="2"/>
      <c r="BE4229" s="2"/>
      <c r="BF4229" s="2"/>
      <c r="BG4229" s="2"/>
      <c r="BH4229" s="2"/>
      <c r="BI4229" s="2"/>
      <c r="BJ4229" s="2"/>
      <c r="BK4229" s="2"/>
      <c r="BL4229" s="2"/>
      <c r="BM4229" s="2"/>
      <c r="BN4229" s="2"/>
      <c r="BO4229" s="2"/>
      <c r="BP4229" s="2"/>
      <c r="BQ4229" s="2"/>
      <c r="BR4229" s="2"/>
      <c r="BS4229" s="2"/>
    </row>
    <row r="4230" spans="47:71" ht="12.75">
      <c r="AU4230" s="2"/>
      <c r="AV4230" s="2"/>
      <c r="AW4230" s="2"/>
      <c r="AX4230" s="2"/>
      <c r="AY4230" s="2"/>
      <c r="AZ4230" s="2"/>
      <c r="BA4230" s="2"/>
      <c r="BB4230" s="2"/>
      <c r="BC4230" s="2"/>
      <c r="BD4230" s="2"/>
      <c r="BE4230" s="2"/>
      <c r="BF4230" s="2"/>
      <c r="BG4230" s="2"/>
      <c r="BH4230" s="2"/>
      <c r="BI4230" s="2"/>
      <c r="BJ4230" s="2"/>
      <c r="BK4230" s="2"/>
      <c r="BL4230" s="2"/>
      <c r="BM4230" s="2"/>
      <c r="BN4230" s="2"/>
      <c r="BO4230" s="2"/>
      <c r="BP4230" s="2"/>
      <c r="BQ4230" s="2"/>
      <c r="BR4230" s="2"/>
      <c r="BS4230" s="2"/>
    </row>
    <row r="4231" spans="47:71" ht="12.75">
      <c r="AU4231" s="2"/>
      <c r="AV4231" s="2"/>
      <c r="AW4231" s="2"/>
      <c r="AX4231" s="2"/>
      <c r="AY4231" s="2"/>
      <c r="AZ4231" s="2"/>
      <c r="BA4231" s="2"/>
      <c r="BB4231" s="2"/>
      <c r="BC4231" s="2"/>
      <c r="BD4231" s="2"/>
      <c r="BE4231" s="2"/>
      <c r="BF4231" s="2"/>
      <c r="BG4231" s="2"/>
      <c r="BH4231" s="2"/>
      <c r="BI4231" s="2"/>
      <c r="BJ4231" s="2"/>
      <c r="BK4231" s="2"/>
      <c r="BL4231" s="2"/>
      <c r="BM4231" s="2"/>
      <c r="BN4231" s="2"/>
      <c r="BO4231" s="2"/>
      <c r="BP4231" s="2"/>
      <c r="BQ4231" s="2"/>
      <c r="BR4231" s="2"/>
      <c r="BS4231" s="2"/>
    </row>
    <row r="4232" spans="47:71" ht="12.75">
      <c r="AU4232" s="2"/>
      <c r="AV4232" s="2"/>
      <c r="AW4232" s="2"/>
      <c r="AX4232" s="2"/>
      <c r="AY4232" s="2"/>
      <c r="AZ4232" s="2"/>
      <c r="BA4232" s="2"/>
      <c r="BB4232" s="2"/>
      <c r="BC4232" s="2"/>
      <c r="BD4232" s="2"/>
      <c r="BE4232" s="2"/>
      <c r="BF4232" s="2"/>
      <c r="BG4232" s="2"/>
      <c r="BH4232" s="2"/>
      <c r="BI4232" s="2"/>
      <c r="BJ4232" s="2"/>
      <c r="BK4232" s="2"/>
      <c r="BL4232" s="2"/>
      <c r="BM4232" s="2"/>
      <c r="BN4232" s="2"/>
      <c r="BO4232" s="2"/>
      <c r="BP4232" s="2"/>
      <c r="BQ4232" s="2"/>
      <c r="BR4232" s="2"/>
      <c r="BS4232" s="2"/>
    </row>
    <row r="4233" spans="47:71" ht="12.75">
      <c r="AU4233" s="2"/>
      <c r="AV4233" s="2"/>
      <c r="AW4233" s="2"/>
      <c r="AX4233" s="2"/>
      <c r="AY4233" s="2"/>
      <c r="AZ4233" s="2"/>
      <c r="BA4233" s="2"/>
      <c r="BB4233" s="2"/>
      <c r="BC4233" s="2"/>
      <c r="BD4233" s="2"/>
      <c r="BE4233" s="2"/>
      <c r="BF4233" s="2"/>
      <c r="BG4233" s="2"/>
      <c r="BH4233" s="2"/>
      <c r="BI4233" s="2"/>
      <c r="BJ4233" s="2"/>
      <c r="BK4233" s="2"/>
      <c r="BL4233" s="2"/>
      <c r="BM4233" s="2"/>
      <c r="BN4233" s="2"/>
      <c r="BO4233" s="2"/>
      <c r="BP4233" s="2"/>
      <c r="BQ4233" s="2"/>
      <c r="BR4233" s="2"/>
      <c r="BS4233" s="2"/>
    </row>
    <row r="4234" spans="47:71" ht="12.75">
      <c r="AU4234" s="2"/>
      <c r="AV4234" s="2"/>
      <c r="AW4234" s="2"/>
      <c r="AX4234" s="2"/>
      <c r="AY4234" s="2"/>
      <c r="AZ4234" s="2"/>
      <c r="BA4234" s="2"/>
      <c r="BB4234" s="2"/>
      <c r="BC4234" s="2"/>
      <c r="BD4234" s="2"/>
      <c r="BE4234" s="2"/>
      <c r="BF4234" s="2"/>
      <c r="BG4234" s="2"/>
      <c r="BH4234" s="2"/>
      <c r="BI4234" s="2"/>
      <c r="BJ4234" s="2"/>
      <c r="BK4234" s="2"/>
      <c r="BL4234" s="2"/>
      <c r="BM4234" s="2"/>
      <c r="BN4234" s="2"/>
      <c r="BO4234" s="2"/>
      <c r="BP4234" s="2"/>
      <c r="BQ4234" s="2"/>
      <c r="BR4234" s="2"/>
      <c r="BS4234" s="2"/>
    </row>
    <row r="4235" spans="47:71" ht="12.75">
      <c r="AU4235" s="2"/>
      <c r="AV4235" s="2"/>
      <c r="AW4235" s="2"/>
      <c r="AX4235" s="2"/>
      <c r="AY4235" s="2"/>
      <c r="AZ4235" s="2"/>
      <c r="BA4235" s="2"/>
      <c r="BB4235" s="2"/>
      <c r="BC4235" s="2"/>
      <c r="BD4235" s="2"/>
      <c r="BE4235" s="2"/>
      <c r="BF4235" s="2"/>
      <c r="BG4235" s="2"/>
      <c r="BH4235" s="2"/>
      <c r="BI4235" s="2"/>
      <c r="BJ4235" s="2"/>
      <c r="BK4235" s="2"/>
      <c r="BL4235" s="2"/>
      <c r="BM4235" s="2"/>
      <c r="BN4235" s="2"/>
      <c r="BO4235" s="2"/>
      <c r="BP4235" s="2"/>
      <c r="BQ4235" s="2"/>
      <c r="BR4235" s="2"/>
      <c r="BS4235" s="2"/>
    </row>
    <row r="4236" spans="47:71" ht="12.75">
      <c r="AU4236" s="2"/>
      <c r="AV4236" s="2"/>
      <c r="AW4236" s="2"/>
      <c r="AX4236" s="2"/>
      <c r="AY4236" s="2"/>
      <c r="AZ4236" s="2"/>
      <c r="BA4236" s="2"/>
      <c r="BB4236" s="2"/>
      <c r="BC4236" s="2"/>
      <c r="BD4236" s="2"/>
      <c r="BE4236" s="2"/>
      <c r="BF4236" s="2"/>
      <c r="BG4236" s="2"/>
      <c r="BH4236" s="2"/>
      <c r="BI4236" s="2"/>
      <c r="BJ4236" s="2"/>
      <c r="BK4236" s="2"/>
      <c r="BL4236" s="2"/>
      <c r="BM4236" s="2"/>
      <c r="BN4236" s="2"/>
      <c r="BO4236" s="2"/>
      <c r="BP4236" s="2"/>
      <c r="BQ4236" s="2"/>
      <c r="BR4236" s="2"/>
      <c r="BS4236" s="2"/>
    </row>
    <row r="4237" spans="47:71" ht="12.75">
      <c r="AU4237" s="2"/>
      <c r="AV4237" s="2"/>
      <c r="AW4237" s="2"/>
      <c r="AX4237" s="2"/>
      <c r="AY4237" s="2"/>
      <c r="AZ4237" s="2"/>
      <c r="BA4237" s="2"/>
      <c r="BB4237" s="2"/>
      <c r="BC4237" s="2"/>
      <c r="BD4237" s="2"/>
      <c r="BE4237" s="2"/>
      <c r="BF4237" s="2"/>
      <c r="BG4237" s="2"/>
      <c r="BH4237" s="2"/>
      <c r="BI4237" s="2"/>
      <c r="BJ4237" s="2"/>
      <c r="BK4237" s="2"/>
      <c r="BL4237" s="2"/>
      <c r="BM4237" s="2"/>
      <c r="BN4237" s="2"/>
      <c r="BO4237" s="2"/>
      <c r="BP4237" s="2"/>
      <c r="BQ4237" s="2"/>
      <c r="BR4237" s="2"/>
      <c r="BS4237" s="2"/>
    </row>
    <row r="4238" spans="47:71" ht="12.75">
      <c r="AU4238" s="2"/>
      <c r="AV4238" s="2"/>
      <c r="AW4238" s="2"/>
      <c r="AX4238" s="2"/>
      <c r="AY4238" s="2"/>
      <c r="AZ4238" s="2"/>
      <c r="BA4238" s="2"/>
      <c r="BB4238" s="2"/>
      <c r="BC4238" s="2"/>
      <c r="BD4238" s="2"/>
      <c r="BE4238" s="2"/>
      <c r="BF4238" s="2"/>
      <c r="BG4238" s="2"/>
      <c r="BH4238" s="2"/>
      <c r="BI4238" s="2"/>
      <c r="BJ4238" s="2"/>
      <c r="BK4238" s="2"/>
      <c r="BL4238" s="2"/>
      <c r="BM4238" s="2"/>
      <c r="BN4238" s="2"/>
      <c r="BO4238" s="2"/>
      <c r="BP4238" s="2"/>
      <c r="BQ4238" s="2"/>
      <c r="BR4238" s="2"/>
      <c r="BS4238" s="2"/>
    </row>
    <row r="4239" spans="47:71" ht="12.75">
      <c r="AU4239" s="2"/>
      <c r="AV4239" s="2"/>
      <c r="AW4239" s="2"/>
      <c r="AX4239" s="2"/>
      <c r="AY4239" s="2"/>
      <c r="AZ4239" s="2"/>
      <c r="BA4239" s="2"/>
      <c r="BB4239" s="2"/>
      <c r="BC4239" s="2"/>
      <c r="BD4239" s="2"/>
      <c r="BE4239" s="2"/>
      <c r="BF4239" s="2"/>
      <c r="BG4239" s="2"/>
      <c r="BH4239" s="2"/>
      <c r="BI4239" s="2"/>
      <c r="BJ4239" s="2"/>
      <c r="BK4239" s="2"/>
      <c r="BL4239" s="2"/>
      <c r="BM4239" s="2"/>
      <c r="BN4239" s="2"/>
      <c r="BO4239" s="2"/>
      <c r="BP4239" s="2"/>
      <c r="BQ4239" s="2"/>
      <c r="BR4239" s="2"/>
      <c r="BS4239" s="2"/>
    </row>
    <row r="4240" spans="47:71" ht="12.75">
      <c r="AU4240" s="2"/>
      <c r="AV4240" s="2"/>
      <c r="AW4240" s="2"/>
      <c r="AX4240" s="2"/>
      <c r="AY4240" s="2"/>
      <c r="AZ4240" s="2"/>
      <c r="BA4240" s="2"/>
      <c r="BB4240" s="2"/>
      <c r="BC4240" s="2"/>
      <c r="BD4240" s="2"/>
      <c r="BE4240" s="2"/>
      <c r="BF4240" s="2"/>
      <c r="BG4240" s="2"/>
      <c r="BH4240" s="2"/>
      <c r="BI4240" s="2"/>
      <c r="BJ4240" s="2"/>
      <c r="BK4240" s="2"/>
      <c r="BL4240" s="2"/>
      <c r="BM4240" s="2"/>
      <c r="BN4240" s="2"/>
      <c r="BO4240" s="2"/>
      <c r="BP4240" s="2"/>
      <c r="BQ4240" s="2"/>
      <c r="BR4240" s="2"/>
      <c r="BS4240" s="2"/>
    </row>
    <row r="4241" spans="47:71" ht="12.75">
      <c r="AU4241" s="2"/>
      <c r="AV4241" s="2"/>
      <c r="AW4241" s="2"/>
      <c r="AX4241" s="2"/>
      <c r="AY4241" s="2"/>
      <c r="AZ4241" s="2"/>
      <c r="BA4241" s="2"/>
      <c r="BB4241" s="2"/>
      <c r="BC4241" s="2"/>
      <c r="BD4241" s="2"/>
      <c r="BE4241" s="2"/>
      <c r="BF4241" s="2"/>
      <c r="BG4241" s="2"/>
      <c r="BH4241" s="2"/>
      <c r="BI4241" s="2"/>
      <c r="BJ4241" s="2"/>
      <c r="BK4241" s="2"/>
      <c r="BL4241" s="2"/>
      <c r="BM4241" s="2"/>
      <c r="BN4241" s="2"/>
      <c r="BO4241" s="2"/>
      <c r="BP4241" s="2"/>
      <c r="BQ4241" s="2"/>
      <c r="BR4241" s="2"/>
      <c r="BS4241" s="2"/>
    </row>
    <row r="4242" spans="47:71" ht="12.75">
      <c r="AU4242" s="2"/>
      <c r="AV4242" s="2"/>
      <c r="AW4242" s="2"/>
      <c r="AX4242" s="2"/>
      <c r="AY4242" s="2"/>
      <c r="AZ4242" s="2"/>
      <c r="BA4242" s="2"/>
      <c r="BB4242" s="2"/>
      <c r="BC4242" s="2"/>
      <c r="BD4242" s="2"/>
      <c r="BE4242" s="2"/>
      <c r="BF4242" s="2"/>
      <c r="BG4242" s="2"/>
      <c r="BH4242" s="2"/>
      <c r="BI4242" s="2"/>
      <c r="BJ4242" s="2"/>
      <c r="BK4242" s="2"/>
      <c r="BL4242" s="2"/>
      <c r="BM4242" s="2"/>
      <c r="BN4242" s="2"/>
      <c r="BO4242" s="2"/>
      <c r="BP4242" s="2"/>
      <c r="BQ4242" s="2"/>
      <c r="BR4242" s="2"/>
      <c r="BS4242" s="2"/>
    </row>
    <row r="4243" spans="47:71" ht="12.75">
      <c r="AU4243" s="2"/>
      <c r="AV4243" s="2"/>
      <c r="AW4243" s="2"/>
      <c r="AX4243" s="2"/>
      <c r="AY4243" s="2"/>
      <c r="AZ4243" s="2"/>
      <c r="BA4243" s="2"/>
      <c r="BB4243" s="2"/>
      <c r="BC4243" s="2"/>
      <c r="BD4243" s="2"/>
      <c r="BE4243" s="2"/>
      <c r="BF4243" s="2"/>
      <c r="BG4243" s="2"/>
      <c r="BH4243" s="2"/>
      <c r="BI4243" s="2"/>
      <c r="BJ4243" s="2"/>
      <c r="BK4243" s="2"/>
      <c r="BL4243" s="2"/>
      <c r="BM4243" s="2"/>
      <c r="BN4243" s="2"/>
      <c r="BO4243" s="2"/>
      <c r="BP4243" s="2"/>
      <c r="BQ4243" s="2"/>
      <c r="BR4243" s="2"/>
      <c r="BS4243" s="2"/>
    </row>
    <row r="4244" spans="47:71" ht="12.75">
      <c r="AU4244" s="2"/>
      <c r="AV4244" s="2"/>
      <c r="AW4244" s="2"/>
      <c r="AX4244" s="2"/>
      <c r="AY4244" s="2"/>
      <c r="AZ4244" s="2"/>
      <c r="BA4244" s="2"/>
      <c r="BB4244" s="2"/>
      <c r="BC4244" s="2"/>
      <c r="BD4244" s="2"/>
      <c r="BE4244" s="2"/>
      <c r="BF4244" s="2"/>
      <c r="BG4244" s="2"/>
      <c r="BH4244" s="2"/>
      <c r="BI4244" s="2"/>
      <c r="BJ4244" s="2"/>
      <c r="BK4244" s="2"/>
      <c r="BL4244" s="2"/>
      <c r="BM4244" s="2"/>
      <c r="BN4244" s="2"/>
      <c r="BO4244" s="2"/>
      <c r="BP4244" s="2"/>
      <c r="BQ4244" s="2"/>
      <c r="BR4244" s="2"/>
      <c r="BS4244" s="2"/>
    </row>
    <row r="4245" spans="47:71" ht="12.75">
      <c r="AU4245" s="2"/>
      <c r="AV4245" s="2"/>
      <c r="AW4245" s="2"/>
      <c r="AX4245" s="2"/>
      <c r="AY4245" s="2"/>
      <c r="AZ4245" s="2"/>
      <c r="BA4245" s="2"/>
      <c r="BB4245" s="2"/>
      <c r="BC4245" s="2"/>
      <c r="BD4245" s="2"/>
      <c r="BE4245" s="2"/>
      <c r="BF4245" s="2"/>
      <c r="BG4245" s="2"/>
      <c r="BH4245" s="2"/>
      <c r="BI4245" s="2"/>
      <c r="BJ4245" s="2"/>
      <c r="BK4245" s="2"/>
      <c r="BL4245" s="2"/>
      <c r="BM4245" s="2"/>
      <c r="BN4245" s="2"/>
      <c r="BO4245" s="2"/>
      <c r="BP4245" s="2"/>
      <c r="BQ4245" s="2"/>
      <c r="BR4245" s="2"/>
      <c r="BS4245" s="2"/>
    </row>
    <row r="4246" spans="47:71" ht="12.75">
      <c r="AU4246" s="2"/>
      <c r="AV4246" s="2"/>
      <c r="AW4246" s="2"/>
      <c r="AX4246" s="2"/>
      <c r="AY4246" s="2"/>
      <c r="AZ4246" s="2"/>
      <c r="BA4246" s="2"/>
      <c r="BB4246" s="2"/>
      <c r="BC4246" s="2"/>
      <c r="BD4246" s="2"/>
      <c r="BE4246" s="2"/>
      <c r="BF4246" s="2"/>
      <c r="BG4246" s="2"/>
      <c r="BH4246" s="2"/>
      <c r="BI4246" s="2"/>
      <c r="BJ4246" s="2"/>
      <c r="BK4246" s="2"/>
      <c r="BL4246" s="2"/>
      <c r="BM4246" s="2"/>
      <c r="BN4246" s="2"/>
      <c r="BO4246" s="2"/>
      <c r="BP4246" s="2"/>
      <c r="BQ4246" s="2"/>
      <c r="BR4246" s="2"/>
      <c r="BS4246" s="2"/>
    </row>
    <row r="4247" spans="47:71" ht="12.75">
      <c r="AU4247" s="2"/>
      <c r="AV4247" s="2"/>
      <c r="AW4247" s="2"/>
      <c r="AX4247" s="2"/>
      <c r="AY4247" s="2"/>
      <c r="AZ4247" s="2"/>
      <c r="BA4247" s="2"/>
      <c r="BB4247" s="2"/>
      <c r="BC4247" s="2"/>
      <c r="BD4247" s="2"/>
      <c r="BE4247" s="2"/>
      <c r="BF4247" s="2"/>
      <c r="BG4247" s="2"/>
      <c r="BH4247" s="2"/>
      <c r="BI4247" s="2"/>
      <c r="BJ4247" s="2"/>
      <c r="BK4247" s="2"/>
      <c r="BL4247" s="2"/>
      <c r="BM4247" s="2"/>
      <c r="BN4247" s="2"/>
      <c r="BO4247" s="2"/>
      <c r="BP4247" s="2"/>
      <c r="BQ4247" s="2"/>
      <c r="BR4247" s="2"/>
      <c r="BS4247" s="2"/>
    </row>
    <row r="4248" spans="47:71" ht="12.75">
      <c r="AU4248" s="2"/>
      <c r="AV4248" s="2"/>
      <c r="AW4248" s="2"/>
      <c r="AX4248" s="2"/>
      <c r="AY4248" s="2"/>
      <c r="AZ4248" s="2"/>
      <c r="BA4248" s="2"/>
      <c r="BB4248" s="2"/>
      <c r="BC4248" s="2"/>
      <c r="BD4248" s="2"/>
      <c r="BE4248" s="2"/>
      <c r="BF4248" s="2"/>
      <c r="BG4248" s="2"/>
      <c r="BH4248" s="2"/>
      <c r="BI4248" s="2"/>
      <c r="BJ4248" s="2"/>
      <c r="BK4248" s="2"/>
      <c r="BL4248" s="2"/>
      <c r="BM4248" s="2"/>
      <c r="BN4248" s="2"/>
      <c r="BO4248" s="2"/>
      <c r="BP4248" s="2"/>
      <c r="BQ4248" s="2"/>
      <c r="BR4248" s="2"/>
      <c r="BS4248" s="2"/>
    </row>
    <row r="4249" spans="47:71" ht="12.75">
      <c r="AU4249" s="2"/>
      <c r="AV4249" s="2"/>
      <c r="AW4249" s="2"/>
      <c r="AX4249" s="2"/>
      <c r="AY4249" s="2"/>
      <c r="AZ4249" s="2"/>
      <c r="BA4249" s="2"/>
      <c r="BB4249" s="2"/>
      <c r="BC4249" s="2"/>
      <c r="BD4249" s="2"/>
      <c r="BE4249" s="2"/>
      <c r="BF4249" s="2"/>
      <c r="BG4249" s="2"/>
      <c r="BH4249" s="2"/>
      <c r="BI4249" s="2"/>
      <c r="BJ4249" s="2"/>
      <c r="BK4249" s="2"/>
      <c r="BL4249" s="2"/>
      <c r="BM4249" s="2"/>
      <c r="BN4249" s="2"/>
      <c r="BO4249" s="2"/>
      <c r="BP4249" s="2"/>
      <c r="BQ4249" s="2"/>
      <c r="BR4249" s="2"/>
      <c r="BS4249" s="2"/>
    </row>
    <row r="4250" spans="47:71" ht="12.75">
      <c r="AU4250" s="2"/>
      <c r="AV4250" s="2"/>
      <c r="AW4250" s="2"/>
      <c r="AX4250" s="2"/>
      <c r="AY4250" s="2"/>
      <c r="AZ4250" s="2"/>
      <c r="BA4250" s="2"/>
      <c r="BB4250" s="2"/>
      <c r="BC4250" s="2"/>
      <c r="BD4250" s="2"/>
      <c r="BE4250" s="2"/>
      <c r="BF4250" s="2"/>
      <c r="BG4250" s="2"/>
      <c r="BH4250" s="2"/>
      <c r="BI4250" s="2"/>
      <c r="BJ4250" s="2"/>
      <c r="BK4250" s="2"/>
      <c r="BL4250" s="2"/>
      <c r="BM4250" s="2"/>
      <c r="BN4250" s="2"/>
      <c r="BO4250" s="2"/>
      <c r="BP4250" s="2"/>
      <c r="BQ4250" s="2"/>
      <c r="BR4250" s="2"/>
      <c r="BS4250" s="2"/>
    </row>
    <row r="4251" spans="47:71" ht="12.75">
      <c r="AU4251" s="2"/>
      <c r="AV4251" s="2"/>
      <c r="AW4251" s="2"/>
      <c r="AX4251" s="2"/>
      <c r="AY4251" s="2"/>
      <c r="AZ4251" s="2"/>
      <c r="BA4251" s="2"/>
      <c r="BB4251" s="2"/>
      <c r="BC4251" s="2"/>
      <c r="BD4251" s="2"/>
      <c r="BE4251" s="2"/>
      <c r="BF4251" s="2"/>
      <c r="BG4251" s="2"/>
      <c r="BH4251" s="2"/>
      <c r="BI4251" s="2"/>
      <c r="BJ4251" s="2"/>
      <c r="BK4251" s="2"/>
      <c r="BL4251" s="2"/>
      <c r="BM4251" s="2"/>
      <c r="BN4251" s="2"/>
      <c r="BO4251" s="2"/>
      <c r="BP4251" s="2"/>
      <c r="BQ4251" s="2"/>
      <c r="BR4251" s="2"/>
      <c r="BS4251" s="2"/>
    </row>
    <row r="4252" spans="47:71" ht="12.75">
      <c r="AU4252" s="2"/>
      <c r="AV4252" s="2"/>
      <c r="AW4252" s="2"/>
      <c r="AX4252" s="2"/>
      <c r="AY4252" s="2"/>
      <c r="AZ4252" s="2"/>
      <c r="BA4252" s="2"/>
      <c r="BB4252" s="2"/>
      <c r="BC4252" s="2"/>
      <c r="BD4252" s="2"/>
      <c r="BE4252" s="2"/>
      <c r="BF4252" s="2"/>
      <c r="BG4252" s="2"/>
      <c r="BH4252" s="2"/>
      <c r="BI4252" s="2"/>
      <c r="BJ4252" s="2"/>
      <c r="BK4252" s="2"/>
      <c r="BL4252" s="2"/>
      <c r="BM4252" s="2"/>
      <c r="BN4252" s="2"/>
      <c r="BO4252" s="2"/>
      <c r="BP4252" s="2"/>
      <c r="BQ4252" s="2"/>
      <c r="BR4252" s="2"/>
      <c r="BS4252" s="2"/>
    </row>
    <row r="4253" spans="47:71" ht="12.75">
      <c r="AU4253" s="2"/>
      <c r="AV4253" s="2"/>
      <c r="AW4253" s="2"/>
      <c r="AX4253" s="2"/>
      <c r="AY4253" s="2"/>
      <c r="AZ4253" s="2"/>
      <c r="BA4253" s="2"/>
      <c r="BB4253" s="2"/>
      <c r="BC4253" s="2"/>
      <c r="BD4253" s="2"/>
      <c r="BE4253" s="2"/>
      <c r="BF4253" s="2"/>
      <c r="BG4253" s="2"/>
      <c r="BH4253" s="2"/>
      <c r="BI4253" s="2"/>
      <c r="BJ4253" s="2"/>
      <c r="BK4253" s="2"/>
      <c r="BL4253" s="2"/>
      <c r="BM4253" s="2"/>
      <c r="BN4253" s="2"/>
      <c r="BO4253" s="2"/>
      <c r="BP4253" s="2"/>
      <c r="BQ4253" s="2"/>
      <c r="BR4253" s="2"/>
      <c r="BS4253" s="2"/>
    </row>
    <row r="4254" spans="47:71" ht="12.75">
      <c r="AU4254" s="2"/>
      <c r="AV4254" s="2"/>
      <c r="AW4254" s="2"/>
      <c r="AX4254" s="2"/>
      <c r="AY4254" s="2"/>
      <c r="AZ4254" s="2"/>
      <c r="BA4254" s="2"/>
      <c r="BB4254" s="2"/>
      <c r="BC4254" s="2"/>
      <c r="BD4254" s="2"/>
      <c r="BE4254" s="2"/>
      <c r="BF4254" s="2"/>
      <c r="BG4254" s="2"/>
      <c r="BH4254" s="2"/>
      <c r="BI4254" s="2"/>
      <c r="BJ4254" s="2"/>
      <c r="BK4254" s="2"/>
      <c r="BL4254" s="2"/>
      <c r="BM4254" s="2"/>
      <c r="BN4254" s="2"/>
      <c r="BO4254" s="2"/>
      <c r="BP4254" s="2"/>
      <c r="BQ4254" s="2"/>
      <c r="BR4254" s="2"/>
      <c r="BS4254" s="2"/>
    </row>
    <row r="4255" spans="47:71" ht="12.75">
      <c r="AU4255" s="2"/>
      <c r="AV4255" s="2"/>
      <c r="AW4255" s="2"/>
      <c r="AX4255" s="2"/>
      <c r="AY4255" s="2"/>
      <c r="AZ4255" s="2"/>
      <c r="BA4255" s="2"/>
      <c r="BB4255" s="2"/>
      <c r="BC4255" s="2"/>
      <c r="BD4255" s="2"/>
      <c r="BE4255" s="2"/>
      <c r="BF4255" s="2"/>
      <c r="BG4255" s="2"/>
      <c r="BH4255" s="2"/>
      <c r="BI4255" s="2"/>
      <c r="BJ4255" s="2"/>
      <c r="BK4255" s="2"/>
      <c r="BL4255" s="2"/>
      <c r="BM4255" s="2"/>
      <c r="BN4255" s="2"/>
      <c r="BO4255" s="2"/>
      <c r="BP4255" s="2"/>
      <c r="BQ4255" s="2"/>
      <c r="BR4255" s="2"/>
      <c r="BS4255" s="2"/>
    </row>
    <row r="4256" spans="47:71" ht="12.75">
      <c r="AU4256" s="2"/>
      <c r="AV4256" s="2"/>
      <c r="AW4256" s="2"/>
      <c r="AX4256" s="2"/>
      <c r="AY4256" s="2"/>
      <c r="AZ4256" s="2"/>
      <c r="BA4256" s="2"/>
      <c r="BB4256" s="2"/>
      <c r="BC4256" s="2"/>
      <c r="BD4256" s="2"/>
      <c r="BE4256" s="2"/>
      <c r="BF4256" s="2"/>
      <c r="BG4256" s="2"/>
      <c r="BH4256" s="2"/>
      <c r="BI4256" s="2"/>
      <c r="BJ4256" s="2"/>
      <c r="BK4256" s="2"/>
      <c r="BL4256" s="2"/>
      <c r="BM4256" s="2"/>
      <c r="BN4256" s="2"/>
      <c r="BO4256" s="2"/>
      <c r="BP4256" s="2"/>
      <c r="BQ4256" s="2"/>
      <c r="BR4256" s="2"/>
      <c r="BS4256" s="2"/>
    </row>
    <row r="4257" spans="47:71" ht="12.75">
      <c r="AU4257" s="2"/>
      <c r="AV4257" s="2"/>
      <c r="AW4257" s="2"/>
      <c r="AX4257" s="2"/>
      <c r="AY4257" s="2"/>
      <c r="AZ4257" s="2"/>
      <c r="BA4257" s="2"/>
      <c r="BB4257" s="2"/>
      <c r="BC4257" s="2"/>
      <c r="BD4257" s="2"/>
      <c r="BE4257" s="2"/>
      <c r="BF4257" s="2"/>
      <c r="BG4257" s="2"/>
      <c r="BH4257" s="2"/>
      <c r="BI4257" s="2"/>
      <c r="BJ4257" s="2"/>
      <c r="BK4257" s="2"/>
      <c r="BL4257" s="2"/>
      <c r="BM4257" s="2"/>
      <c r="BN4257" s="2"/>
      <c r="BO4257" s="2"/>
      <c r="BP4257" s="2"/>
      <c r="BQ4257" s="2"/>
      <c r="BR4257" s="2"/>
      <c r="BS4257" s="2"/>
    </row>
    <row r="4258" spans="47:71" ht="12.75">
      <c r="AU4258" s="2"/>
      <c r="AV4258" s="2"/>
      <c r="AW4258" s="2"/>
      <c r="AX4258" s="2"/>
      <c r="AY4258" s="2"/>
      <c r="AZ4258" s="2"/>
      <c r="BA4258" s="2"/>
      <c r="BB4258" s="2"/>
      <c r="BC4258" s="2"/>
      <c r="BD4258" s="2"/>
      <c r="BE4258" s="2"/>
      <c r="BF4258" s="2"/>
      <c r="BG4258" s="2"/>
      <c r="BH4258" s="2"/>
      <c r="BI4258" s="2"/>
      <c r="BJ4258" s="2"/>
      <c r="BK4258" s="2"/>
      <c r="BL4258" s="2"/>
      <c r="BM4258" s="2"/>
      <c r="BN4258" s="2"/>
      <c r="BO4258" s="2"/>
      <c r="BP4258" s="2"/>
      <c r="BQ4258" s="2"/>
      <c r="BR4258" s="2"/>
      <c r="BS4258" s="2"/>
    </row>
    <row r="4259" spans="47:71" ht="12.75">
      <c r="AU4259" s="2"/>
      <c r="AV4259" s="2"/>
      <c r="AW4259" s="2"/>
      <c r="AX4259" s="2"/>
      <c r="AY4259" s="2"/>
      <c r="AZ4259" s="2"/>
      <c r="BA4259" s="2"/>
      <c r="BB4259" s="2"/>
      <c r="BC4259" s="2"/>
      <c r="BD4259" s="2"/>
      <c r="BE4259" s="2"/>
      <c r="BF4259" s="2"/>
      <c r="BG4259" s="2"/>
      <c r="BH4259" s="2"/>
      <c r="BI4259" s="2"/>
      <c r="BJ4259" s="2"/>
      <c r="BK4259" s="2"/>
      <c r="BL4259" s="2"/>
      <c r="BM4259" s="2"/>
      <c r="BN4259" s="2"/>
      <c r="BO4259" s="2"/>
      <c r="BP4259" s="2"/>
      <c r="BQ4259" s="2"/>
      <c r="BR4259" s="2"/>
      <c r="BS4259" s="2"/>
    </row>
    <row r="4260" spans="47:71" ht="12.75">
      <c r="AU4260" s="2"/>
      <c r="AV4260" s="2"/>
      <c r="AW4260" s="2"/>
      <c r="AX4260" s="2"/>
      <c r="AY4260" s="2"/>
      <c r="AZ4260" s="2"/>
      <c r="BA4260" s="2"/>
      <c r="BB4260" s="2"/>
      <c r="BC4260" s="2"/>
      <c r="BD4260" s="2"/>
      <c r="BE4260" s="2"/>
      <c r="BF4260" s="2"/>
      <c r="BG4260" s="2"/>
      <c r="BH4260" s="2"/>
      <c r="BI4260" s="2"/>
      <c r="BJ4260" s="2"/>
      <c r="BK4260" s="2"/>
      <c r="BL4260" s="2"/>
      <c r="BM4260" s="2"/>
      <c r="BN4260" s="2"/>
      <c r="BO4260" s="2"/>
      <c r="BP4260" s="2"/>
      <c r="BQ4260" s="2"/>
      <c r="BR4260" s="2"/>
      <c r="BS4260" s="2"/>
    </row>
    <row r="4261" spans="47:71" ht="12.75">
      <c r="AU4261" s="2"/>
      <c r="AV4261" s="2"/>
      <c r="AW4261" s="2"/>
      <c r="AX4261" s="2"/>
      <c r="AY4261" s="2"/>
      <c r="AZ4261" s="2"/>
      <c r="BA4261" s="2"/>
      <c r="BB4261" s="2"/>
      <c r="BC4261" s="2"/>
      <c r="BD4261" s="2"/>
      <c r="BE4261" s="2"/>
      <c r="BF4261" s="2"/>
      <c r="BG4261" s="2"/>
      <c r="BH4261" s="2"/>
      <c r="BI4261" s="2"/>
      <c r="BJ4261" s="2"/>
      <c r="BK4261" s="2"/>
      <c r="BL4261" s="2"/>
      <c r="BM4261" s="2"/>
      <c r="BN4261" s="2"/>
      <c r="BO4261" s="2"/>
      <c r="BP4261" s="2"/>
      <c r="BQ4261" s="2"/>
      <c r="BR4261" s="2"/>
      <c r="BS4261" s="2"/>
    </row>
    <row r="4262" spans="47:71" ht="12.75">
      <c r="AU4262" s="2"/>
      <c r="AV4262" s="2"/>
      <c r="AW4262" s="2"/>
      <c r="AX4262" s="2"/>
      <c r="AY4262" s="2"/>
      <c r="AZ4262" s="2"/>
      <c r="BA4262" s="2"/>
      <c r="BB4262" s="2"/>
      <c r="BC4262" s="2"/>
      <c r="BD4262" s="2"/>
      <c r="BE4262" s="2"/>
      <c r="BF4262" s="2"/>
      <c r="BG4262" s="2"/>
      <c r="BH4262" s="2"/>
      <c r="BI4262" s="2"/>
      <c r="BJ4262" s="2"/>
      <c r="BK4262" s="2"/>
      <c r="BL4262" s="2"/>
      <c r="BM4262" s="2"/>
      <c r="BN4262" s="2"/>
      <c r="BO4262" s="2"/>
      <c r="BP4262" s="2"/>
      <c r="BQ4262" s="2"/>
      <c r="BR4262" s="2"/>
      <c r="BS4262" s="2"/>
    </row>
    <row r="4263" spans="47:71" ht="12.75">
      <c r="AU4263" s="2"/>
      <c r="AV4263" s="2"/>
      <c r="AW4263" s="2"/>
      <c r="AX4263" s="2"/>
      <c r="AY4263" s="2"/>
      <c r="AZ4263" s="2"/>
      <c r="BA4263" s="2"/>
      <c r="BB4263" s="2"/>
      <c r="BC4263" s="2"/>
      <c r="BD4263" s="2"/>
      <c r="BE4263" s="2"/>
      <c r="BF4263" s="2"/>
      <c r="BG4263" s="2"/>
      <c r="BH4263" s="2"/>
      <c r="BI4263" s="2"/>
      <c r="BJ4263" s="2"/>
      <c r="BK4263" s="2"/>
      <c r="BL4263" s="2"/>
      <c r="BM4263" s="2"/>
      <c r="BN4263" s="2"/>
      <c r="BO4263" s="2"/>
      <c r="BP4263" s="2"/>
      <c r="BQ4263" s="2"/>
      <c r="BR4263" s="2"/>
      <c r="BS4263" s="2"/>
    </row>
    <row r="4264" spans="47:71" ht="12.75">
      <c r="AU4264" s="2"/>
      <c r="AV4264" s="2"/>
      <c r="AW4264" s="2"/>
      <c r="AX4264" s="2"/>
      <c r="AY4264" s="2"/>
      <c r="AZ4264" s="2"/>
      <c r="BA4264" s="2"/>
      <c r="BB4264" s="2"/>
      <c r="BC4264" s="2"/>
      <c r="BD4264" s="2"/>
      <c r="BE4264" s="2"/>
      <c r="BF4264" s="2"/>
      <c r="BG4264" s="2"/>
      <c r="BH4264" s="2"/>
      <c r="BI4264" s="2"/>
      <c r="BJ4264" s="2"/>
      <c r="BK4264" s="2"/>
      <c r="BL4264" s="2"/>
      <c r="BM4264" s="2"/>
      <c r="BN4264" s="2"/>
      <c r="BO4264" s="2"/>
      <c r="BP4264" s="2"/>
      <c r="BQ4264" s="2"/>
      <c r="BR4264" s="2"/>
      <c r="BS4264" s="2"/>
    </row>
    <row r="4265" spans="47:71" ht="12.75">
      <c r="AU4265" s="2"/>
      <c r="AV4265" s="2"/>
      <c r="AW4265" s="2"/>
      <c r="AX4265" s="2"/>
      <c r="AY4265" s="2"/>
      <c r="AZ4265" s="2"/>
      <c r="BA4265" s="2"/>
      <c r="BB4265" s="2"/>
      <c r="BC4265" s="2"/>
      <c r="BD4265" s="2"/>
      <c r="BE4265" s="2"/>
      <c r="BF4265" s="2"/>
      <c r="BG4265" s="2"/>
      <c r="BH4265" s="2"/>
      <c r="BI4265" s="2"/>
      <c r="BJ4265" s="2"/>
      <c r="BK4265" s="2"/>
      <c r="BL4265" s="2"/>
      <c r="BM4265" s="2"/>
      <c r="BN4265" s="2"/>
      <c r="BO4265" s="2"/>
      <c r="BP4265" s="2"/>
      <c r="BQ4265" s="2"/>
      <c r="BR4265" s="2"/>
      <c r="BS4265" s="2"/>
    </row>
    <row r="4266" spans="47:71" ht="12.75">
      <c r="AU4266" s="2"/>
      <c r="AV4266" s="2"/>
      <c r="AW4266" s="2"/>
      <c r="AX4266" s="2"/>
      <c r="AY4266" s="2"/>
      <c r="AZ4266" s="2"/>
      <c r="BA4266" s="2"/>
      <c r="BB4266" s="2"/>
      <c r="BC4266" s="2"/>
      <c r="BD4266" s="2"/>
      <c r="BE4266" s="2"/>
      <c r="BF4266" s="2"/>
      <c r="BG4266" s="2"/>
      <c r="BH4266" s="2"/>
      <c r="BI4266" s="2"/>
      <c r="BJ4266" s="2"/>
      <c r="BK4266" s="2"/>
      <c r="BL4266" s="2"/>
      <c r="BM4266" s="2"/>
      <c r="BN4266" s="2"/>
      <c r="BO4266" s="2"/>
      <c r="BP4266" s="2"/>
      <c r="BQ4266" s="2"/>
      <c r="BR4266" s="2"/>
      <c r="BS4266" s="2"/>
    </row>
    <row r="4267" spans="47:71" ht="12.75">
      <c r="AU4267" s="2"/>
      <c r="AV4267" s="2"/>
      <c r="AW4267" s="2"/>
      <c r="AX4267" s="2"/>
      <c r="AY4267" s="2"/>
      <c r="AZ4267" s="2"/>
      <c r="BA4267" s="2"/>
      <c r="BB4267" s="2"/>
      <c r="BC4267" s="2"/>
      <c r="BD4267" s="2"/>
      <c r="BE4267" s="2"/>
      <c r="BF4267" s="2"/>
      <c r="BG4267" s="2"/>
      <c r="BH4267" s="2"/>
      <c r="BI4267" s="2"/>
      <c r="BJ4267" s="2"/>
      <c r="BK4267" s="2"/>
      <c r="BL4267" s="2"/>
      <c r="BM4267" s="2"/>
      <c r="BN4267" s="2"/>
      <c r="BO4267" s="2"/>
      <c r="BP4267" s="2"/>
      <c r="BQ4267" s="2"/>
      <c r="BR4267" s="2"/>
      <c r="BS4267" s="2"/>
    </row>
    <row r="4268" spans="47:71" ht="12.75">
      <c r="AU4268" s="2"/>
      <c r="AV4268" s="2"/>
      <c r="AW4268" s="2"/>
      <c r="AX4268" s="2"/>
      <c r="AY4268" s="2"/>
      <c r="AZ4268" s="2"/>
      <c r="BA4268" s="2"/>
      <c r="BB4268" s="2"/>
      <c r="BC4268" s="2"/>
      <c r="BD4268" s="2"/>
      <c r="BE4268" s="2"/>
      <c r="BF4268" s="2"/>
      <c r="BG4268" s="2"/>
      <c r="BH4268" s="2"/>
      <c r="BI4268" s="2"/>
      <c r="BJ4268" s="2"/>
      <c r="BK4268" s="2"/>
      <c r="BL4268" s="2"/>
      <c r="BM4268" s="2"/>
      <c r="BN4268" s="2"/>
      <c r="BO4268" s="2"/>
      <c r="BP4268" s="2"/>
      <c r="BQ4268" s="2"/>
      <c r="BR4268" s="2"/>
      <c r="BS4268" s="2"/>
    </row>
    <row r="4269" spans="47:71" ht="12.75">
      <c r="AU4269" s="2"/>
      <c r="AV4269" s="2"/>
      <c r="AW4269" s="2"/>
      <c r="AX4269" s="2"/>
      <c r="AY4269" s="2"/>
      <c r="AZ4269" s="2"/>
      <c r="BA4269" s="2"/>
      <c r="BB4269" s="2"/>
      <c r="BC4269" s="2"/>
      <c r="BD4269" s="2"/>
      <c r="BE4269" s="2"/>
      <c r="BF4269" s="2"/>
      <c r="BG4269" s="2"/>
      <c r="BH4269" s="2"/>
      <c r="BI4269" s="2"/>
      <c r="BJ4269" s="2"/>
      <c r="BK4269" s="2"/>
      <c r="BL4269" s="2"/>
      <c r="BM4269" s="2"/>
      <c r="BN4269" s="2"/>
      <c r="BO4269" s="2"/>
      <c r="BP4269" s="2"/>
      <c r="BQ4269" s="2"/>
      <c r="BR4269" s="2"/>
      <c r="BS4269" s="2"/>
    </row>
    <row r="4270" spans="47:71" ht="12.75">
      <c r="AU4270" s="2"/>
      <c r="AV4270" s="2"/>
      <c r="AW4270" s="2"/>
      <c r="AX4270" s="2"/>
      <c r="AY4270" s="2"/>
      <c r="AZ4270" s="2"/>
      <c r="BA4270" s="2"/>
      <c r="BB4270" s="2"/>
      <c r="BC4270" s="2"/>
      <c r="BD4270" s="2"/>
      <c r="BE4270" s="2"/>
      <c r="BF4270" s="2"/>
      <c r="BG4270" s="2"/>
      <c r="BH4270" s="2"/>
      <c r="BI4270" s="2"/>
      <c r="BJ4270" s="2"/>
      <c r="BK4270" s="2"/>
      <c r="BL4270" s="2"/>
      <c r="BM4270" s="2"/>
      <c r="BN4270" s="2"/>
      <c r="BO4270" s="2"/>
      <c r="BP4270" s="2"/>
      <c r="BQ4270" s="2"/>
      <c r="BR4270" s="2"/>
      <c r="BS4270" s="2"/>
    </row>
    <row r="4271" spans="47:71" ht="12.75">
      <c r="AU4271" s="2"/>
      <c r="AV4271" s="2"/>
      <c r="AW4271" s="2"/>
      <c r="AX4271" s="2"/>
      <c r="AY4271" s="2"/>
      <c r="AZ4271" s="2"/>
      <c r="BA4271" s="2"/>
      <c r="BB4271" s="2"/>
      <c r="BC4271" s="2"/>
      <c r="BD4271" s="2"/>
      <c r="BE4271" s="2"/>
      <c r="BF4271" s="2"/>
      <c r="BG4271" s="2"/>
      <c r="BH4271" s="2"/>
      <c r="BI4271" s="2"/>
      <c r="BJ4271" s="2"/>
      <c r="BK4271" s="2"/>
      <c r="BL4271" s="2"/>
      <c r="BM4271" s="2"/>
      <c r="BN4271" s="2"/>
      <c r="BO4271" s="2"/>
      <c r="BP4271" s="2"/>
      <c r="BQ4271" s="2"/>
      <c r="BR4271" s="2"/>
      <c r="BS4271" s="2"/>
    </row>
    <row r="4272" spans="47:71" ht="12.75">
      <c r="AU4272" s="2"/>
      <c r="AV4272" s="2"/>
      <c r="AW4272" s="2"/>
      <c r="AX4272" s="2"/>
      <c r="AY4272" s="2"/>
      <c r="AZ4272" s="2"/>
      <c r="BA4272" s="2"/>
      <c r="BB4272" s="2"/>
      <c r="BC4272" s="2"/>
      <c r="BD4272" s="2"/>
      <c r="BE4272" s="2"/>
      <c r="BF4272" s="2"/>
      <c r="BG4272" s="2"/>
      <c r="BH4272" s="2"/>
      <c r="BI4272" s="2"/>
      <c r="BJ4272" s="2"/>
      <c r="BK4272" s="2"/>
      <c r="BL4272" s="2"/>
      <c r="BM4272" s="2"/>
      <c r="BN4272" s="2"/>
      <c r="BO4272" s="2"/>
      <c r="BP4272" s="2"/>
      <c r="BQ4272" s="2"/>
      <c r="BR4272" s="2"/>
      <c r="BS4272" s="2"/>
    </row>
    <row r="4273" spans="47:71" ht="12.75">
      <c r="AU4273" s="2"/>
      <c r="AV4273" s="2"/>
      <c r="AW4273" s="2"/>
      <c r="AX4273" s="2"/>
      <c r="AY4273" s="2"/>
      <c r="AZ4273" s="2"/>
      <c r="BA4273" s="2"/>
      <c r="BB4273" s="2"/>
      <c r="BC4273" s="2"/>
      <c r="BD4273" s="2"/>
      <c r="BE4273" s="2"/>
      <c r="BF4273" s="2"/>
      <c r="BG4273" s="2"/>
      <c r="BH4273" s="2"/>
      <c r="BI4273" s="2"/>
      <c r="BJ4273" s="2"/>
      <c r="BK4273" s="2"/>
      <c r="BL4273" s="2"/>
      <c r="BM4273" s="2"/>
      <c r="BN4273" s="2"/>
      <c r="BO4273" s="2"/>
      <c r="BP4273" s="2"/>
      <c r="BQ4273" s="2"/>
      <c r="BR4273" s="2"/>
      <c r="BS4273" s="2"/>
    </row>
    <row r="4274" spans="47:71" ht="12.75">
      <c r="AU4274" s="2"/>
      <c r="AV4274" s="2"/>
      <c r="AW4274" s="2"/>
      <c r="AX4274" s="2"/>
      <c r="AY4274" s="2"/>
      <c r="AZ4274" s="2"/>
      <c r="BA4274" s="2"/>
      <c r="BB4274" s="2"/>
      <c r="BC4274" s="2"/>
      <c r="BD4274" s="2"/>
      <c r="BE4274" s="2"/>
      <c r="BF4274" s="2"/>
      <c r="BG4274" s="2"/>
      <c r="BH4274" s="2"/>
      <c r="BI4274" s="2"/>
      <c r="BJ4274" s="2"/>
      <c r="BK4274" s="2"/>
      <c r="BL4274" s="2"/>
      <c r="BM4274" s="2"/>
      <c r="BN4274" s="2"/>
      <c r="BO4274" s="2"/>
      <c r="BP4274" s="2"/>
      <c r="BQ4274" s="2"/>
      <c r="BR4274" s="2"/>
      <c r="BS4274" s="2"/>
    </row>
    <row r="4275" spans="47:71" ht="12.75">
      <c r="AU4275" s="2"/>
      <c r="AV4275" s="2"/>
      <c r="AW4275" s="2"/>
      <c r="AX4275" s="2"/>
      <c r="AY4275" s="2"/>
      <c r="AZ4275" s="2"/>
      <c r="BA4275" s="2"/>
      <c r="BB4275" s="2"/>
      <c r="BC4275" s="2"/>
      <c r="BD4275" s="2"/>
      <c r="BE4275" s="2"/>
      <c r="BF4275" s="2"/>
      <c r="BG4275" s="2"/>
      <c r="BH4275" s="2"/>
      <c r="BI4275" s="2"/>
      <c r="BJ4275" s="2"/>
      <c r="BK4275" s="2"/>
      <c r="BL4275" s="2"/>
      <c r="BM4275" s="2"/>
      <c r="BN4275" s="2"/>
      <c r="BO4275" s="2"/>
      <c r="BP4275" s="2"/>
      <c r="BQ4275" s="2"/>
      <c r="BR4275" s="2"/>
      <c r="BS4275" s="2"/>
    </row>
    <row r="4276" spans="47:71" ht="12.75">
      <c r="AU4276" s="2"/>
      <c r="AV4276" s="2"/>
      <c r="AW4276" s="2"/>
      <c r="AX4276" s="2"/>
      <c r="AY4276" s="2"/>
      <c r="AZ4276" s="2"/>
      <c r="BA4276" s="2"/>
      <c r="BB4276" s="2"/>
      <c r="BC4276" s="2"/>
      <c r="BD4276" s="2"/>
      <c r="BE4276" s="2"/>
      <c r="BF4276" s="2"/>
      <c r="BG4276" s="2"/>
      <c r="BH4276" s="2"/>
      <c r="BI4276" s="2"/>
      <c r="BJ4276" s="2"/>
      <c r="BK4276" s="2"/>
      <c r="BL4276" s="2"/>
      <c r="BM4276" s="2"/>
      <c r="BN4276" s="2"/>
      <c r="BO4276" s="2"/>
      <c r="BP4276" s="2"/>
      <c r="BQ4276" s="2"/>
      <c r="BR4276" s="2"/>
      <c r="BS4276" s="2"/>
    </row>
    <row r="4277" spans="47:71" ht="12.75">
      <c r="AU4277" s="2"/>
      <c r="AV4277" s="2"/>
      <c r="AW4277" s="2"/>
      <c r="AX4277" s="2"/>
      <c r="AY4277" s="2"/>
      <c r="AZ4277" s="2"/>
      <c r="BA4277" s="2"/>
      <c r="BB4277" s="2"/>
      <c r="BC4277" s="2"/>
      <c r="BD4277" s="2"/>
      <c r="BE4277" s="2"/>
      <c r="BF4277" s="2"/>
      <c r="BG4277" s="2"/>
      <c r="BH4277" s="2"/>
      <c r="BI4277" s="2"/>
      <c r="BJ4277" s="2"/>
      <c r="BK4277" s="2"/>
      <c r="BL4277" s="2"/>
      <c r="BM4277" s="2"/>
      <c r="BN4277" s="2"/>
      <c r="BO4277" s="2"/>
      <c r="BP4277" s="2"/>
      <c r="BQ4277" s="2"/>
      <c r="BR4277" s="2"/>
      <c r="BS4277" s="2"/>
    </row>
    <row r="4278" spans="47:71" ht="12.75">
      <c r="AU4278" s="2"/>
      <c r="AV4278" s="2"/>
      <c r="AW4278" s="2"/>
      <c r="AX4278" s="2"/>
      <c r="AY4278" s="2"/>
      <c r="AZ4278" s="2"/>
      <c r="BA4278" s="2"/>
      <c r="BB4278" s="2"/>
      <c r="BC4278" s="2"/>
      <c r="BD4278" s="2"/>
      <c r="BE4278" s="2"/>
      <c r="BF4278" s="2"/>
      <c r="BG4278" s="2"/>
      <c r="BH4278" s="2"/>
      <c r="BI4278" s="2"/>
      <c r="BJ4278" s="2"/>
      <c r="BK4278" s="2"/>
      <c r="BL4278" s="2"/>
      <c r="BM4278" s="2"/>
      <c r="BN4278" s="2"/>
      <c r="BO4278" s="2"/>
      <c r="BP4278" s="2"/>
      <c r="BQ4278" s="2"/>
      <c r="BR4278" s="2"/>
      <c r="BS4278" s="2"/>
    </row>
    <row r="4279" spans="47:71" ht="12.75">
      <c r="AU4279" s="2"/>
      <c r="AV4279" s="2"/>
      <c r="AW4279" s="2"/>
      <c r="AX4279" s="2"/>
      <c r="AY4279" s="2"/>
      <c r="AZ4279" s="2"/>
      <c r="BA4279" s="2"/>
      <c r="BB4279" s="2"/>
      <c r="BC4279" s="2"/>
      <c r="BD4279" s="2"/>
      <c r="BE4279" s="2"/>
      <c r="BF4279" s="2"/>
      <c r="BG4279" s="2"/>
      <c r="BH4279" s="2"/>
      <c r="BI4279" s="2"/>
      <c r="BJ4279" s="2"/>
      <c r="BK4279" s="2"/>
      <c r="BL4279" s="2"/>
      <c r="BM4279" s="2"/>
      <c r="BN4279" s="2"/>
      <c r="BO4279" s="2"/>
      <c r="BP4279" s="2"/>
      <c r="BQ4279" s="2"/>
      <c r="BR4279" s="2"/>
      <c r="BS4279" s="2"/>
    </row>
    <row r="4280" spans="47:71" ht="12.75">
      <c r="AU4280" s="2"/>
      <c r="AV4280" s="2"/>
      <c r="AW4280" s="2"/>
      <c r="AX4280" s="2"/>
      <c r="AY4280" s="2"/>
      <c r="AZ4280" s="2"/>
      <c r="BA4280" s="2"/>
      <c r="BB4280" s="2"/>
      <c r="BC4280" s="2"/>
      <c r="BD4280" s="2"/>
      <c r="BE4280" s="2"/>
      <c r="BF4280" s="2"/>
      <c r="BG4280" s="2"/>
      <c r="BH4280" s="2"/>
      <c r="BI4280" s="2"/>
      <c r="BJ4280" s="2"/>
      <c r="BK4280" s="2"/>
      <c r="BL4280" s="2"/>
      <c r="BM4280" s="2"/>
      <c r="BN4280" s="2"/>
      <c r="BO4280" s="2"/>
      <c r="BP4280" s="2"/>
      <c r="BQ4280" s="2"/>
      <c r="BR4280" s="2"/>
      <c r="BS4280" s="2"/>
    </row>
    <row r="4281" spans="47:71" ht="12.75">
      <c r="AU4281" s="2"/>
      <c r="AV4281" s="2"/>
      <c r="AW4281" s="2"/>
      <c r="AX4281" s="2"/>
      <c r="AY4281" s="2"/>
      <c r="AZ4281" s="2"/>
      <c r="BA4281" s="2"/>
      <c r="BB4281" s="2"/>
      <c r="BC4281" s="2"/>
      <c r="BD4281" s="2"/>
      <c r="BE4281" s="2"/>
      <c r="BF4281" s="2"/>
      <c r="BG4281" s="2"/>
      <c r="BH4281" s="2"/>
      <c r="BI4281" s="2"/>
      <c r="BJ4281" s="2"/>
      <c r="BK4281" s="2"/>
      <c r="BL4281" s="2"/>
      <c r="BM4281" s="2"/>
      <c r="BN4281" s="2"/>
      <c r="BO4281" s="2"/>
      <c r="BP4281" s="2"/>
      <c r="BQ4281" s="2"/>
      <c r="BR4281" s="2"/>
      <c r="BS4281" s="2"/>
    </row>
    <row r="4282" spans="47:71" ht="12.75">
      <c r="AU4282" s="2"/>
      <c r="AV4282" s="2"/>
      <c r="AW4282" s="2"/>
      <c r="AX4282" s="2"/>
      <c r="AY4282" s="2"/>
      <c r="AZ4282" s="2"/>
      <c r="BA4282" s="2"/>
      <c r="BB4282" s="2"/>
      <c r="BC4282" s="2"/>
      <c r="BD4282" s="2"/>
      <c r="BE4282" s="2"/>
      <c r="BF4282" s="2"/>
      <c r="BG4282" s="2"/>
      <c r="BH4282" s="2"/>
      <c r="BI4282" s="2"/>
      <c r="BJ4282" s="2"/>
      <c r="BK4282" s="2"/>
      <c r="BL4282" s="2"/>
      <c r="BM4282" s="2"/>
      <c r="BN4282" s="2"/>
      <c r="BO4282" s="2"/>
      <c r="BP4282" s="2"/>
      <c r="BQ4282" s="2"/>
      <c r="BR4282" s="2"/>
      <c r="BS4282" s="2"/>
    </row>
    <row r="4283" spans="47:71" ht="12.75">
      <c r="AU4283" s="2"/>
      <c r="AV4283" s="2"/>
      <c r="AW4283" s="2"/>
      <c r="AX4283" s="2"/>
      <c r="AY4283" s="2"/>
      <c r="AZ4283" s="2"/>
      <c r="BA4283" s="2"/>
      <c r="BB4283" s="2"/>
      <c r="BC4283" s="2"/>
      <c r="BD4283" s="2"/>
      <c r="BE4283" s="2"/>
      <c r="BF4283" s="2"/>
      <c r="BG4283" s="2"/>
      <c r="BH4283" s="2"/>
      <c r="BI4283" s="2"/>
      <c r="BJ4283" s="2"/>
      <c r="BK4283" s="2"/>
      <c r="BL4283" s="2"/>
      <c r="BM4283" s="2"/>
      <c r="BN4283" s="2"/>
      <c r="BO4283" s="2"/>
      <c r="BP4283" s="2"/>
      <c r="BQ4283" s="2"/>
      <c r="BR4283" s="2"/>
      <c r="BS4283" s="2"/>
    </row>
    <row r="4284" spans="47:71" ht="12.75">
      <c r="AU4284" s="2"/>
      <c r="AV4284" s="2"/>
      <c r="AW4284" s="2"/>
      <c r="AX4284" s="2"/>
      <c r="AY4284" s="2"/>
      <c r="AZ4284" s="2"/>
      <c r="BA4284" s="2"/>
      <c r="BB4284" s="2"/>
      <c r="BC4284" s="2"/>
      <c r="BD4284" s="2"/>
      <c r="BE4284" s="2"/>
      <c r="BF4284" s="2"/>
      <c r="BG4284" s="2"/>
      <c r="BH4284" s="2"/>
      <c r="BI4284" s="2"/>
      <c r="BJ4284" s="2"/>
      <c r="BK4284" s="2"/>
      <c r="BL4284" s="2"/>
      <c r="BM4284" s="2"/>
      <c r="BN4284" s="2"/>
      <c r="BO4284" s="2"/>
      <c r="BP4284" s="2"/>
      <c r="BQ4284" s="2"/>
      <c r="BR4284" s="2"/>
      <c r="BS4284" s="2"/>
    </row>
    <row r="4285" spans="47:71" ht="12.75">
      <c r="AU4285" s="2"/>
      <c r="AV4285" s="2"/>
      <c r="AW4285" s="2"/>
      <c r="AX4285" s="2"/>
      <c r="AY4285" s="2"/>
      <c r="AZ4285" s="2"/>
      <c r="BA4285" s="2"/>
      <c r="BB4285" s="2"/>
      <c r="BC4285" s="2"/>
      <c r="BD4285" s="2"/>
      <c r="BE4285" s="2"/>
      <c r="BF4285" s="2"/>
      <c r="BG4285" s="2"/>
      <c r="BH4285" s="2"/>
      <c r="BI4285" s="2"/>
      <c r="BJ4285" s="2"/>
      <c r="BK4285" s="2"/>
      <c r="BL4285" s="2"/>
      <c r="BM4285" s="2"/>
      <c r="BN4285" s="2"/>
      <c r="BO4285" s="2"/>
      <c r="BP4285" s="2"/>
      <c r="BQ4285" s="2"/>
      <c r="BR4285" s="2"/>
      <c r="BS4285" s="2"/>
    </row>
    <row r="4286" spans="47:71" ht="12.75">
      <c r="AU4286" s="2"/>
      <c r="AV4286" s="2"/>
      <c r="AW4286" s="2"/>
      <c r="AX4286" s="2"/>
      <c r="AY4286" s="2"/>
      <c r="AZ4286" s="2"/>
      <c r="BA4286" s="2"/>
      <c r="BB4286" s="2"/>
      <c r="BC4286" s="2"/>
      <c r="BD4286" s="2"/>
      <c r="BE4286" s="2"/>
      <c r="BF4286" s="2"/>
      <c r="BG4286" s="2"/>
      <c r="BH4286" s="2"/>
      <c r="BI4286" s="2"/>
      <c r="BJ4286" s="2"/>
      <c r="BK4286" s="2"/>
      <c r="BL4286" s="2"/>
      <c r="BM4286" s="2"/>
      <c r="BN4286" s="2"/>
      <c r="BO4286" s="2"/>
      <c r="BP4286" s="2"/>
      <c r="BQ4286" s="2"/>
      <c r="BR4286" s="2"/>
      <c r="BS4286" s="2"/>
    </row>
    <row r="4287" spans="47:71" ht="12.75">
      <c r="AU4287" s="2"/>
      <c r="AV4287" s="2"/>
      <c r="AW4287" s="2"/>
      <c r="AX4287" s="2"/>
      <c r="AY4287" s="2"/>
      <c r="AZ4287" s="2"/>
      <c r="BA4287" s="2"/>
      <c r="BB4287" s="2"/>
      <c r="BC4287" s="2"/>
      <c r="BD4287" s="2"/>
      <c r="BE4287" s="2"/>
      <c r="BF4287" s="2"/>
      <c r="BG4287" s="2"/>
      <c r="BH4287" s="2"/>
      <c r="BI4287" s="2"/>
      <c r="BJ4287" s="2"/>
      <c r="BK4287" s="2"/>
      <c r="BL4287" s="2"/>
      <c r="BM4287" s="2"/>
      <c r="BN4287" s="2"/>
      <c r="BO4287" s="2"/>
      <c r="BP4287" s="2"/>
      <c r="BQ4287" s="2"/>
      <c r="BR4287" s="2"/>
      <c r="BS4287" s="2"/>
    </row>
    <row r="4288" spans="47:71" ht="12.75">
      <c r="AU4288" s="2"/>
      <c r="AV4288" s="2"/>
      <c r="AW4288" s="2"/>
      <c r="AX4288" s="2"/>
      <c r="AY4288" s="2"/>
      <c r="AZ4288" s="2"/>
      <c r="BA4288" s="2"/>
      <c r="BB4288" s="2"/>
      <c r="BC4288" s="2"/>
      <c r="BD4288" s="2"/>
      <c r="BE4288" s="2"/>
      <c r="BF4288" s="2"/>
      <c r="BG4288" s="2"/>
      <c r="BH4288" s="2"/>
      <c r="BI4288" s="2"/>
      <c r="BJ4288" s="2"/>
      <c r="BK4288" s="2"/>
      <c r="BL4288" s="2"/>
      <c r="BM4288" s="2"/>
      <c r="BN4288" s="2"/>
      <c r="BO4288" s="2"/>
      <c r="BP4288" s="2"/>
      <c r="BQ4288" s="2"/>
      <c r="BR4288" s="2"/>
      <c r="BS4288" s="2"/>
    </row>
    <row r="4289" spans="47:71" ht="12.75">
      <c r="AU4289" s="2"/>
      <c r="AV4289" s="2"/>
      <c r="AW4289" s="2"/>
      <c r="AX4289" s="2"/>
      <c r="AY4289" s="2"/>
      <c r="AZ4289" s="2"/>
      <c r="BA4289" s="2"/>
      <c r="BB4289" s="2"/>
      <c r="BC4289" s="2"/>
      <c r="BD4289" s="2"/>
      <c r="BE4289" s="2"/>
      <c r="BF4289" s="2"/>
      <c r="BG4289" s="2"/>
      <c r="BH4289" s="2"/>
      <c r="BI4289" s="2"/>
      <c r="BJ4289" s="2"/>
      <c r="BK4289" s="2"/>
      <c r="BL4289" s="2"/>
      <c r="BM4289" s="2"/>
      <c r="BN4289" s="2"/>
      <c r="BO4289" s="2"/>
      <c r="BP4289" s="2"/>
      <c r="BQ4289" s="2"/>
      <c r="BR4289" s="2"/>
      <c r="BS4289" s="2"/>
    </row>
    <row r="4290" spans="47:71" ht="12.75">
      <c r="AU4290" s="2"/>
      <c r="AV4290" s="2"/>
      <c r="AW4290" s="2"/>
      <c r="AX4290" s="2"/>
      <c r="AY4290" s="2"/>
      <c r="AZ4290" s="2"/>
      <c r="BA4290" s="2"/>
      <c r="BB4290" s="2"/>
      <c r="BC4290" s="2"/>
      <c r="BD4290" s="2"/>
      <c r="BE4290" s="2"/>
      <c r="BF4290" s="2"/>
      <c r="BG4290" s="2"/>
      <c r="BH4290" s="2"/>
      <c r="BI4290" s="2"/>
      <c r="BJ4290" s="2"/>
      <c r="BK4290" s="2"/>
      <c r="BL4290" s="2"/>
      <c r="BM4290" s="2"/>
      <c r="BN4290" s="2"/>
      <c r="BO4290" s="2"/>
      <c r="BP4290" s="2"/>
      <c r="BQ4290" s="2"/>
      <c r="BR4290" s="2"/>
      <c r="BS4290" s="2"/>
    </row>
    <row r="4291" spans="47:71" ht="12.75">
      <c r="AU4291" s="2"/>
      <c r="AV4291" s="2"/>
      <c r="AW4291" s="2"/>
      <c r="AX4291" s="2"/>
      <c r="AY4291" s="2"/>
      <c r="AZ4291" s="2"/>
      <c r="BA4291" s="2"/>
      <c r="BB4291" s="2"/>
      <c r="BC4291" s="2"/>
      <c r="BD4291" s="2"/>
      <c r="BE4291" s="2"/>
      <c r="BF4291" s="2"/>
      <c r="BG4291" s="2"/>
      <c r="BH4291" s="2"/>
      <c r="BI4291" s="2"/>
      <c r="BJ4291" s="2"/>
      <c r="BK4291" s="2"/>
      <c r="BL4291" s="2"/>
      <c r="BM4291" s="2"/>
      <c r="BN4291" s="2"/>
      <c r="BO4291" s="2"/>
      <c r="BP4291" s="2"/>
      <c r="BQ4291" s="2"/>
      <c r="BR4291" s="2"/>
      <c r="BS4291" s="2"/>
    </row>
    <row r="4292" spans="47:71" ht="12.75">
      <c r="AU4292" s="2"/>
      <c r="AV4292" s="2"/>
      <c r="AW4292" s="2"/>
      <c r="AX4292" s="2"/>
      <c r="AY4292" s="2"/>
      <c r="AZ4292" s="2"/>
      <c r="BA4292" s="2"/>
      <c r="BB4292" s="2"/>
      <c r="BC4292" s="2"/>
      <c r="BD4292" s="2"/>
      <c r="BE4292" s="2"/>
      <c r="BF4292" s="2"/>
      <c r="BG4292" s="2"/>
      <c r="BH4292" s="2"/>
      <c r="BI4292" s="2"/>
      <c r="BJ4292" s="2"/>
      <c r="BK4292" s="2"/>
      <c r="BL4292" s="2"/>
      <c r="BM4292" s="2"/>
      <c r="BN4292" s="2"/>
      <c r="BO4292" s="2"/>
      <c r="BP4292" s="2"/>
      <c r="BQ4292" s="2"/>
      <c r="BR4292" s="2"/>
      <c r="BS4292" s="2"/>
    </row>
    <row r="4293" spans="47:71" ht="12.75">
      <c r="AU4293" s="2"/>
      <c r="AV4293" s="2"/>
      <c r="AW4293" s="2"/>
      <c r="AX4293" s="2"/>
      <c r="AY4293" s="2"/>
      <c r="AZ4293" s="2"/>
      <c r="BA4293" s="2"/>
      <c r="BB4293" s="2"/>
      <c r="BC4293" s="2"/>
      <c r="BD4293" s="2"/>
      <c r="BE4293" s="2"/>
      <c r="BF4293" s="2"/>
      <c r="BG4293" s="2"/>
      <c r="BH4293" s="2"/>
      <c r="BI4293" s="2"/>
      <c r="BJ4293" s="2"/>
      <c r="BK4293" s="2"/>
      <c r="BL4293" s="2"/>
      <c r="BM4293" s="2"/>
      <c r="BN4293" s="2"/>
      <c r="BO4293" s="2"/>
      <c r="BP4293" s="2"/>
      <c r="BQ4293" s="2"/>
      <c r="BR4293" s="2"/>
      <c r="BS4293" s="2"/>
    </row>
    <row r="4294" spans="47:71" ht="12.75">
      <c r="AU4294" s="2"/>
      <c r="AV4294" s="2"/>
      <c r="AW4294" s="2"/>
      <c r="AX4294" s="2"/>
      <c r="AY4294" s="2"/>
      <c r="AZ4294" s="2"/>
      <c r="BA4294" s="2"/>
      <c r="BB4294" s="2"/>
      <c r="BC4294" s="2"/>
      <c r="BD4294" s="2"/>
      <c r="BE4294" s="2"/>
      <c r="BF4294" s="2"/>
      <c r="BG4294" s="2"/>
      <c r="BH4294" s="2"/>
      <c r="BI4294" s="2"/>
      <c r="BJ4294" s="2"/>
      <c r="BK4294" s="2"/>
      <c r="BL4294" s="2"/>
      <c r="BM4294" s="2"/>
      <c r="BN4294" s="2"/>
      <c r="BO4294" s="2"/>
      <c r="BP4294" s="2"/>
      <c r="BQ4294" s="2"/>
      <c r="BR4294" s="2"/>
      <c r="BS4294" s="2"/>
    </row>
    <row r="4295" spans="47:71" ht="12.75">
      <c r="AU4295" s="2"/>
      <c r="AV4295" s="2"/>
      <c r="AW4295" s="2"/>
      <c r="AX4295" s="2"/>
      <c r="AY4295" s="2"/>
      <c r="AZ4295" s="2"/>
      <c r="BA4295" s="2"/>
      <c r="BB4295" s="2"/>
      <c r="BC4295" s="2"/>
      <c r="BD4295" s="2"/>
      <c r="BE4295" s="2"/>
      <c r="BF4295" s="2"/>
      <c r="BG4295" s="2"/>
      <c r="BH4295" s="2"/>
      <c r="BI4295" s="2"/>
      <c r="BJ4295" s="2"/>
      <c r="BK4295" s="2"/>
      <c r="BL4295" s="2"/>
      <c r="BM4295" s="2"/>
      <c r="BN4295" s="2"/>
      <c r="BO4295" s="2"/>
      <c r="BP4295" s="2"/>
      <c r="BQ4295" s="2"/>
      <c r="BR4295" s="2"/>
      <c r="BS4295" s="2"/>
    </row>
    <row r="4296" spans="47:71" ht="12.75">
      <c r="AU4296" s="2"/>
      <c r="AV4296" s="2"/>
      <c r="AW4296" s="2"/>
      <c r="AX4296" s="2"/>
      <c r="AY4296" s="2"/>
      <c r="AZ4296" s="2"/>
      <c r="BA4296" s="2"/>
      <c r="BB4296" s="2"/>
      <c r="BC4296" s="2"/>
      <c r="BD4296" s="2"/>
      <c r="BE4296" s="2"/>
      <c r="BF4296" s="2"/>
      <c r="BG4296" s="2"/>
      <c r="BH4296" s="2"/>
      <c r="BI4296" s="2"/>
      <c r="BJ4296" s="2"/>
      <c r="BK4296" s="2"/>
      <c r="BL4296" s="2"/>
      <c r="BM4296" s="2"/>
      <c r="BN4296" s="2"/>
      <c r="BO4296" s="2"/>
      <c r="BP4296" s="2"/>
      <c r="BQ4296" s="2"/>
      <c r="BR4296" s="2"/>
      <c r="BS4296" s="2"/>
    </row>
    <row r="4297" spans="47:71" ht="12.75">
      <c r="AU4297" s="2"/>
      <c r="AV4297" s="2"/>
      <c r="AW4297" s="2"/>
      <c r="AX4297" s="2"/>
      <c r="AY4297" s="2"/>
      <c r="AZ4297" s="2"/>
      <c r="BA4297" s="2"/>
      <c r="BB4297" s="2"/>
      <c r="BC4297" s="2"/>
      <c r="BD4297" s="2"/>
      <c r="BE4297" s="2"/>
      <c r="BF4297" s="2"/>
      <c r="BG4297" s="2"/>
      <c r="BH4297" s="2"/>
      <c r="BI4297" s="2"/>
      <c r="BJ4297" s="2"/>
      <c r="BK4297" s="2"/>
      <c r="BL4297" s="2"/>
      <c r="BM4297" s="2"/>
      <c r="BN4297" s="2"/>
      <c r="BO4297" s="2"/>
      <c r="BP4297" s="2"/>
      <c r="BQ4297" s="2"/>
      <c r="BR4297" s="2"/>
      <c r="BS4297" s="2"/>
    </row>
    <row r="4298" spans="47:71" ht="12.75">
      <c r="AU4298" s="2"/>
      <c r="AV4298" s="2"/>
      <c r="AW4298" s="2"/>
      <c r="AX4298" s="2"/>
      <c r="AY4298" s="2"/>
      <c r="AZ4298" s="2"/>
      <c r="BA4298" s="2"/>
      <c r="BB4298" s="2"/>
      <c r="BC4298" s="2"/>
      <c r="BD4298" s="2"/>
      <c r="BE4298" s="2"/>
      <c r="BF4298" s="2"/>
      <c r="BG4298" s="2"/>
      <c r="BH4298" s="2"/>
      <c r="BI4298" s="2"/>
      <c r="BJ4298" s="2"/>
      <c r="BK4298" s="2"/>
      <c r="BL4298" s="2"/>
      <c r="BM4298" s="2"/>
      <c r="BN4298" s="2"/>
      <c r="BO4298" s="2"/>
      <c r="BP4298" s="2"/>
      <c r="BQ4298" s="2"/>
      <c r="BR4298" s="2"/>
      <c r="BS4298" s="2"/>
    </row>
    <row r="4299" spans="47:71" ht="12.75">
      <c r="AU4299" s="2"/>
      <c r="AV4299" s="2"/>
      <c r="AW4299" s="2"/>
      <c r="AX4299" s="2"/>
      <c r="AY4299" s="2"/>
      <c r="AZ4299" s="2"/>
      <c r="BA4299" s="2"/>
      <c r="BB4299" s="2"/>
      <c r="BC4299" s="2"/>
      <c r="BD4299" s="2"/>
      <c r="BE4299" s="2"/>
      <c r="BF4299" s="2"/>
      <c r="BG4299" s="2"/>
      <c r="BH4299" s="2"/>
      <c r="BI4299" s="2"/>
      <c r="BJ4299" s="2"/>
      <c r="BK4299" s="2"/>
      <c r="BL4299" s="2"/>
      <c r="BM4299" s="2"/>
      <c r="BN4299" s="2"/>
      <c r="BO4299" s="2"/>
      <c r="BP4299" s="2"/>
      <c r="BQ4299" s="2"/>
      <c r="BR4299" s="2"/>
      <c r="BS4299" s="2"/>
    </row>
    <row r="4300" spans="47:71" ht="12.75">
      <c r="AU4300" s="2"/>
      <c r="AV4300" s="2"/>
      <c r="AW4300" s="2"/>
      <c r="AX4300" s="2"/>
      <c r="AY4300" s="2"/>
      <c r="AZ4300" s="2"/>
      <c r="BA4300" s="2"/>
      <c r="BB4300" s="2"/>
      <c r="BC4300" s="2"/>
      <c r="BD4300" s="2"/>
      <c r="BE4300" s="2"/>
      <c r="BF4300" s="2"/>
      <c r="BG4300" s="2"/>
      <c r="BH4300" s="2"/>
      <c r="BI4300" s="2"/>
      <c r="BJ4300" s="2"/>
      <c r="BK4300" s="2"/>
      <c r="BL4300" s="2"/>
      <c r="BM4300" s="2"/>
      <c r="BN4300" s="2"/>
      <c r="BO4300" s="2"/>
      <c r="BP4300" s="2"/>
      <c r="BQ4300" s="2"/>
      <c r="BR4300" s="2"/>
      <c r="BS4300" s="2"/>
    </row>
    <row r="4301" spans="47:71" ht="12.75">
      <c r="AU4301" s="2"/>
      <c r="AV4301" s="2"/>
      <c r="AW4301" s="2"/>
      <c r="AX4301" s="2"/>
      <c r="AY4301" s="2"/>
      <c r="AZ4301" s="2"/>
      <c r="BA4301" s="2"/>
      <c r="BB4301" s="2"/>
      <c r="BC4301" s="2"/>
      <c r="BD4301" s="2"/>
      <c r="BE4301" s="2"/>
      <c r="BF4301" s="2"/>
      <c r="BG4301" s="2"/>
      <c r="BH4301" s="2"/>
      <c r="BI4301" s="2"/>
      <c r="BJ4301" s="2"/>
      <c r="BK4301" s="2"/>
      <c r="BL4301" s="2"/>
      <c r="BM4301" s="2"/>
      <c r="BN4301" s="2"/>
      <c r="BO4301" s="2"/>
      <c r="BP4301" s="2"/>
      <c r="BQ4301" s="2"/>
      <c r="BR4301" s="2"/>
      <c r="BS4301" s="2"/>
    </row>
    <row r="4302" spans="47:71" ht="12.75">
      <c r="AU4302" s="2"/>
      <c r="AV4302" s="2"/>
      <c r="AW4302" s="2"/>
      <c r="AX4302" s="2"/>
      <c r="AY4302" s="2"/>
      <c r="AZ4302" s="2"/>
      <c r="BA4302" s="2"/>
      <c r="BB4302" s="2"/>
      <c r="BC4302" s="2"/>
      <c r="BD4302" s="2"/>
      <c r="BE4302" s="2"/>
      <c r="BF4302" s="2"/>
      <c r="BG4302" s="2"/>
      <c r="BH4302" s="2"/>
      <c r="BI4302" s="2"/>
      <c r="BJ4302" s="2"/>
      <c r="BK4302" s="2"/>
      <c r="BL4302" s="2"/>
      <c r="BM4302" s="2"/>
      <c r="BN4302" s="2"/>
      <c r="BO4302" s="2"/>
      <c r="BP4302" s="2"/>
      <c r="BQ4302" s="2"/>
      <c r="BR4302" s="2"/>
      <c r="BS4302" s="2"/>
    </row>
    <row r="4303" spans="47:71" ht="12.75">
      <c r="AU4303" s="2"/>
      <c r="AV4303" s="2"/>
      <c r="AW4303" s="2"/>
      <c r="AX4303" s="2"/>
      <c r="AY4303" s="2"/>
      <c r="AZ4303" s="2"/>
      <c r="BA4303" s="2"/>
      <c r="BB4303" s="2"/>
      <c r="BC4303" s="2"/>
      <c r="BD4303" s="2"/>
      <c r="BE4303" s="2"/>
      <c r="BF4303" s="2"/>
      <c r="BG4303" s="2"/>
      <c r="BH4303" s="2"/>
      <c r="BI4303" s="2"/>
      <c r="BJ4303" s="2"/>
      <c r="BK4303" s="2"/>
      <c r="BL4303" s="2"/>
      <c r="BM4303" s="2"/>
      <c r="BN4303" s="2"/>
      <c r="BO4303" s="2"/>
      <c r="BP4303" s="2"/>
      <c r="BQ4303" s="2"/>
      <c r="BR4303" s="2"/>
      <c r="BS4303" s="2"/>
    </row>
    <row r="4304" spans="47:71" ht="12.75">
      <c r="AU4304" s="2"/>
      <c r="AV4304" s="2"/>
      <c r="AW4304" s="2"/>
      <c r="AX4304" s="2"/>
      <c r="AY4304" s="2"/>
      <c r="AZ4304" s="2"/>
      <c r="BA4304" s="2"/>
      <c r="BB4304" s="2"/>
      <c r="BC4304" s="2"/>
      <c r="BD4304" s="2"/>
      <c r="BE4304" s="2"/>
      <c r="BF4304" s="2"/>
      <c r="BG4304" s="2"/>
      <c r="BH4304" s="2"/>
      <c r="BI4304" s="2"/>
      <c r="BJ4304" s="2"/>
      <c r="BK4304" s="2"/>
      <c r="BL4304" s="2"/>
      <c r="BM4304" s="2"/>
      <c r="BN4304" s="2"/>
      <c r="BO4304" s="2"/>
      <c r="BP4304" s="2"/>
      <c r="BQ4304" s="2"/>
      <c r="BR4304" s="2"/>
      <c r="BS4304" s="2"/>
    </row>
    <row r="4305" spans="47:71" ht="12.75">
      <c r="AU4305" s="2"/>
      <c r="AV4305" s="2"/>
      <c r="AW4305" s="2"/>
      <c r="AX4305" s="2"/>
      <c r="AY4305" s="2"/>
      <c r="AZ4305" s="2"/>
      <c r="BA4305" s="2"/>
      <c r="BB4305" s="2"/>
      <c r="BC4305" s="2"/>
      <c r="BD4305" s="2"/>
      <c r="BE4305" s="2"/>
      <c r="BF4305" s="2"/>
      <c r="BG4305" s="2"/>
      <c r="BH4305" s="2"/>
      <c r="BI4305" s="2"/>
      <c r="BJ4305" s="2"/>
      <c r="BK4305" s="2"/>
      <c r="BL4305" s="2"/>
      <c r="BM4305" s="2"/>
      <c r="BN4305" s="2"/>
      <c r="BO4305" s="2"/>
      <c r="BP4305" s="2"/>
      <c r="BQ4305" s="2"/>
      <c r="BR4305" s="2"/>
      <c r="BS4305" s="2"/>
    </row>
    <row r="4306" spans="47:71" ht="12.75">
      <c r="AU4306" s="2"/>
      <c r="AV4306" s="2"/>
      <c r="AW4306" s="2"/>
      <c r="AX4306" s="2"/>
      <c r="AY4306" s="2"/>
      <c r="AZ4306" s="2"/>
      <c r="BA4306" s="2"/>
      <c r="BB4306" s="2"/>
      <c r="BC4306" s="2"/>
      <c r="BD4306" s="2"/>
      <c r="BE4306" s="2"/>
      <c r="BF4306" s="2"/>
      <c r="BG4306" s="2"/>
      <c r="BH4306" s="2"/>
      <c r="BI4306" s="2"/>
      <c r="BJ4306" s="2"/>
      <c r="BK4306" s="2"/>
      <c r="BL4306" s="2"/>
      <c r="BM4306" s="2"/>
      <c r="BN4306" s="2"/>
      <c r="BO4306" s="2"/>
      <c r="BP4306" s="2"/>
      <c r="BQ4306" s="2"/>
      <c r="BR4306" s="2"/>
      <c r="BS4306" s="2"/>
    </row>
    <row r="4307" spans="47:71" ht="12.75">
      <c r="AU4307" s="2"/>
      <c r="AV4307" s="2"/>
      <c r="AW4307" s="2"/>
      <c r="AX4307" s="2"/>
      <c r="AY4307" s="2"/>
      <c r="AZ4307" s="2"/>
      <c r="BA4307" s="2"/>
      <c r="BB4307" s="2"/>
      <c r="BC4307" s="2"/>
      <c r="BD4307" s="2"/>
      <c r="BE4307" s="2"/>
      <c r="BF4307" s="2"/>
      <c r="BG4307" s="2"/>
      <c r="BH4307" s="2"/>
      <c r="BI4307" s="2"/>
      <c r="BJ4307" s="2"/>
      <c r="BK4307" s="2"/>
      <c r="BL4307" s="2"/>
      <c r="BM4307" s="2"/>
      <c r="BN4307" s="2"/>
      <c r="BO4307" s="2"/>
      <c r="BP4307" s="2"/>
      <c r="BQ4307" s="2"/>
      <c r="BR4307" s="2"/>
      <c r="BS4307" s="2"/>
    </row>
    <row r="4308" spans="47:71" ht="12.75">
      <c r="AU4308" s="2"/>
      <c r="AV4308" s="2"/>
      <c r="AW4308" s="2"/>
      <c r="AX4308" s="2"/>
      <c r="AY4308" s="2"/>
      <c r="AZ4308" s="2"/>
      <c r="BA4308" s="2"/>
      <c r="BB4308" s="2"/>
      <c r="BC4308" s="2"/>
      <c r="BD4308" s="2"/>
      <c r="BE4308" s="2"/>
      <c r="BF4308" s="2"/>
      <c r="BG4308" s="2"/>
      <c r="BH4308" s="2"/>
      <c r="BI4308" s="2"/>
      <c r="BJ4308" s="2"/>
      <c r="BK4308" s="2"/>
      <c r="BL4308" s="2"/>
      <c r="BM4308" s="2"/>
      <c r="BN4308" s="2"/>
      <c r="BO4308" s="2"/>
      <c r="BP4308" s="2"/>
      <c r="BQ4308" s="2"/>
      <c r="BR4308" s="2"/>
      <c r="BS4308" s="2"/>
    </row>
    <row r="4309" spans="47:71" ht="12.75">
      <c r="AU4309" s="2"/>
      <c r="AV4309" s="2"/>
      <c r="AW4309" s="2"/>
      <c r="AX4309" s="2"/>
      <c r="AY4309" s="2"/>
      <c r="AZ4309" s="2"/>
      <c r="BA4309" s="2"/>
      <c r="BB4309" s="2"/>
      <c r="BC4309" s="2"/>
      <c r="BD4309" s="2"/>
      <c r="BE4309" s="2"/>
      <c r="BF4309" s="2"/>
      <c r="BG4309" s="2"/>
      <c r="BH4309" s="2"/>
      <c r="BI4309" s="2"/>
      <c r="BJ4309" s="2"/>
      <c r="BK4309" s="2"/>
      <c r="BL4309" s="2"/>
      <c r="BM4309" s="2"/>
      <c r="BN4309" s="2"/>
      <c r="BO4309" s="2"/>
      <c r="BP4309" s="2"/>
      <c r="BQ4309" s="2"/>
      <c r="BR4309" s="2"/>
      <c r="BS4309" s="2"/>
    </row>
    <row r="4310" spans="47:71" ht="12.75">
      <c r="AU4310" s="2"/>
      <c r="AV4310" s="2"/>
      <c r="AW4310" s="2"/>
      <c r="AX4310" s="2"/>
      <c r="AY4310" s="2"/>
      <c r="AZ4310" s="2"/>
      <c r="BA4310" s="2"/>
      <c r="BB4310" s="2"/>
      <c r="BC4310" s="2"/>
      <c r="BD4310" s="2"/>
      <c r="BE4310" s="2"/>
      <c r="BF4310" s="2"/>
      <c r="BG4310" s="2"/>
      <c r="BH4310" s="2"/>
      <c r="BI4310" s="2"/>
      <c r="BJ4310" s="2"/>
      <c r="BK4310" s="2"/>
      <c r="BL4310" s="2"/>
      <c r="BM4310" s="2"/>
      <c r="BN4310" s="2"/>
      <c r="BO4310" s="2"/>
      <c r="BP4310" s="2"/>
      <c r="BQ4310" s="2"/>
      <c r="BR4310" s="2"/>
      <c r="BS4310" s="2"/>
    </row>
    <row r="4311" spans="47:71" ht="12.75">
      <c r="AU4311" s="2"/>
      <c r="AV4311" s="2"/>
      <c r="AW4311" s="2"/>
      <c r="AX4311" s="2"/>
      <c r="AY4311" s="2"/>
      <c r="AZ4311" s="2"/>
      <c r="BA4311" s="2"/>
      <c r="BB4311" s="2"/>
      <c r="BC4311" s="2"/>
      <c r="BD4311" s="2"/>
      <c r="BE4311" s="2"/>
      <c r="BF4311" s="2"/>
      <c r="BG4311" s="2"/>
      <c r="BH4311" s="2"/>
      <c r="BI4311" s="2"/>
      <c r="BJ4311" s="2"/>
      <c r="BK4311" s="2"/>
      <c r="BL4311" s="2"/>
      <c r="BM4311" s="2"/>
      <c r="BN4311" s="2"/>
      <c r="BO4311" s="2"/>
      <c r="BP4311" s="2"/>
      <c r="BQ4311" s="2"/>
      <c r="BR4311" s="2"/>
      <c r="BS4311" s="2"/>
    </row>
    <row r="4312" spans="47:71" ht="12.75">
      <c r="AU4312" s="2"/>
      <c r="AV4312" s="2"/>
      <c r="AW4312" s="2"/>
      <c r="AX4312" s="2"/>
      <c r="AY4312" s="2"/>
      <c r="AZ4312" s="2"/>
      <c r="BA4312" s="2"/>
      <c r="BB4312" s="2"/>
      <c r="BC4312" s="2"/>
      <c r="BD4312" s="2"/>
      <c r="BE4312" s="2"/>
      <c r="BF4312" s="2"/>
      <c r="BG4312" s="2"/>
      <c r="BH4312" s="2"/>
      <c r="BI4312" s="2"/>
      <c r="BJ4312" s="2"/>
      <c r="BK4312" s="2"/>
      <c r="BL4312" s="2"/>
      <c r="BM4312" s="2"/>
      <c r="BN4312" s="2"/>
      <c r="BO4312" s="2"/>
      <c r="BP4312" s="2"/>
      <c r="BQ4312" s="2"/>
      <c r="BR4312" s="2"/>
      <c r="BS4312" s="2"/>
    </row>
    <row r="4313" spans="47:71" ht="12.75">
      <c r="AU4313" s="2"/>
      <c r="AV4313" s="2"/>
      <c r="AW4313" s="2"/>
      <c r="AX4313" s="2"/>
      <c r="AY4313" s="2"/>
      <c r="AZ4313" s="2"/>
      <c r="BA4313" s="2"/>
      <c r="BB4313" s="2"/>
      <c r="BC4313" s="2"/>
      <c r="BD4313" s="2"/>
      <c r="BE4313" s="2"/>
      <c r="BF4313" s="2"/>
      <c r="BG4313" s="2"/>
      <c r="BH4313" s="2"/>
      <c r="BI4313" s="2"/>
      <c r="BJ4313" s="2"/>
      <c r="BK4313" s="2"/>
      <c r="BL4313" s="2"/>
      <c r="BM4313" s="2"/>
      <c r="BN4313" s="2"/>
      <c r="BO4313" s="2"/>
      <c r="BP4313" s="2"/>
      <c r="BQ4313" s="2"/>
      <c r="BR4313" s="2"/>
      <c r="BS4313" s="2"/>
    </row>
    <row r="4314" spans="47:71" ht="12.75">
      <c r="AU4314" s="2"/>
      <c r="AV4314" s="2"/>
      <c r="AW4314" s="2"/>
      <c r="AX4314" s="2"/>
      <c r="AY4314" s="2"/>
      <c r="AZ4314" s="2"/>
      <c r="BA4314" s="2"/>
      <c r="BB4314" s="2"/>
      <c r="BC4314" s="2"/>
      <c r="BD4314" s="2"/>
      <c r="BE4314" s="2"/>
      <c r="BF4314" s="2"/>
      <c r="BG4314" s="2"/>
      <c r="BH4314" s="2"/>
      <c r="BI4314" s="2"/>
      <c r="BJ4314" s="2"/>
      <c r="BK4314" s="2"/>
      <c r="BL4314" s="2"/>
      <c r="BM4314" s="2"/>
      <c r="BN4314" s="2"/>
      <c r="BO4314" s="2"/>
      <c r="BP4314" s="2"/>
      <c r="BQ4314" s="2"/>
      <c r="BR4314" s="2"/>
      <c r="BS4314" s="2"/>
    </row>
    <row r="4315" spans="47:71" ht="12.75">
      <c r="AU4315" s="2"/>
      <c r="AV4315" s="2"/>
      <c r="AW4315" s="2"/>
      <c r="AX4315" s="2"/>
      <c r="AY4315" s="2"/>
      <c r="AZ4315" s="2"/>
      <c r="BA4315" s="2"/>
      <c r="BB4315" s="2"/>
      <c r="BC4315" s="2"/>
      <c r="BD4315" s="2"/>
      <c r="BE4315" s="2"/>
      <c r="BF4315" s="2"/>
      <c r="BG4315" s="2"/>
      <c r="BH4315" s="2"/>
      <c r="BI4315" s="2"/>
      <c r="BJ4315" s="2"/>
      <c r="BK4315" s="2"/>
      <c r="BL4315" s="2"/>
      <c r="BM4315" s="2"/>
      <c r="BN4315" s="2"/>
      <c r="BO4315" s="2"/>
      <c r="BP4315" s="2"/>
      <c r="BQ4315" s="2"/>
      <c r="BR4315" s="2"/>
      <c r="BS4315" s="2"/>
    </row>
    <row r="4316" spans="47:71" ht="12.75">
      <c r="AU4316" s="2"/>
      <c r="AV4316" s="2"/>
      <c r="AW4316" s="2"/>
      <c r="AX4316" s="2"/>
      <c r="AY4316" s="2"/>
      <c r="AZ4316" s="2"/>
      <c r="BA4316" s="2"/>
      <c r="BB4316" s="2"/>
      <c r="BC4316" s="2"/>
      <c r="BD4316" s="2"/>
      <c r="BE4316" s="2"/>
      <c r="BF4316" s="2"/>
      <c r="BG4316" s="2"/>
      <c r="BH4316" s="2"/>
      <c r="BI4316" s="2"/>
      <c r="BJ4316" s="2"/>
      <c r="BK4316" s="2"/>
      <c r="BL4316" s="2"/>
      <c r="BM4316" s="2"/>
      <c r="BN4316" s="2"/>
      <c r="BO4316" s="2"/>
      <c r="BP4316" s="2"/>
      <c r="BQ4316" s="2"/>
      <c r="BR4316" s="2"/>
      <c r="BS4316" s="2"/>
    </row>
    <row r="4317" spans="47:71" ht="12.75">
      <c r="AU4317" s="2"/>
      <c r="AV4317" s="2"/>
      <c r="AW4317" s="2"/>
      <c r="AX4317" s="2"/>
      <c r="AY4317" s="2"/>
      <c r="AZ4317" s="2"/>
      <c r="BA4317" s="2"/>
      <c r="BB4317" s="2"/>
      <c r="BC4317" s="2"/>
      <c r="BD4317" s="2"/>
      <c r="BE4317" s="2"/>
      <c r="BF4317" s="2"/>
      <c r="BG4317" s="2"/>
      <c r="BH4317" s="2"/>
      <c r="BI4317" s="2"/>
      <c r="BJ4317" s="2"/>
      <c r="BK4317" s="2"/>
      <c r="BL4317" s="2"/>
      <c r="BM4317" s="2"/>
      <c r="BN4317" s="2"/>
      <c r="BO4317" s="2"/>
      <c r="BP4317" s="2"/>
      <c r="BQ4317" s="2"/>
      <c r="BR4317" s="2"/>
      <c r="BS4317" s="2"/>
    </row>
    <row r="4318" spans="47:71" ht="12.75">
      <c r="AU4318" s="2"/>
      <c r="AV4318" s="2"/>
      <c r="AW4318" s="2"/>
      <c r="AX4318" s="2"/>
      <c r="AY4318" s="2"/>
      <c r="AZ4318" s="2"/>
      <c r="BA4318" s="2"/>
      <c r="BB4318" s="2"/>
      <c r="BC4318" s="2"/>
      <c r="BD4318" s="2"/>
      <c r="BE4318" s="2"/>
      <c r="BF4318" s="2"/>
      <c r="BG4318" s="2"/>
      <c r="BH4318" s="2"/>
      <c r="BI4318" s="2"/>
      <c r="BJ4318" s="2"/>
      <c r="BK4318" s="2"/>
      <c r="BL4318" s="2"/>
      <c r="BM4318" s="2"/>
      <c r="BN4318" s="2"/>
      <c r="BO4318" s="2"/>
      <c r="BP4318" s="2"/>
      <c r="BQ4318" s="2"/>
      <c r="BR4318" s="2"/>
      <c r="BS4318" s="2"/>
    </row>
    <row r="4319" spans="47:71" ht="12.75">
      <c r="AU4319" s="2"/>
      <c r="AV4319" s="2"/>
      <c r="AW4319" s="2"/>
      <c r="AX4319" s="2"/>
      <c r="AY4319" s="2"/>
      <c r="AZ4319" s="2"/>
      <c r="BA4319" s="2"/>
      <c r="BB4319" s="2"/>
      <c r="BC4319" s="2"/>
      <c r="BD4319" s="2"/>
      <c r="BE4319" s="2"/>
      <c r="BF4319" s="2"/>
      <c r="BG4319" s="2"/>
      <c r="BH4319" s="2"/>
      <c r="BI4319" s="2"/>
      <c r="BJ4319" s="2"/>
      <c r="BK4319" s="2"/>
      <c r="BL4319" s="2"/>
      <c r="BM4319" s="2"/>
      <c r="BN4319" s="2"/>
      <c r="BO4319" s="2"/>
      <c r="BP4319" s="2"/>
      <c r="BQ4319" s="2"/>
      <c r="BR4319" s="2"/>
      <c r="BS4319" s="2"/>
    </row>
    <row r="4320" spans="47:71" ht="12.75">
      <c r="AU4320" s="2"/>
      <c r="AV4320" s="2"/>
      <c r="AW4320" s="2"/>
      <c r="AX4320" s="2"/>
      <c r="AY4320" s="2"/>
      <c r="AZ4320" s="2"/>
      <c r="BA4320" s="2"/>
      <c r="BB4320" s="2"/>
      <c r="BC4320" s="2"/>
      <c r="BD4320" s="2"/>
      <c r="BE4320" s="2"/>
      <c r="BF4320" s="2"/>
      <c r="BG4320" s="2"/>
      <c r="BH4320" s="2"/>
      <c r="BI4320" s="2"/>
      <c r="BJ4320" s="2"/>
      <c r="BK4320" s="2"/>
      <c r="BL4320" s="2"/>
      <c r="BM4320" s="2"/>
      <c r="BN4320" s="2"/>
      <c r="BO4320" s="2"/>
      <c r="BP4320" s="2"/>
      <c r="BQ4320" s="2"/>
      <c r="BR4320" s="2"/>
      <c r="BS4320" s="2"/>
    </row>
    <row r="4321" spans="47:71" ht="12.75">
      <c r="AU4321" s="2"/>
      <c r="AV4321" s="2"/>
      <c r="AW4321" s="2"/>
      <c r="AX4321" s="2"/>
      <c r="AY4321" s="2"/>
      <c r="AZ4321" s="2"/>
      <c r="BA4321" s="2"/>
      <c r="BB4321" s="2"/>
      <c r="BC4321" s="2"/>
      <c r="BD4321" s="2"/>
      <c r="BE4321" s="2"/>
      <c r="BF4321" s="2"/>
      <c r="BG4321" s="2"/>
      <c r="BH4321" s="2"/>
      <c r="BI4321" s="2"/>
      <c r="BJ4321" s="2"/>
      <c r="BK4321" s="2"/>
      <c r="BL4321" s="2"/>
      <c r="BM4321" s="2"/>
      <c r="BN4321" s="2"/>
      <c r="BO4321" s="2"/>
      <c r="BP4321" s="2"/>
      <c r="BQ4321" s="2"/>
      <c r="BR4321" s="2"/>
      <c r="BS4321" s="2"/>
    </row>
    <row r="4322" spans="47:71" ht="12.75">
      <c r="AU4322" s="2"/>
      <c r="AV4322" s="2"/>
      <c r="AW4322" s="2"/>
      <c r="AX4322" s="2"/>
      <c r="AY4322" s="2"/>
      <c r="AZ4322" s="2"/>
      <c r="BA4322" s="2"/>
      <c r="BB4322" s="2"/>
      <c r="BC4322" s="2"/>
      <c r="BD4322" s="2"/>
      <c r="BE4322" s="2"/>
      <c r="BF4322" s="2"/>
      <c r="BG4322" s="2"/>
      <c r="BH4322" s="2"/>
      <c r="BI4322" s="2"/>
      <c r="BJ4322" s="2"/>
      <c r="BK4322" s="2"/>
      <c r="BL4322" s="2"/>
      <c r="BM4322" s="2"/>
      <c r="BN4322" s="2"/>
      <c r="BO4322" s="2"/>
      <c r="BP4322" s="2"/>
      <c r="BQ4322" s="2"/>
      <c r="BR4322" s="2"/>
      <c r="BS4322" s="2"/>
    </row>
    <row r="4323" spans="47:71" ht="12.75">
      <c r="AU4323" s="2"/>
      <c r="AV4323" s="2"/>
      <c r="AW4323" s="2"/>
      <c r="AX4323" s="2"/>
      <c r="AY4323" s="2"/>
      <c r="AZ4323" s="2"/>
      <c r="BA4323" s="2"/>
      <c r="BB4323" s="2"/>
      <c r="BC4323" s="2"/>
      <c r="BD4323" s="2"/>
      <c r="BE4323" s="2"/>
      <c r="BF4323" s="2"/>
      <c r="BG4323" s="2"/>
      <c r="BH4323" s="2"/>
      <c r="BI4323" s="2"/>
      <c r="BJ4323" s="2"/>
      <c r="BK4323" s="2"/>
      <c r="BL4323" s="2"/>
      <c r="BM4323" s="2"/>
      <c r="BN4323" s="2"/>
      <c r="BO4323" s="2"/>
      <c r="BP4323" s="2"/>
      <c r="BQ4323" s="2"/>
      <c r="BR4323" s="2"/>
      <c r="BS4323" s="2"/>
    </row>
    <row r="4324" spans="47:71" ht="12.75">
      <c r="AU4324" s="2"/>
      <c r="AV4324" s="2"/>
      <c r="AW4324" s="2"/>
      <c r="AX4324" s="2"/>
      <c r="AY4324" s="2"/>
      <c r="AZ4324" s="2"/>
      <c r="BA4324" s="2"/>
      <c r="BB4324" s="2"/>
      <c r="BC4324" s="2"/>
      <c r="BD4324" s="2"/>
      <c r="BE4324" s="2"/>
      <c r="BF4324" s="2"/>
      <c r="BG4324" s="2"/>
      <c r="BH4324" s="2"/>
      <c r="BI4324" s="2"/>
      <c r="BJ4324" s="2"/>
      <c r="BK4324" s="2"/>
      <c r="BL4324" s="2"/>
      <c r="BM4324" s="2"/>
      <c r="BN4324" s="2"/>
      <c r="BO4324" s="2"/>
      <c r="BP4324" s="2"/>
      <c r="BQ4324" s="2"/>
      <c r="BR4324" s="2"/>
      <c r="BS4324" s="2"/>
    </row>
    <row r="4325" spans="47:71" ht="12.75">
      <c r="AU4325" s="2"/>
      <c r="AV4325" s="2"/>
      <c r="AW4325" s="2"/>
      <c r="AX4325" s="2"/>
      <c r="AY4325" s="2"/>
      <c r="AZ4325" s="2"/>
      <c r="BA4325" s="2"/>
      <c r="BB4325" s="2"/>
      <c r="BC4325" s="2"/>
      <c r="BD4325" s="2"/>
      <c r="BE4325" s="2"/>
      <c r="BF4325" s="2"/>
      <c r="BG4325" s="2"/>
      <c r="BH4325" s="2"/>
      <c r="BI4325" s="2"/>
      <c r="BJ4325" s="2"/>
      <c r="BK4325" s="2"/>
      <c r="BL4325" s="2"/>
      <c r="BM4325" s="2"/>
      <c r="BN4325" s="2"/>
      <c r="BO4325" s="2"/>
      <c r="BP4325" s="2"/>
      <c r="BQ4325" s="2"/>
      <c r="BR4325" s="2"/>
      <c r="BS4325" s="2"/>
    </row>
    <row r="4326" spans="47:71" ht="12.75">
      <c r="AU4326" s="2"/>
      <c r="AV4326" s="2"/>
      <c r="AW4326" s="2"/>
      <c r="AX4326" s="2"/>
      <c r="AY4326" s="2"/>
      <c r="AZ4326" s="2"/>
      <c r="BA4326" s="2"/>
      <c r="BB4326" s="2"/>
      <c r="BC4326" s="2"/>
      <c r="BD4326" s="2"/>
      <c r="BE4326" s="2"/>
      <c r="BF4326" s="2"/>
      <c r="BG4326" s="2"/>
      <c r="BH4326" s="2"/>
      <c r="BI4326" s="2"/>
      <c r="BJ4326" s="2"/>
      <c r="BK4326" s="2"/>
      <c r="BL4326" s="2"/>
      <c r="BM4326" s="2"/>
      <c r="BN4326" s="2"/>
      <c r="BO4326" s="2"/>
      <c r="BP4326" s="2"/>
      <c r="BQ4326" s="2"/>
      <c r="BR4326" s="2"/>
      <c r="BS4326" s="2"/>
    </row>
    <row r="4327" spans="47:71" ht="12.75">
      <c r="AU4327" s="2"/>
      <c r="AV4327" s="2"/>
      <c r="AW4327" s="2"/>
      <c r="AX4327" s="2"/>
      <c r="AY4327" s="2"/>
      <c r="AZ4327" s="2"/>
      <c r="BA4327" s="2"/>
      <c r="BB4327" s="2"/>
      <c r="BC4327" s="2"/>
      <c r="BD4327" s="2"/>
      <c r="BE4327" s="2"/>
      <c r="BF4327" s="2"/>
      <c r="BG4327" s="2"/>
      <c r="BH4327" s="2"/>
      <c r="BI4327" s="2"/>
      <c r="BJ4327" s="2"/>
      <c r="BK4327" s="2"/>
      <c r="BL4327" s="2"/>
      <c r="BM4327" s="2"/>
      <c r="BN4327" s="2"/>
      <c r="BO4327" s="2"/>
      <c r="BP4327" s="2"/>
      <c r="BQ4327" s="2"/>
      <c r="BR4327" s="2"/>
      <c r="BS4327" s="2"/>
    </row>
    <row r="4328" spans="47:71" ht="12.75">
      <c r="AU4328" s="2"/>
      <c r="AV4328" s="2"/>
      <c r="AW4328" s="2"/>
      <c r="AX4328" s="2"/>
      <c r="AY4328" s="2"/>
      <c r="AZ4328" s="2"/>
      <c r="BA4328" s="2"/>
      <c r="BB4328" s="2"/>
      <c r="BC4328" s="2"/>
      <c r="BD4328" s="2"/>
      <c r="BE4328" s="2"/>
      <c r="BF4328" s="2"/>
      <c r="BG4328" s="2"/>
      <c r="BH4328" s="2"/>
      <c r="BI4328" s="2"/>
      <c r="BJ4328" s="2"/>
      <c r="BK4328" s="2"/>
      <c r="BL4328" s="2"/>
      <c r="BM4328" s="2"/>
      <c r="BN4328" s="2"/>
      <c r="BO4328" s="2"/>
      <c r="BP4328" s="2"/>
      <c r="BQ4328" s="2"/>
      <c r="BR4328" s="2"/>
      <c r="BS4328" s="2"/>
    </row>
    <row r="4329" spans="47:71" ht="12.75">
      <c r="AU4329" s="2"/>
      <c r="AV4329" s="2"/>
      <c r="AW4329" s="2"/>
      <c r="AX4329" s="2"/>
      <c r="AY4329" s="2"/>
      <c r="AZ4329" s="2"/>
      <c r="BA4329" s="2"/>
      <c r="BB4329" s="2"/>
      <c r="BC4329" s="2"/>
      <c r="BD4329" s="2"/>
      <c r="BE4329" s="2"/>
      <c r="BF4329" s="2"/>
      <c r="BG4329" s="2"/>
      <c r="BH4329" s="2"/>
      <c r="BI4329" s="2"/>
      <c r="BJ4329" s="2"/>
      <c r="BK4329" s="2"/>
      <c r="BL4329" s="2"/>
      <c r="BM4329" s="2"/>
      <c r="BN4329" s="2"/>
      <c r="BO4329" s="2"/>
      <c r="BP4329" s="2"/>
      <c r="BQ4329" s="2"/>
      <c r="BR4329" s="2"/>
      <c r="BS4329" s="2"/>
    </row>
    <row r="4330" spans="47:71" ht="12.75">
      <c r="AU4330" s="2"/>
      <c r="AV4330" s="2"/>
      <c r="AW4330" s="2"/>
      <c r="AX4330" s="2"/>
      <c r="AY4330" s="2"/>
      <c r="AZ4330" s="2"/>
      <c r="BA4330" s="2"/>
      <c r="BB4330" s="2"/>
      <c r="BC4330" s="2"/>
      <c r="BD4330" s="2"/>
      <c r="BE4330" s="2"/>
      <c r="BF4330" s="2"/>
      <c r="BG4330" s="2"/>
      <c r="BH4330" s="2"/>
      <c r="BI4330" s="2"/>
      <c r="BJ4330" s="2"/>
      <c r="BK4330" s="2"/>
      <c r="BL4330" s="2"/>
      <c r="BM4330" s="2"/>
      <c r="BN4330" s="2"/>
      <c r="BO4330" s="2"/>
      <c r="BP4330" s="2"/>
      <c r="BQ4330" s="2"/>
      <c r="BR4330" s="2"/>
      <c r="BS4330" s="2"/>
    </row>
    <row r="4331" spans="47:71" ht="12.75">
      <c r="AU4331" s="2"/>
      <c r="AV4331" s="2"/>
      <c r="AW4331" s="2"/>
      <c r="AX4331" s="2"/>
      <c r="AY4331" s="2"/>
      <c r="AZ4331" s="2"/>
      <c r="BA4331" s="2"/>
      <c r="BB4331" s="2"/>
      <c r="BC4331" s="2"/>
      <c r="BD4331" s="2"/>
      <c r="BE4331" s="2"/>
      <c r="BF4331" s="2"/>
      <c r="BG4331" s="2"/>
      <c r="BH4331" s="2"/>
      <c r="BI4331" s="2"/>
      <c r="BJ4331" s="2"/>
      <c r="BK4331" s="2"/>
      <c r="BL4331" s="2"/>
      <c r="BM4331" s="2"/>
      <c r="BN4331" s="2"/>
      <c r="BO4331" s="2"/>
      <c r="BP4331" s="2"/>
      <c r="BQ4331" s="2"/>
      <c r="BR4331" s="2"/>
      <c r="BS4331" s="2"/>
    </row>
    <row r="4332" spans="47:71" ht="12.75">
      <c r="AU4332" s="2"/>
      <c r="AV4332" s="2"/>
      <c r="AW4332" s="2"/>
      <c r="AX4332" s="2"/>
      <c r="AY4332" s="2"/>
      <c r="AZ4332" s="2"/>
      <c r="BA4332" s="2"/>
      <c r="BB4332" s="2"/>
      <c r="BC4332" s="2"/>
      <c r="BD4332" s="2"/>
      <c r="BE4332" s="2"/>
      <c r="BF4332" s="2"/>
      <c r="BG4332" s="2"/>
      <c r="BH4332" s="2"/>
      <c r="BI4332" s="2"/>
      <c r="BJ4332" s="2"/>
      <c r="BK4332" s="2"/>
      <c r="BL4332" s="2"/>
      <c r="BM4332" s="2"/>
      <c r="BN4332" s="2"/>
      <c r="BO4332" s="2"/>
      <c r="BP4332" s="2"/>
      <c r="BQ4332" s="2"/>
      <c r="BR4332" s="2"/>
      <c r="BS4332" s="2"/>
    </row>
    <row r="4333" spans="47:71" ht="12.75">
      <c r="AU4333" s="2"/>
      <c r="AV4333" s="2"/>
      <c r="AW4333" s="2"/>
      <c r="AX4333" s="2"/>
      <c r="AY4333" s="2"/>
      <c r="AZ4333" s="2"/>
      <c r="BA4333" s="2"/>
      <c r="BB4333" s="2"/>
      <c r="BC4333" s="2"/>
      <c r="BD4333" s="2"/>
      <c r="BE4333" s="2"/>
      <c r="BF4333" s="2"/>
      <c r="BG4333" s="2"/>
      <c r="BH4333" s="2"/>
      <c r="BI4333" s="2"/>
      <c r="BJ4333" s="2"/>
      <c r="BK4333" s="2"/>
      <c r="BL4333" s="2"/>
      <c r="BM4333" s="2"/>
      <c r="BN4333" s="2"/>
      <c r="BO4333" s="2"/>
      <c r="BP4333" s="2"/>
      <c r="BQ4333" s="2"/>
      <c r="BR4333" s="2"/>
      <c r="BS4333" s="2"/>
    </row>
    <row r="4334" spans="47:71" ht="12.75">
      <c r="AU4334" s="2"/>
      <c r="AV4334" s="2"/>
      <c r="AW4334" s="2"/>
      <c r="AX4334" s="2"/>
      <c r="AY4334" s="2"/>
      <c r="AZ4334" s="2"/>
      <c r="BA4334" s="2"/>
      <c r="BB4334" s="2"/>
      <c r="BC4334" s="2"/>
      <c r="BD4334" s="2"/>
      <c r="BE4334" s="2"/>
      <c r="BF4334" s="2"/>
      <c r="BG4334" s="2"/>
      <c r="BH4334" s="2"/>
      <c r="BI4334" s="2"/>
      <c r="BJ4334" s="2"/>
      <c r="BK4334" s="2"/>
      <c r="BL4334" s="2"/>
      <c r="BM4334" s="2"/>
      <c r="BN4334" s="2"/>
      <c r="BO4334" s="2"/>
      <c r="BP4334" s="2"/>
      <c r="BQ4334" s="2"/>
      <c r="BR4334" s="2"/>
      <c r="BS4334" s="2"/>
    </row>
    <row r="4335" spans="47:71" ht="12.75">
      <c r="AU4335" s="2"/>
      <c r="AV4335" s="2"/>
      <c r="AW4335" s="2"/>
      <c r="AX4335" s="2"/>
      <c r="AY4335" s="2"/>
      <c r="AZ4335" s="2"/>
      <c r="BA4335" s="2"/>
      <c r="BB4335" s="2"/>
      <c r="BC4335" s="2"/>
      <c r="BD4335" s="2"/>
      <c r="BE4335" s="2"/>
      <c r="BF4335" s="2"/>
      <c r="BG4335" s="2"/>
      <c r="BH4335" s="2"/>
      <c r="BI4335" s="2"/>
      <c r="BJ4335" s="2"/>
      <c r="BK4335" s="2"/>
      <c r="BL4335" s="2"/>
      <c r="BM4335" s="2"/>
      <c r="BN4335" s="2"/>
      <c r="BO4335" s="2"/>
      <c r="BP4335" s="2"/>
      <c r="BQ4335" s="2"/>
      <c r="BR4335" s="2"/>
      <c r="BS4335" s="2"/>
    </row>
    <row r="4336" spans="47:71" ht="12.75">
      <c r="AU4336" s="2"/>
      <c r="AV4336" s="2"/>
      <c r="AW4336" s="2"/>
      <c r="AX4336" s="2"/>
      <c r="AY4336" s="2"/>
      <c r="AZ4336" s="2"/>
      <c r="BA4336" s="2"/>
      <c r="BB4336" s="2"/>
      <c r="BC4336" s="2"/>
      <c r="BD4336" s="2"/>
      <c r="BE4336" s="2"/>
      <c r="BF4336" s="2"/>
      <c r="BG4336" s="2"/>
      <c r="BH4336" s="2"/>
      <c r="BI4336" s="2"/>
      <c r="BJ4336" s="2"/>
      <c r="BK4336" s="2"/>
      <c r="BL4336" s="2"/>
      <c r="BM4336" s="2"/>
      <c r="BN4336" s="2"/>
      <c r="BO4336" s="2"/>
      <c r="BP4336" s="2"/>
      <c r="BQ4336" s="2"/>
      <c r="BR4336" s="2"/>
      <c r="BS4336" s="2"/>
    </row>
    <row r="4337" spans="47:71" ht="12.75">
      <c r="AU4337" s="2"/>
      <c r="AV4337" s="2"/>
      <c r="AW4337" s="2"/>
      <c r="AX4337" s="2"/>
      <c r="AY4337" s="2"/>
      <c r="AZ4337" s="2"/>
      <c r="BA4337" s="2"/>
      <c r="BB4337" s="2"/>
      <c r="BC4337" s="2"/>
      <c r="BD4337" s="2"/>
      <c r="BE4337" s="2"/>
      <c r="BF4337" s="2"/>
      <c r="BG4337" s="2"/>
      <c r="BH4337" s="2"/>
      <c r="BI4337" s="2"/>
      <c r="BJ4337" s="2"/>
      <c r="BK4337" s="2"/>
      <c r="BL4337" s="2"/>
      <c r="BM4337" s="2"/>
      <c r="BN4337" s="2"/>
      <c r="BO4337" s="2"/>
      <c r="BP4337" s="2"/>
      <c r="BQ4337" s="2"/>
      <c r="BR4337" s="2"/>
      <c r="BS4337" s="2"/>
    </row>
    <row r="4338" spans="47:71" ht="12.75">
      <c r="AU4338" s="2"/>
      <c r="AV4338" s="2"/>
      <c r="AW4338" s="2"/>
      <c r="AX4338" s="2"/>
      <c r="AY4338" s="2"/>
      <c r="AZ4338" s="2"/>
      <c r="BA4338" s="2"/>
      <c r="BB4338" s="2"/>
      <c r="BC4338" s="2"/>
      <c r="BD4338" s="2"/>
      <c r="BE4338" s="2"/>
      <c r="BF4338" s="2"/>
      <c r="BG4338" s="2"/>
      <c r="BH4338" s="2"/>
      <c r="BI4338" s="2"/>
      <c r="BJ4338" s="2"/>
      <c r="BK4338" s="2"/>
      <c r="BL4338" s="2"/>
      <c r="BM4338" s="2"/>
      <c r="BN4338" s="2"/>
      <c r="BO4338" s="2"/>
      <c r="BP4338" s="2"/>
      <c r="BQ4338" s="2"/>
      <c r="BR4338" s="2"/>
      <c r="BS4338" s="2"/>
    </row>
    <row r="4339" spans="47:71" ht="12.75">
      <c r="AU4339" s="2"/>
      <c r="AV4339" s="2"/>
      <c r="AW4339" s="2"/>
      <c r="AX4339" s="2"/>
      <c r="AY4339" s="2"/>
      <c r="AZ4339" s="2"/>
      <c r="BA4339" s="2"/>
      <c r="BB4339" s="2"/>
      <c r="BC4339" s="2"/>
      <c r="BD4339" s="2"/>
      <c r="BE4339" s="2"/>
      <c r="BF4339" s="2"/>
      <c r="BG4339" s="2"/>
      <c r="BH4339" s="2"/>
      <c r="BI4339" s="2"/>
      <c r="BJ4339" s="2"/>
      <c r="BK4339" s="2"/>
      <c r="BL4339" s="2"/>
      <c r="BM4339" s="2"/>
      <c r="BN4339" s="2"/>
      <c r="BO4339" s="2"/>
      <c r="BP4339" s="2"/>
      <c r="BQ4339" s="2"/>
      <c r="BR4339" s="2"/>
      <c r="BS4339" s="2"/>
    </row>
    <row r="4340" spans="47:71" ht="12.75">
      <c r="AU4340" s="2"/>
      <c r="AV4340" s="2"/>
      <c r="AW4340" s="2"/>
      <c r="AX4340" s="2"/>
      <c r="AY4340" s="2"/>
      <c r="AZ4340" s="2"/>
      <c r="BA4340" s="2"/>
      <c r="BB4340" s="2"/>
      <c r="BC4340" s="2"/>
      <c r="BD4340" s="2"/>
      <c r="BE4340" s="2"/>
      <c r="BF4340" s="2"/>
      <c r="BG4340" s="2"/>
      <c r="BH4340" s="2"/>
      <c r="BI4340" s="2"/>
      <c r="BJ4340" s="2"/>
      <c r="BK4340" s="2"/>
      <c r="BL4340" s="2"/>
      <c r="BM4340" s="2"/>
      <c r="BN4340" s="2"/>
      <c r="BO4340" s="2"/>
      <c r="BP4340" s="2"/>
      <c r="BQ4340" s="2"/>
      <c r="BR4340" s="2"/>
      <c r="BS4340" s="2"/>
    </row>
    <row r="4341" spans="47:71" ht="12.75">
      <c r="AU4341" s="2"/>
      <c r="AV4341" s="2"/>
      <c r="AW4341" s="2"/>
      <c r="AX4341" s="2"/>
      <c r="AY4341" s="2"/>
      <c r="AZ4341" s="2"/>
      <c r="BA4341" s="2"/>
      <c r="BB4341" s="2"/>
      <c r="BC4341" s="2"/>
      <c r="BD4341" s="2"/>
      <c r="BE4341" s="2"/>
      <c r="BF4341" s="2"/>
      <c r="BG4341" s="2"/>
      <c r="BH4341" s="2"/>
      <c r="BI4341" s="2"/>
      <c r="BJ4341" s="2"/>
      <c r="BK4341" s="2"/>
      <c r="BL4341" s="2"/>
      <c r="BM4341" s="2"/>
      <c r="BN4341" s="2"/>
      <c r="BO4341" s="2"/>
      <c r="BP4341" s="2"/>
      <c r="BQ4341" s="2"/>
      <c r="BR4341" s="2"/>
      <c r="BS4341" s="2"/>
    </row>
    <row r="4342" spans="47:71" ht="12.75">
      <c r="AU4342" s="2"/>
      <c r="AV4342" s="2"/>
      <c r="AW4342" s="2"/>
      <c r="AX4342" s="2"/>
      <c r="AY4342" s="2"/>
      <c r="AZ4342" s="2"/>
      <c r="BA4342" s="2"/>
      <c r="BB4342" s="2"/>
      <c r="BC4342" s="2"/>
      <c r="BD4342" s="2"/>
      <c r="BE4342" s="2"/>
      <c r="BF4342" s="2"/>
      <c r="BG4342" s="2"/>
      <c r="BH4342" s="2"/>
      <c r="BI4342" s="2"/>
      <c r="BJ4342" s="2"/>
      <c r="BK4342" s="2"/>
      <c r="BL4342" s="2"/>
      <c r="BM4342" s="2"/>
      <c r="BN4342" s="2"/>
      <c r="BO4342" s="2"/>
      <c r="BP4342" s="2"/>
      <c r="BQ4342" s="2"/>
      <c r="BR4342" s="2"/>
      <c r="BS4342" s="2"/>
    </row>
    <row r="4343" spans="47:71" ht="12.75">
      <c r="AU4343" s="2"/>
      <c r="AV4343" s="2"/>
      <c r="AW4343" s="2"/>
      <c r="AX4343" s="2"/>
      <c r="AY4343" s="2"/>
      <c r="AZ4343" s="2"/>
      <c r="BA4343" s="2"/>
      <c r="BB4343" s="2"/>
      <c r="BC4343" s="2"/>
      <c r="BD4343" s="2"/>
      <c r="BE4343" s="2"/>
      <c r="BF4343" s="2"/>
      <c r="BG4343" s="2"/>
      <c r="BH4343" s="2"/>
      <c r="BI4343" s="2"/>
      <c r="BJ4343" s="2"/>
      <c r="BK4343" s="2"/>
      <c r="BL4343" s="2"/>
      <c r="BM4343" s="2"/>
      <c r="BN4343" s="2"/>
      <c r="BO4343" s="2"/>
      <c r="BP4343" s="2"/>
      <c r="BQ4343" s="2"/>
      <c r="BR4343" s="2"/>
      <c r="BS4343" s="2"/>
    </row>
    <row r="4344" spans="47:71" ht="12.75">
      <c r="AU4344" s="2"/>
      <c r="AV4344" s="2"/>
      <c r="AW4344" s="2"/>
      <c r="AX4344" s="2"/>
      <c r="AY4344" s="2"/>
      <c r="AZ4344" s="2"/>
      <c r="BA4344" s="2"/>
      <c r="BB4344" s="2"/>
      <c r="BC4344" s="2"/>
      <c r="BD4344" s="2"/>
      <c r="BE4344" s="2"/>
      <c r="BF4344" s="2"/>
      <c r="BG4344" s="2"/>
      <c r="BH4344" s="2"/>
      <c r="BI4344" s="2"/>
      <c r="BJ4344" s="2"/>
      <c r="BK4344" s="2"/>
      <c r="BL4344" s="2"/>
      <c r="BM4344" s="2"/>
      <c r="BN4344" s="2"/>
      <c r="BO4344" s="2"/>
      <c r="BP4344" s="2"/>
      <c r="BQ4344" s="2"/>
      <c r="BR4344" s="2"/>
      <c r="BS4344" s="2"/>
    </row>
    <row r="4345" spans="47:71" ht="12.75">
      <c r="AU4345" s="2"/>
      <c r="AV4345" s="2"/>
      <c r="AW4345" s="2"/>
      <c r="AX4345" s="2"/>
      <c r="AY4345" s="2"/>
      <c r="AZ4345" s="2"/>
      <c r="BA4345" s="2"/>
      <c r="BB4345" s="2"/>
      <c r="BC4345" s="2"/>
      <c r="BD4345" s="2"/>
      <c r="BE4345" s="2"/>
      <c r="BF4345" s="2"/>
      <c r="BG4345" s="2"/>
      <c r="BH4345" s="2"/>
      <c r="BI4345" s="2"/>
      <c r="BJ4345" s="2"/>
      <c r="BK4345" s="2"/>
      <c r="BL4345" s="2"/>
      <c r="BM4345" s="2"/>
      <c r="BN4345" s="2"/>
      <c r="BO4345" s="2"/>
      <c r="BP4345" s="2"/>
      <c r="BQ4345" s="2"/>
      <c r="BR4345" s="2"/>
      <c r="BS4345" s="2"/>
    </row>
    <row r="4346" spans="47:71" ht="12.75">
      <c r="AU4346" s="2"/>
      <c r="AV4346" s="2"/>
      <c r="AW4346" s="2"/>
      <c r="AX4346" s="2"/>
      <c r="AY4346" s="2"/>
      <c r="AZ4346" s="2"/>
      <c r="BA4346" s="2"/>
      <c r="BB4346" s="2"/>
      <c r="BC4346" s="2"/>
      <c r="BD4346" s="2"/>
      <c r="BE4346" s="2"/>
      <c r="BF4346" s="2"/>
      <c r="BG4346" s="2"/>
      <c r="BH4346" s="2"/>
      <c r="BI4346" s="2"/>
      <c r="BJ4346" s="2"/>
      <c r="BK4346" s="2"/>
      <c r="BL4346" s="2"/>
      <c r="BM4346" s="2"/>
      <c r="BN4346" s="2"/>
      <c r="BO4346" s="2"/>
      <c r="BP4346" s="2"/>
      <c r="BQ4346" s="2"/>
      <c r="BR4346" s="2"/>
      <c r="BS4346" s="2"/>
    </row>
    <row r="4347" spans="47:71" ht="12.75">
      <c r="AU4347" s="2"/>
      <c r="AV4347" s="2"/>
      <c r="AW4347" s="2"/>
      <c r="AX4347" s="2"/>
      <c r="AY4347" s="2"/>
      <c r="AZ4347" s="2"/>
      <c r="BA4347" s="2"/>
      <c r="BB4347" s="2"/>
      <c r="BC4347" s="2"/>
      <c r="BD4347" s="2"/>
      <c r="BE4347" s="2"/>
      <c r="BF4347" s="2"/>
      <c r="BG4347" s="2"/>
      <c r="BH4347" s="2"/>
      <c r="BI4347" s="2"/>
      <c r="BJ4347" s="2"/>
      <c r="BK4347" s="2"/>
      <c r="BL4347" s="2"/>
      <c r="BM4347" s="2"/>
      <c r="BN4347" s="2"/>
      <c r="BO4347" s="2"/>
      <c r="BP4347" s="2"/>
      <c r="BQ4347" s="2"/>
      <c r="BR4347" s="2"/>
      <c r="BS4347" s="2"/>
    </row>
    <row r="4348" spans="47:71" ht="12.75">
      <c r="AU4348" s="2"/>
      <c r="AV4348" s="2"/>
      <c r="AW4348" s="2"/>
      <c r="AX4348" s="2"/>
      <c r="AY4348" s="2"/>
      <c r="AZ4348" s="2"/>
      <c r="BA4348" s="2"/>
      <c r="BB4348" s="2"/>
      <c r="BC4348" s="2"/>
      <c r="BD4348" s="2"/>
      <c r="BE4348" s="2"/>
      <c r="BF4348" s="2"/>
      <c r="BG4348" s="2"/>
      <c r="BH4348" s="2"/>
      <c r="BI4348" s="2"/>
      <c r="BJ4348" s="2"/>
      <c r="BK4348" s="2"/>
      <c r="BL4348" s="2"/>
      <c r="BM4348" s="2"/>
      <c r="BN4348" s="2"/>
      <c r="BO4348" s="2"/>
      <c r="BP4348" s="2"/>
      <c r="BQ4348" s="2"/>
      <c r="BR4348" s="2"/>
      <c r="BS4348" s="2"/>
    </row>
    <row r="4349" spans="47:71" ht="12.75">
      <c r="AU4349" s="2"/>
      <c r="AV4349" s="2"/>
      <c r="AW4349" s="2"/>
      <c r="AX4349" s="2"/>
      <c r="AY4349" s="2"/>
      <c r="AZ4349" s="2"/>
      <c r="BA4349" s="2"/>
      <c r="BB4349" s="2"/>
      <c r="BC4349" s="2"/>
      <c r="BD4349" s="2"/>
      <c r="BE4349" s="2"/>
      <c r="BF4349" s="2"/>
      <c r="BG4349" s="2"/>
      <c r="BH4349" s="2"/>
      <c r="BI4349" s="2"/>
      <c r="BJ4349" s="2"/>
      <c r="BK4349" s="2"/>
      <c r="BL4349" s="2"/>
      <c r="BM4349" s="2"/>
      <c r="BN4349" s="2"/>
      <c r="BO4349" s="2"/>
      <c r="BP4349" s="2"/>
      <c r="BQ4349" s="2"/>
      <c r="BR4349" s="2"/>
      <c r="BS4349" s="2"/>
    </row>
    <row r="4350" spans="47:71" ht="12.75">
      <c r="AU4350" s="2"/>
      <c r="AV4350" s="2"/>
      <c r="AW4350" s="2"/>
      <c r="AX4350" s="2"/>
      <c r="AY4350" s="2"/>
      <c r="AZ4350" s="2"/>
      <c r="BA4350" s="2"/>
      <c r="BB4350" s="2"/>
      <c r="BC4350" s="2"/>
      <c r="BD4350" s="2"/>
      <c r="BE4350" s="2"/>
      <c r="BF4350" s="2"/>
      <c r="BG4350" s="2"/>
      <c r="BH4350" s="2"/>
      <c r="BI4350" s="2"/>
      <c r="BJ4350" s="2"/>
      <c r="BK4350" s="2"/>
      <c r="BL4350" s="2"/>
      <c r="BM4350" s="2"/>
      <c r="BN4350" s="2"/>
      <c r="BO4350" s="2"/>
      <c r="BP4350" s="2"/>
      <c r="BQ4350" s="2"/>
      <c r="BR4350" s="2"/>
      <c r="BS4350" s="2"/>
    </row>
    <row r="4351" spans="47:71" ht="12.75">
      <c r="AU4351" s="2"/>
      <c r="AV4351" s="2"/>
      <c r="AW4351" s="2"/>
      <c r="AX4351" s="2"/>
      <c r="AY4351" s="2"/>
      <c r="AZ4351" s="2"/>
      <c r="BA4351" s="2"/>
      <c r="BB4351" s="2"/>
      <c r="BC4351" s="2"/>
      <c r="BD4351" s="2"/>
      <c r="BE4351" s="2"/>
      <c r="BF4351" s="2"/>
      <c r="BG4351" s="2"/>
      <c r="BH4351" s="2"/>
      <c r="BI4351" s="2"/>
      <c r="BJ4351" s="2"/>
      <c r="BK4351" s="2"/>
      <c r="BL4351" s="2"/>
      <c r="BM4351" s="2"/>
      <c r="BN4351" s="2"/>
      <c r="BO4351" s="2"/>
      <c r="BP4351" s="2"/>
      <c r="BQ4351" s="2"/>
      <c r="BR4351" s="2"/>
      <c r="BS4351" s="2"/>
    </row>
    <row r="4352" spans="47:71" ht="12.75">
      <c r="AU4352" s="2"/>
      <c r="AV4352" s="2"/>
      <c r="AW4352" s="2"/>
      <c r="AX4352" s="2"/>
      <c r="AY4352" s="2"/>
      <c r="AZ4352" s="2"/>
      <c r="BA4352" s="2"/>
      <c r="BB4352" s="2"/>
      <c r="BC4352" s="2"/>
      <c r="BD4352" s="2"/>
      <c r="BE4352" s="2"/>
      <c r="BF4352" s="2"/>
      <c r="BG4352" s="2"/>
      <c r="BH4352" s="2"/>
      <c r="BI4352" s="2"/>
      <c r="BJ4352" s="2"/>
      <c r="BK4352" s="2"/>
      <c r="BL4352" s="2"/>
      <c r="BM4352" s="2"/>
      <c r="BN4352" s="2"/>
      <c r="BO4352" s="2"/>
      <c r="BP4352" s="2"/>
      <c r="BQ4352" s="2"/>
      <c r="BR4352" s="2"/>
      <c r="BS4352" s="2"/>
    </row>
    <row r="4353" spans="47:71" ht="12.75">
      <c r="AU4353" s="2"/>
      <c r="AV4353" s="2"/>
      <c r="AW4353" s="2"/>
      <c r="AX4353" s="2"/>
      <c r="AY4353" s="2"/>
      <c r="AZ4353" s="2"/>
      <c r="BA4353" s="2"/>
      <c r="BB4353" s="2"/>
      <c r="BC4353" s="2"/>
      <c r="BD4353" s="2"/>
      <c r="BE4353" s="2"/>
      <c r="BF4353" s="2"/>
      <c r="BG4353" s="2"/>
      <c r="BH4353" s="2"/>
      <c r="BI4353" s="2"/>
      <c r="BJ4353" s="2"/>
      <c r="BK4353" s="2"/>
      <c r="BL4353" s="2"/>
      <c r="BM4353" s="2"/>
      <c r="BN4353" s="2"/>
      <c r="BO4353" s="2"/>
      <c r="BP4353" s="2"/>
      <c r="BQ4353" s="2"/>
      <c r="BR4353" s="2"/>
      <c r="BS4353" s="2"/>
    </row>
    <row r="4354" spans="47:71" ht="12.75">
      <c r="AU4354" s="2"/>
      <c r="AV4354" s="2"/>
      <c r="AW4354" s="2"/>
      <c r="AX4354" s="2"/>
      <c r="AY4354" s="2"/>
      <c r="AZ4354" s="2"/>
      <c r="BA4354" s="2"/>
      <c r="BB4354" s="2"/>
      <c r="BC4354" s="2"/>
      <c r="BD4354" s="2"/>
      <c r="BE4354" s="2"/>
      <c r="BF4354" s="2"/>
      <c r="BG4354" s="2"/>
      <c r="BH4354" s="2"/>
      <c r="BI4354" s="2"/>
      <c r="BJ4354" s="2"/>
      <c r="BK4354" s="2"/>
      <c r="BL4354" s="2"/>
      <c r="BM4354" s="2"/>
      <c r="BN4354" s="2"/>
      <c r="BO4354" s="2"/>
      <c r="BP4354" s="2"/>
      <c r="BQ4354" s="2"/>
      <c r="BR4354" s="2"/>
      <c r="BS4354" s="2"/>
    </row>
    <row r="4355" spans="47:71" ht="12.75">
      <c r="AU4355" s="2"/>
      <c r="AV4355" s="2"/>
      <c r="AW4355" s="2"/>
      <c r="AX4355" s="2"/>
      <c r="AY4355" s="2"/>
      <c r="AZ4355" s="2"/>
      <c r="BA4355" s="2"/>
      <c r="BB4355" s="2"/>
      <c r="BC4355" s="2"/>
      <c r="BD4355" s="2"/>
      <c r="BE4355" s="2"/>
      <c r="BF4355" s="2"/>
      <c r="BG4355" s="2"/>
      <c r="BH4355" s="2"/>
      <c r="BI4355" s="2"/>
      <c r="BJ4355" s="2"/>
      <c r="BK4355" s="2"/>
      <c r="BL4355" s="2"/>
      <c r="BM4355" s="2"/>
      <c r="BN4355" s="2"/>
      <c r="BO4355" s="2"/>
      <c r="BP4355" s="2"/>
      <c r="BQ4355" s="2"/>
      <c r="BR4355" s="2"/>
      <c r="BS4355" s="2"/>
    </row>
    <row r="4356" spans="47:71" ht="12.75">
      <c r="AU4356" s="2"/>
      <c r="AV4356" s="2"/>
      <c r="AW4356" s="2"/>
      <c r="AX4356" s="2"/>
      <c r="AY4356" s="2"/>
      <c r="AZ4356" s="2"/>
      <c r="BA4356" s="2"/>
      <c r="BB4356" s="2"/>
      <c r="BC4356" s="2"/>
      <c r="BD4356" s="2"/>
      <c r="BE4356" s="2"/>
      <c r="BF4356" s="2"/>
      <c r="BG4356" s="2"/>
      <c r="BH4356" s="2"/>
      <c r="BI4356" s="2"/>
      <c r="BJ4356" s="2"/>
      <c r="BK4356" s="2"/>
      <c r="BL4356" s="2"/>
      <c r="BM4356" s="2"/>
      <c r="BN4356" s="2"/>
      <c r="BO4356" s="2"/>
      <c r="BP4356" s="2"/>
      <c r="BQ4356" s="2"/>
      <c r="BR4356" s="2"/>
      <c r="BS4356" s="2"/>
    </row>
    <row r="4357" spans="47:71" ht="12.75">
      <c r="AU4357" s="2"/>
      <c r="AV4357" s="2"/>
      <c r="AW4357" s="2"/>
      <c r="AX4357" s="2"/>
      <c r="AY4357" s="2"/>
      <c r="AZ4357" s="2"/>
      <c r="BA4357" s="2"/>
      <c r="BB4357" s="2"/>
      <c r="BC4357" s="2"/>
      <c r="BD4357" s="2"/>
      <c r="BE4357" s="2"/>
      <c r="BF4357" s="2"/>
      <c r="BG4357" s="2"/>
      <c r="BH4357" s="2"/>
      <c r="BI4357" s="2"/>
      <c r="BJ4357" s="2"/>
      <c r="BK4357" s="2"/>
      <c r="BL4357" s="2"/>
      <c r="BM4357" s="2"/>
      <c r="BN4357" s="2"/>
      <c r="BO4357" s="2"/>
      <c r="BP4357" s="2"/>
      <c r="BQ4357" s="2"/>
      <c r="BR4357" s="2"/>
      <c r="BS4357" s="2"/>
    </row>
    <row r="4358" spans="47:71" ht="12.75">
      <c r="AU4358" s="2"/>
      <c r="AV4358" s="2"/>
      <c r="AW4358" s="2"/>
      <c r="AX4358" s="2"/>
      <c r="AY4358" s="2"/>
      <c r="AZ4358" s="2"/>
      <c r="BA4358" s="2"/>
      <c r="BB4358" s="2"/>
      <c r="BC4358" s="2"/>
      <c r="BD4358" s="2"/>
      <c r="BE4358" s="2"/>
      <c r="BF4358" s="2"/>
      <c r="BG4358" s="2"/>
      <c r="BH4358" s="2"/>
      <c r="BI4358" s="2"/>
      <c r="BJ4358" s="2"/>
      <c r="BK4358" s="2"/>
      <c r="BL4358" s="2"/>
      <c r="BM4358" s="2"/>
      <c r="BN4358" s="2"/>
      <c r="BO4358" s="2"/>
      <c r="BP4358" s="2"/>
      <c r="BQ4358" s="2"/>
      <c r="BR4358" s="2"/>
      <c r="BS4358" s="2"/>
    </row>
    <row r="4359" spans="47:71" ht="12.75">
      <c r="AU4359" s="2"/>
      <c r="AV4359" s="2"/>
      <c r="AW4359" s="2"/>
      <c r="AX4359" s="2"/>
      <c r="AY4359" s="2"/>
      <c r="AZ4359" s="2"/>
      <c r="BA4359" s="2"/>
      <c r="BB4359" s="2"/>
      <c r="BC4359" s="2"/>
      <c r="BD4359" s="2"/>
      <c r="BE4359" s="2"/>
      <c r="BF4359" s="2"/>
      <c r="BG4359" s="2"/>
      <c r="BH4359" s="2"/>
      <c r="BI4359" s="2"/>
      <c r="BJ4359" s="2"/>
      <c r="BK4359" s="2"/>
      <c r="BL4359" s="2"/>
      <c r="BM4359" s="2"/>
      <c r="BN4359" s="2"/>
      <c r="BO4359" s="2"/>
      <c r="BP4359" s="2"/>
      <c r="BQ4359" s="2"/>
      <c r="BR4359" s="2"/>
      <c r="BS4359" s="2"/>
    </row>
    <row r="4360" spans="47:71" ht="12.75">
      <c r="AU4360" s="2"/>
      <c r="AV4360" s="2"/>
      <c r="AW4360" s="2"/>
      <c r="AX4360" s="2"/>
      <c r="AY4360" s="2"/>
      <c r="AZ4360" s="2"/>
      <c r="BA4360" s="2"/>
      <c r="BB4360" s="2"/>
      <c r="BC4360" s="2"/>
      <c r="BD4360" s="2"/>
      <c r="BE4360" s="2"/>
      <c r="BF4360" s="2"/>
      <c r="BG4360" s="2"/>
      <c r="BH4360" s="2"/>
      <c r="BI4360" s="2"/>
      <c r="BJ4360" s="2"/>
      <c r="BK4360" s="2"/>
      <c r="BL4360" s="2"/>
      <c r="BM4360" s="2"/>
      <c r="BN4360" s="2"/>
      <c r="BO4360" s="2"/>
      <c r="BP4360" s="2"/>
      <c r="BQ4360" s="2"/>
      <c r="BR4360" s="2"/>
      <c r="BS4360" s="2"/>
    </row>
    <row r="4361" spans="47:71" ht="12.75">
      <c r="AU4361" s="2"/>
      <c r="AV4361" s="2"/>
      <c r="AW4361" s="2"/>
      <c r="AX4361" s="2"/>
      <c r="AY4361" s="2"/>
      <c r="AZ4361" s="2"/>
      <c r="BA4361" s="2"/>
      <c r="BB4361" s="2"/>
      <c r="BC4361" s="2"/>
      <c r="BD4361" s="2"/>
      <c r="BE4361" s="2"/>
      <c r="BF4361" s="2"/>
      <c r="BG4361" s="2"/>
      <c r="BH4361" s="2"/>
      <c r="BI4361" s="2"/>
      <c r="BJ4361" s="2"/>
      <c r="BK4361" s="2"/>
      <c r="BL4361" s="2"/>
      <c r="BM4361" s="2"/>
      <c r="BN4361" s="2"/>
      <c r="BO4361" s="2"/>
      <c r="BP4361" s="2"/>
      <c r="BQ4361" s="2"/>
      <c r="BR4361" s="2"/>
      <c r="BS4361" s="2"/>
    </row>
    <row r="4362" spans="47:71" ht="12.75">
      <c r="AU4362" s="2"/>
      <c r="AV4362" s="2"/>
      <c r="AW4362" s="2"/>
      <c r="AX4362" s="2"/>
      <c r="AY4362" s="2"/>
      <c r="AZ4362" s="2"/>
      <c r="BA4362" s="2"/>
      <c r="BB4362" s="2"/>
      <c r="BC4362" s="2"/>
      <c r="BD4362" s="2"/>
      <c r="BE4362" s="2"/>
      <c r="BF4362" s="2"/>
      <c r="BG4362" s="2"/>
      <c r="BH4362" s="2"/>
      <c r="BI4362" s="2"/>
      <c r="BJ4362" s="2"/>
      <c r="BK4362" s="2"/>
      <c r="BL4362" s="2"/>
      <c r="BM4362" s="2"/>
      <c r="BN4362" s="2"/>
      <c r="BO4362" s="2"/>
      <c r="BP4362" s="2"/>
      <c r="BQ4362" s="2"/>
      <c r="BR4362" s="2"/>
      <c r="BS4362" s="2"/>
    </row>
    <row r="4363" spans="47:71" ht="12.75">
      <c r="AU4363" s="2"/>
      <c r="AV4363" s="2"/>
      <c r="AW4363" s="2"/>
      <c r="AX4363" s="2"/>
      <c r="AY4363" s="2"/>
      <c r="AZ4363" s="2"/>
      <c r="BA4363" s="2"/>
      <c r="BB4363" s="2"/>
      <c r="BC4363" s="2"/>
      <c r="BD4363" s="2"/>
      <c r="BE4363" s="2"/>
      <c r="BF4363" s="2"/>
      <c r="BG4363" s="2"/>
      <c r="BH4363" s="2"/>
      <c r="BI4363" s="2"/>
      <c r="BJ4363" s="2"/>
      <c r="BK4363" s="2"/>
      <c r="BL4363" s="2"/>
      <c r="BM4363" s="2"/>
      <c r="BN4363" s="2"/>
      <c r="BO4363" s="2"/>
      <c r="BP4363" s="2"/>
      <c r="BQ4363" s="2"/>
      <c r="BR4363" s="2"/>
      <c r="BS4363" s="2"/>
    </row>
    <row r="4364" spans="47:71" ht="12.75">
      <c r="AU4364" s="2"/>
      <c r="AV4364" s="2"/>
      <c r="AW4364" s="2"/>
      <c r="AX4364" s="2"/>
      <c r="AY4364" s="2"/>
      <c r="AZ4364" s="2"/>
      <c r="BA4364" s="2"/>
      <c r="BB4364" s="2"/>
      <c r="BC4364" s="2"/>
      <c r="BD4364" s="2"/>
      <c r="BE4364" s="2"/>
      <c r="BF4364" s="2"/>
      <c r="BG4364" s="2"/>
      <c r="BH4364" s="2"/>
      <c r="BI4364" s="2"/>
      <c r="BJ4364" s="2"/>
      <c r="BK4364" s="2"/>
      <c r="BL4364" s="2"/>
      <c r="BM4364" s="2"/>
      <c r="BN4364" s="2"/>
      <c r="BO4364" s="2"/>
      <c r="BP4364" s="2"/>
      <c r="BQ4364" s="2"/>
      <c r="BR4364" s="2"/>
      <c r="BS4364" s="2"/>
    </row>
    <row r="4365" spans="47:71" ht="12.75">
      <c r="AU4365" s="2"/>
      <c r="AV4365" s="2"/>
      <c r="AW4365" s="2"/>
      <c r="AX4365" s="2"/>
      <c r="AY4365" s="2"/>
      <c r="AZ4365" s="2"/>
      <c r="BA4365" s="2"/>
      <c r="BB4365" s="2"/>
      <c r="BC4365" s="2"/>
      <c r="BD4365" s="2"/>
      <c r="BE4365" s="2"/>
      <c r="BF4365" s="2"/>
      <c r="BG4365" s="2"/>
      <c r="BH4365" s="2"/>
      <c r="BI4365" s="2"/>
      <c r="BJ4365" s="2"/>
      <c r="BK4365" s="2"/>
      <c r="BL4365" s="2"/>
      <c r="BM4365" s="2"/>
      <c r="BN4365" s="2"/>
      <c r="BO4365" s="2"/>
      <c r="BP4365" s="2"/>
      <c r="BQ4365" s="2"/>
      <c r="BR4365" s="2"/>
      <c r="BS4365" s="2"/>
    </row>
    <row r="4366" spans="47:71" ht="12.75">
      <c r="AU4366" s="2"/>
      <c r="AV4366" s="2"/>
      <c r="AW4366" s="2"/>
      <c r="AX4366" s="2"/>
      <c r="AY4366" s="2"/>
      <c r="AZ4366" s="2"/>
      <c r="BA4366" s="2"/>
      <c r="BB4366" s="2"/>
      <c r="BC4366" s="2"/>
      <c r="BD4366" s="2"/>
      <c r="BE4366" s="2"/>
      <c r="BF4366" s="2"/>
      <c r="BG4366" s="2"/>
      <c r="BH4366" s="2"/>
      <c r="BI4366" s="2"/>
      <c r="BJ4366" s="2"/>
      <c r="BK4366" s="2"/>
      <c r="BL4366" s="2"/>
      <c r="BM4366" s="2"/>
      <c r="BN4366" s="2"/>
      <c r="BO4366" s="2"/>
      <c r="BP4366" s="2"/>
      <c r="BQ4366" s="2"/>
      <c r="BR4366" s="2"/>
      <c r="BS4366" s="2"/>
    </row>
    <row r="4367" spans="47:71" ht="12.75">
      <c r="AU4367" s="2"/>
      <c r="AV4367" s="2"/>
      <c r="AW4367" s="2"/>
      <c r="AX4367" s="2"/>
      <c r="AY4367" s="2"/>
      <c r="AZ4367" s="2"/>
      <c r="BA4367" s="2"/>
      <c r="BB4367" s="2"/>
      <c r="BC4367" s="2"/>
      <c r="BD4367" s="2"/>
      <c r="BE4367" s="2"/>
      <c r="BF4367" s="2"/>
      <c r="BG4367" s="2"/>
      <c r="BH4367" s="2"/>
      <c r="BI4367" s="2"/>
      <c r="BJ4367" s="2"/>
      <c r="BK4367" s="2"/>
      <c r="BL4367" s="2"/>
      <c r="BM4367" s="2"/>
      <c r="BN4367" s="2"/>
      <c r="BO4367" s="2"/>
      <c r="BP4367" s="2"/>
      <c r="BQ4367" s="2"/>
      <c r="BR4367" s="2"/>
      <c r="BS4367" s="2"/>
    </row>
    <row r="4368" spans="47:71" ht="12.75">
      <c r="AU4368" s="2"/>
      <c r="AV4368" s="2"/>
      <c r="AW4368" s="2"/>
      <c r="AX4368" s="2"/>
      <c r="AY4368" s="2"/>
      <c r="AZ4368" s="2"/>
      <c r="BA4368" s="2"/>
      <c r="BB4368" s="2"/>
      <c r="BC4368" s="2"/>
      <c r="BD4368" s="2"/>
      <c r="BE4368" s="2"/>
      <c r="BF4368" s="2"/>
      <c r="BG4368" s="2"/>
      <c r="BH4368" s="2"/>
      <c r="BI4368" s="2"/>
      <c r="BJ4368" s="2"/>
      <c r="BK4368" s="2"/>
      <c r="BL4368" s="2"/>
      <c r="BM4368" s="2"/>
      <c r="BN4368" s="2"/>
      <c r="BO4368" s="2"/>
      <c r="BP4368" s="2"/>
      <c r="BQ4368" s="2"/>
      <c r="BR4368" s="2"/>
      <c r="BS4368" s="2"/>
    </row>
    <row r="4369" spans="47:71" ht="12.75">
      <c r="AU4369" s="2"/>
      <c r="AV4369" s="2"/>
      <c r="AW4369" s="2"/>
      <c r="AX4369" s="2"/>
      <c r="AY4369" s="2"/>
      <c r="AZ4369" s="2"/>
      <c r="BA4369" s="2"/>
      <c r="BB4369" s="2"/>
      <c r="BC4369" s="2"/>
      <c r="BD4369" s="2"/>
      <c r="BE4369" s="2"/>
      <c r="BF4369" s="2"/>
      <c r="BG4369" s="2"/>
      <c r="BH4369" s="2"/>
      <c r="BI4369" s="2"/>
      <c r="BJ4369" s="2"/>
      <c r="BK4369" s="2"/>
      <c r="BL4369" s="2"/>
      <c r="BM4369" s="2"/>
      <c r="BN4369" s="2"/>
      <c r="BO4369" s="2"/>
      <c r="BP4369" s="2"/>
      <c r="BQ4369" s="2"/>
      <c r="BR4369" s="2"/>
      <c r="BS4369" s="2"/>
    </row>
    <row r="4370" spans="47:71" ht="12.75">
      <c r="AU4370" s="2"/>
      <c r="AV4370" s="2"/>
      <c r="AW4370" s="2"/>
      <c r="AX4370" s="2"/>
      <c r="AY4370" s="2"/>
      <c r="AZ4370" s="2"/>
      <c r="BA4370" s="2"/>
      <c r="BB4370" s="2"/>
      <c r="BC4370" s="2"/>
      <c r="BD4370" s="2"/>
      <c r="BE4370" s="2"/>
      <c r="BF4370" s="2"/>
      <c r="BG4370" s="2"/>
      <c r="BH4370" s="2"/>
      <c r="BI4370" s="2"/>
      <c r="BJ4370" s="2"/>
      <c r="BK4370" s="2"/>
      <c r="BL4370" s="2"/>
      <c r="BM4370" s="2"/>
      <c r="BN4370" s="2"/>
      <c r="BO4370" s="2"/>
      <c r="BP4370" s="2"/>
      <c r="BQ4370" s="2"/>
      <c r="BR4370" s="2"/>
      <c r="BS4370" s="2"/>
    </row>
    <row r="4371" spans="47:71" ht="12.75">
      <c r="AU4371" s="2"/>
      <c r="AV4371" s="2"/>
      <c r="AW4371" s="2"/>
      <c r="AX4371" s="2"/>
      <c r="AY4371" s="2"/>
      <c r="AZ4371" s="2"/>
      <c r="BA4371" s="2"/>
      <c r="BB4371" s="2"/>
      <c r="BC4371" s="2"/>
      <c r="BD4371" s="2"/>
      <c r="BE4371" s="2"/>
      <c r="BF4371" s="2"/>
      <c r="BG4371" s="2"/>
      <c r="BH4371" s="2"/>
      <c r="BI4371" s="2"/>
      <c r="BJ4371" s="2"/>
      <c r="BK4371" s="2"/>
      <c r="BL4371" s="2"/>
      <c r="BM4371" s="2"/>
      <c r="BN4371" s="2"/>
      <c r="BO4371" s="2"/>
      <c r="BP4371" s="2"/>
      <c r="BQ4371" s="2"/>
      <c r="BR4371" s="2"/>
      <c r="BS4371" s="2"/>
    </row>
    <row r="4372" spans="47:71" ht="12.75">
      <c r="AU4372" s="2"/>
      <c r="AV4372" s="2"/>
      <c r="AW4372" s="2"/>
      <c r="AX4372" s="2"/>
      <c r="AY4372" s="2"/>
      <c r="AZ4372" s="2"/>
      <c r="BA4372" s="2"/>
      <c r="BB4372" s="2"/>
      <c r="BC4372" s="2"/>
      <c r="BD4372" s="2"/>
      <c r="BE4372" s="2"/>
      <c r="BF4372" s="2"/>
      <c r="BG4372" s="2"/>
      <c r="BH4372" s="2"/>
      <c r="BI4372" s="2"/>
      <c r="BJ4372" s="2"/>
      <c r="BK4372" s="2"/>
      <c r="BL4372" s="2"/>
      <c r="BM4372" s="2"/>
      <c r="BN4372" s="2"/>
      <c r="BO4372" s="2"/>
      <c r="BP4372" s="2"/>
      <c r="BQ4372" s="2"/>
      <c r="BR4372" s="2"/>
      <c r="BS4372" s="2"/>
    </row>
    <row r="4373" spans="47:71" ht="12.75">
      <c r="AU4373" s="2"/>
      <c r="AV4373" s="2"/>
      <c r="AW4373" s="2"/>
      <c r="AX4373" s="2"/>
      <c r="AY4373" s="2"/>
      <c r="AZ4373" s="2"/>
      <c r="BA4373" s="2"/>
      <c r="BB4373" s="2"/>
      <c r="BC4373" s="2"/>
      <c r="BD4373" s="2"/>
      <c r="BE4373" s="2"/>
      <c r="BF4373" s="2"/>
      <c r="BG4373" s="2"/>
      <c r="BH4373" s="2"/>
      <c r="BI4373" s="2"/>
      <c r="BJ4373" s="2"/>
      <c r="BK4373" s="2"/>
      <c r="BL4373" s="2"/>
      <c r="BM4373" s="2"/>
      <c r="BN4373" s="2"/>
      <c r="BO4373" s="2"/>
      <c r="BP4373" s="2"/>
      <c r="BQ4373" s="2"/>
      <c r="BR4373" s="2"/>
      <c r="BS4373" s="2"/>
    </row>
    <row r="4374" spans="47:71" ht="12.75">
      <c r="AU4374" s="2"/>
      <c r="AV4374" s="2"/>
      <c r="AW4374" s="2"/>
      <c r="AX4374" s="2"/>
      <c r="AY4374" s="2"/>
      <c r="AZ4374" s="2"/>
      <c r="BA4374" s="2"/>
      <c r="BB4374" s="2"/>
      <c r="BC4374" s="2"/>
      <c r="BD4374" s="2"/>
      <c r="BE4374" s="2"/>
      <c r="BF4374" s="2"/>
      <c r="BG4374" s="2"/>
      <c r="BH4374" s="2"/>
      <c r="BI4374" s="2"/>
      <c r="BJ4374" s="2"/>
      <c r="BK4374" s="2"/>
      <c r="BL4374" s="2"/>
      <c r="BM4374" s="2"/>
      <c r="BN4374" s="2"/>
      <c r="BO4374" s="2"/>
      <c r="BP4374" s="2"/>
      <c r="BQ4374" s="2"/>
      <c r="BR4374" s="2"/>
      <c r="BS4374" s="2"/>
    </row>
    <row r="4375" spans="47:71" ht="12.75">
      <c r="AU4375" s="2"/>
      <c r="AV4375" s="2"/>
      <c r="AW4375" s="2"/>
      <c r="AX4375" s="2"/>
      <c r="AY4375" s="2"/>
      <c r="AZ4375" s="2"/>
      <c r="BA4375" s="2"/>
      <c r="BB4375" s="2"/>
      <c r="BC4375" s="2"/>
      <c r="BD4375" s="2"/>
      <c r="BE4375" s="2"/>
      <c r="BF4375" s="2"/>
      <c r="BG4375" s="2"/>
      <c r="BH4375" s="2"/>
      <c r="BI4375" s="2"/>
      <c r="BJ4375" s="2"/>
      <c r="BK4375" s="2"/>
      <c r="BL4375" s="2"/>
      <c r="BM4375" s="2"/>
      <c r="BN4375" s="2"/>
      <c r="BO4375" s="2"/>
      <c r="BP4375" s="2"/>
      <c r="BQ4375" s="2"/>
      <c r="BR4375" s="2"/>
      <c r="BS4375" s="2"/>
    </row>
    <row r="4376" spans="47:71" ht="12.75">
      <c r="AU4376" s="2"/>
      <c r="AV4376" s="2"/>
      <c r="AW4376" s="2"/>
      <c r="AX4376" s="2"/>
      <c r="AY4376" s="2"/>
      <c r="AZ4376" s="2"/>
      <c r="BA4376" s="2"/>
      <c r="BB4376" s="2"/>
      <c r="BC4376" s="2"/>
      <c r="BD4376" s="2"/>
      <c r="BE4376" s="2"/>
      <c r="BF4376" s="2"/>
      <c r="BG4376" s="2"/>
      <c r="BH4376" s="2"/>
      <c r="BI4376" s="2"/>
      <c r="BJ4376" s="2"/>
      <c r="BK4376" s="2"/>
      <c r="BL4376" s="2"/>
      <c r="BM4376" s="2"/>
      <c r="BN4376" s="2"/>
      <c r="BO4376" s="2"/>
      <c r="BP4376" s="2"/>
      <c r="BQ4376" s="2"/>
      <c r="BR4376" s="2"/>
      <c r="BS4376" s="2"/>
    </row>
    <row r="4377" spans="47:71" ht="12.75">
      <c r="AU4377" s="2"/>
      <c r="AV4377" s="2"/>
      <c r="AW4377" s="2"/>
      <c r="AX4377" s="2"/>
      <c r="AY4377" s="2"/>
      <c r="AZ4377" s="2"/>
      <c r="BA4377" s="2"/>
      <c r="BB4377" s="2"/>
      <c r="BC4377" s="2"/>
      <c r="BD4377" s="2"/>
      <c r="BE4377" s="2"/>
      <c r="BF4377" s="2"/>
      <c r="BG4377" s="2"/>
      <c r="BH4377" s="2"/>
      <c r="BI4377" s="2"/>
      <c r="BJ4377" s="2"/>
      <c r="BK4377" s="2"/>
      <c r="BL4377" s="2"/>
      <c r="BM4377" s="2"/>
      <c r="BN4377" s="2"/>
      <c r="BO4377" s="2"/>
      <c r="BP4377" s="2"/>
      <c r="BQ4377" s="2"/>
      <c r="BR4377" s="2"/>
      <c r="BS4377" s="2"/>
    </row>
    <row r="4378" spans="47:71" ht="12.75">
      <c r="AU4378" s="2"/>
      <c r="AV4378" s="2"/>
      <c r="AW4378" s="2"/>
      <c r="AX4378" s="2"/>
      <c r="AY4378" s="2"/>
      <c r="AZ4378" s="2"/>
      <c r="BA4378" s="2"/>
      <c r="BB4378" s="2"/>
      <c r="BC4378" s="2"/>
      <c r="BD4378" s="2"/>
      <c r="BE4378" s="2"/>
      <c r="BF4378" s="2"/>
      <c r="BG4378" s="2"/>
      <c r="BH4378" s="2"/>
      <c r="BI4378" s="2"/>
      <c r="BJ4378" s="2"/>
      <c r="BK4378" s="2"/>
      <c r="BL4378" s="2"/>
      <c r="BM4378" s="2"/>
      <c r="BN4378" s="2"/>
      <c r="BO4378" s="2"/>
      <c r="BP4378" s="2"/>
      <c r="BQ4378" s="2"/>
      <c r="BR4378" s="2"/>
      <c r="BS4378" s="2"/>
    </row>
    <row r="4379" spans="47:71" ht="12.75">
      <c r="AU4379" s="2"/>
      <c r="AV4379" s="2"/>
      <c r="AW4379" s="2"/>
      <c r="AX4379" s="2"/>
      <c r="AY4379" s="2"/>
      <c r="AZ4379" s="2"/>
      <c r="BA4379" s="2"/>
      <c r="BB4379" s="2"/>
      <c r="BC4379" s="2"/>
      <c r="BD4379" s="2"/>
      <c r="BE4379" s="2"/>
      <c r="BF4379" s="2"/>
      <c r="BG4379" s="2"/>
      <c r="BH4379" s="2"/>
      <c r="BI4379" s="2"/>
      <c r="BJ4379" s="2"/>
      <c r="BK4379" s="2"/>
      <c r="BL4379" s="2"/>
      <c r="BM4379" s="2"/>
      <c r="BN4379" s="2"/>
      <c r="BO4379" s="2"/>
      <c r="BP4379" s="2"/>
      <c r="BQ4379" s="2"/>
      <c r="BR4379" s="2"/>
      <c r="BS4379" s="2"/>
    </row>
    <row r="4380" spans="47:71" ht="12.75">
      <c r="AU4380" s="2"/>
      <c r="AV4380" s="2"/>
      <c r="AW4380" s="2"/>
      <c r="AX4380" s="2"/>
      <c r="AY4380" s="2"/>
      <c r="AZ4380" s="2"/>
      <c r="BA4380" s="2"/>
      <c r="BB4380" s="2"/>
      <c r="BC4380" s="2"/>
      <c r="BD4380" s="2"/>
      <c r="BE4380" s="2"/>
      <c r="BF4380" s="2"/>
      <c r="BG4380" s="2"/>
      <c r="BH4380" s="2"/>
      <c r="BI4380" s="2"/>
      <c r="BJ4380" s="2"/>
      <c r="BK4380" s="2"/>
      <c r="BL4380" s="2"/>
      <c r="BM4380" s="2"/>
      <c r="BN4380" s="2"/>
      <c r="BO4380" s="2"/>
      <c r="BP4380" s="2"/>
      <c r="BQ4380" s="2"/>
      <c r="BR4380" s="2"/>
      <c r="BS4380" s="2"/>
    </row>
    <row r="4381" spans="47:71" ht="12.75">
      <c r="AU4381" s="2"/>
      <c r="AV4381" s="2"/>
      <c r="AW4381" s="2"/>
      <c r="AX4381" s="2"/>
      <c r="AY4381" s="2"/>
      <c r="AZ4381" s="2"/>
      <c r="BA4381" s="2"/>
      <c r="BB4381" s="2"/>
      <c r="BC4381" s="2"/>
      <c r="BD4381" s="2"/>
      <c r="BE4381" s="2"/>
      <c r="BF4381" s="2"/>
      <c r="BG4381" s="2"/>
      <c r="BH4381" s="2"/>
      <c r="BI4381" s="2"/>
      <c r="BJ4381" s="2"/>
      <c r="BK4381" s="2"/>
      <c r="BL4381" s="2"/>
      <c r="BM4381" s="2"/>
      <c r="BN4381" s="2"/>
      <c r="BO4381" s="2"/>
      <c r="BP4381" s="2"/>
      <c r="BQ4381" s="2"/>
      <c r="BR4381" s="2"/>
      <c r="BS4381" s="2"/>
    </row>
    <row r="4382" spans="47:71" ht="12.75">
      <c r="AU4382" s="2"/>
      <c r="AV4382" s="2"/>
      <c r="AW4382" s="2"/>
      <c r="AX4382" s="2"/>
      <c r="AY4382" s="2"/>
      <c r="AZ4382" s="2"/>
      <c r="BA4382" s="2"/>
      <c r="BB4382" s="2"/>
      <c r="BC4382" s="2"/>
      <c r="BD4382" s="2"/>
      <c r="BE4382" s="2"/>
      <c r="BF4382" s="2"/>
      <c r="BG4382" s="2"/>
      <c r="BH4382" s="2"/>
      <c r="BI4382" s="2"/>
      <c r="BJ4382" s="2"/>
      <c r="BK4382" s="2"/>
      <c r="BL4382" s="2"/>
      <c r="BM4382" s="2"/>
      <c r="BN4382" s="2"/>
      <c r="BO4382" s="2"/>
      <c r="BP4382" s="2"/>
      <c r="BQ4382" s="2"/>
      <c r="BR4382" s="2"/>
      <c r="BS4382" s="2"/>
    </row>
    <row r="4383" spans="47:71" ht="12.75">
      <c r="AU4383" s="2"/>
      <c r="AV4383" s="2"/>
      <c r="AW4383" s="2"/>
      <c r="AX4383" s="2"/>
      <c r="AY4383" s="2"/>
      <c r="AZ4383" s="2"/>
      <c r="BA4383" s="2"/>
      <c r="BB4383" s="2"/>
      <c r="BC4383" s="2"/>
      <c r="BD4383" s="2"/>
      <c r="BE4383" s="2"/>
      <c r="BF4383" s="2"/>
      <c r="BG4383" s="2"/>
      <c r="BH4383" s="2"/>
      <c r="BI4383" s="2"/>
      <c r="BJ4383" s="2"/>
      <c r="BK4383" s="2"/>
      <c r="BL4383" s="2"/>
      <c r="BM4383" s="2"/>
      <c r="BN4383" s="2"/>
      <c r="BO4383" s="2"/>
      <c r="BP4383" s="2"/>
      <c r="BQ4383" s="2"/>
      <c r="BR4383" s="2"/>
      <c r="BS4383" s="2"/>
    </row>
    <row r="4384" spans="47:71" ht="12.75">
      <c r="AU4384" s="2"/>
      <c r="AV4384" s="2"/>
      <c r="AW4384" s="2"/>
      <c r="AX4384" s="2"/>
      <c r="AY4384" s="2"/>
      <c r="AZ4384" s="2"/>
      <c r="BA4384" s="2"/>
      <c r="BB4384" s="2"/>
      <c r="BC4384" s="2"/>
      <c r="BD4384" s="2"/>
      <c r="BE4384" s="2"/>
      <c r="BF4384" s="2"/>
      <c r="BG4384" s="2"/>
      <c r="BH4384" s="2"/>
      <c r="BI4384" s="2"/>
      <c r="BJ4384" s="2"/>
      <c r="BK4384" s="2"/>
      <c r="BL4384" s="2"/>
      <c r="BM4384" s="2"/>
      <c r="BN4384" s="2"/>
      <c r="BO4384" s="2"/>
      <c r="BP4384" s="2"/>
      <c r="BQ4384" s="2"/>
      <c r="BR4384" s="2"/>
      <c r="BS4384" s="2"/>
    </row>
    <row r="4385" spans="47:71" ht="12.75">
      <c r="AU4385" s="2"/>
      <c r="AV4385" s="2"/>
      <c r="AW4385" s="2"/>
      <c r="AX4385" s="2"/>
      <c r="AY4385" s="2"/>
      <c r="AZ4385" s="2"/>
      <c r="BA4385" s="2"/>
      <c r="BB4385" s="2"/>
      <c r="BC4385" s="2"/>
      <c r="BD4385" s="2"/>
      <c r="BE4385" s="2"/>
      <c r="BF4385" s="2"/>
      <c r="BG4385" s="2"/>
      <c r="BH4385" s="2"/>
      <c r="BI4385" s="2"/>
      <c r="BJ4385" s="2"/>
      <c r="BK4385" s="2"/>
      <c r="BL4385" s="2"/>
      <c r="BM4385" s="2"/>
      <c r="BN4385" s="2"/>
      <c r="BO4385" s="2"/>
      <c r="BP4385" s="2"/>
      <c r="BQ4385" s="2"/>
      <c r="BR4385" s="2"/>
      <c r="BS4385" s="2"/>
    </row>
    <row r="4386" spans="47:71" ht="12.75">
      <c r="AU4386" s="2"/>
      <c r="AV4386" s="2"/>
      <c r="AW4386" s="2"/>
      <c r="AX4386" s="2"/>
      <c r="AY4386" s="2"/>
      <c r="AZ4386" s="2"/>
      <c r="BA4386" s="2"/>
      <c r="BB4386" s="2"/>
      <c r="BC4386" s="2"/>
      <c r="BD4386" s="2"/>
      <c r="BE4386" s="2"/>
      <c r="BF4386" s="2"/>
      <c r="BG4386" s="2"/>
      <c r="BH4386" s="2"/>
      <c r="BI4386" s="2"/>
      <c r="BJ4386" s="2"/>
      <c r="BK4386" s="2"/>
      <c r="BL4386" s="2"/>
      <c r="BM4386" s="2"/>
      <c r="BN4386" s="2"/>
      <c r="BO4386" s="2"/>
      <c r="BP4386" s="2"/>
      <c r="BQ4386" s="2"/>
      <c r="BR4386" s="2"/>
      <c r="BS4386" s="2"/>
    </row>
    <row r="4387" spans="47:71" ht="12.75">
      <c r="AU4387" s="2"/>
      <c r="AV4387" s="2"/>
      <c r="AW4387" s="2"/>
      <c r="AX4387" s="2"/>
      <c r="AY4387" s="2"/>
      <c r="AZ4387" s="2"/>
      <c r="BA4387" s="2"/>
      <c r="BB4387" s="2"/>
      <c r="BC4387" s="2"/>
      <c r="BD4387" s="2"/>
      <c r="BE4387" s="2"/>
      <c r="BF4387" s="2"/>
      <c r="BG4387" s="2"/>
      <c r="BH4387" s="2"/>
      <c r="BI4387" s="2"/>
      <c r="BJ4387" s="2"/>
      <c r="BK4387" s="2"/>
      <c r="BL4387" s="2"/>
      <c r="BM4387" s="2"/>
      <c r="BN4387" s="2"/>
      <c r="BO4387" s="2"/>
      <c r="BP4387" s="2"/>
      <c r="BQ4387" s="2"/>
      <c r="BR4387" s="2"/>
      <c r="BS4387" s="2"/>
    </row>
    <row r="4388" spans="47:71" ht="12.75">
      <c r="AU4388" s="2"/>
      <c r="AV4388" s="2"/>
      <c r="AW4388" s="2"/>
      <c r="AX4388" s="2"/>
      <c r="AY4388" s="2"/>
      <c r="AZ4388" s="2"/>
      <c r="BA4388" s="2"/>
      <c r="BB4388" s="2"/>
      <c r="BC4388" s="2"/>
      <c r="BD4388" s="2"/>
      <c r="BE4388" s="2"/>
      <c r="BF4388" s="2"/>
      <c r="BG4388" s="2"/>
      <c r="BH4388" s="2"/>
      <c r="BI4388" s="2"/>
      <c r="BJ4388" s="2"/>
      <c r="BK4388" s="2"/>
      <c r="BL4388" s="2"/>
      <c r="BM4388" s="2"/>
      <c r="BN4388" s="2"/>
      <c r="BO4388" s="2"/>
      <c r="BP4388" s="2"/>
      <c r="BQ4388" s="2"/>
      <c r="BR4388" s="2"/>
      <c r="BS4388" s="2"/>
    </row>
    <row r="4389" spans="47:71" ht="12.75">
      <c r="AU4389" s="2"/>
      <c r="AV4389" s="2"/>
      <c r="AW4389" s="2"/>
      <c r="AX4389" s="2"/>
      <c r="AY4389" s="2"/>
      <c r="AZ4389" s="2"/>
      <c r="BA4389" s="2"/>
      <c r="BB4389" s="2"/>
      <c r="BC4389" s="2"/>
      <c r="BD4389" s="2"/>
      <c r="BE4389" s="2"/>
      <c r="BF4389" s="2"/>
      <c r="BG4389" s="2"/>
      <c r="BH4389" s="2"/>
      <c r="BI4389" s="2"/>
      <c r="BJ4389" s="2"/>
      <c r="BK4389" s="2"/>
      <c r="BL4389" s="2"/>
      <c r="BM4389" s="2"/>
      <c r="BN4389" s="2"/>
      <c r="BO4389" s="2"/>
      <c r="BP4389" s="2"/>
      <c r="BQ4389" s="2"/>
      <c r="BR4389" s="2"/>
      <c r="BS4389" s="2"/>
    </row>
    <row r="4390" spans="47:71" ht="12.75">
      <c r="AU4390" s="2"/>
      <c r="AV4390" s="2"/>
      <c r="AW4390" s="2"/>
      <c r="AX4390" s="2"/>
      <c r="AY4390" s="2"/>
      <c r="AZ4390" s="2"/>
      <c r="BA4390" s="2"/>
      <c r="BB4390" s="2"/>
      <c r="BC4390" s="2"/>
      <c r="BD4390" s="2"/>
      <c r="BE4390" s="2"/>
      <c r="BF4390" s="2"/>
      <c r="BG4390" s="2"/>
      <c r="BH4390" s="2"/>
      <c r="BI4390" s="2"/>
      <c r="BJ4390" s="2"/>
      <c r="BK4390" s="2"/>
      <c r="BL4390" s="2"/>
      <c r="BM4390" s="2"/>
      <c r="BN4390" s="2"/>
      <c r="BO4390" s="2"/>
      <c r="BP4390" s="2"/>
      <c r="BQ4390" s="2"/>
      <c r="BR4390" s="2"/>
      <c r="BS4390" s="2"/>
    </row>
    <row r="4391" spans="47:71" ht="12.75">
      <c r="AU4391" s="2"/>
      <c r="AV4391" s="2"/>
      <c r="AW4391" s="2"/>
      <c r="AX4391" s="2"/>
      <c r="AY4391" s="2"/>
      <c r="AZ4391" s="2"/>
      <c r="BA4391" s="2"/>
      <c r="BB4391" s="2"/>
      <c r="BC4391" s="2"/>
      <c r="BD4391" s="2"/>
      <c r="BE4391" s="2"/>
      <c r="BF4391" s="2"/>
      <c r="BG4391" s="2"/>
      <c r="BH4391" s="2"/>
      <c r="BI4391" s="2"/>
      <c r="BJ4391" s="2"/>
      <c r="BK4391" s="2"/>
      <c r="BL4391" s="2"/>
      <c r="BM4391" s="2"/>
      <c r="BN4391" s="2"/>
      <c r="BO4391" s="2"/>
      <c r="BP4391" s="2"/>
      <c r="BQ4391" s="2"/>
      <c r="BR4391" s="2"/>
      <c r="BS4391" s="2"/>
    </row>
    <row r="4392" spans="47:71" ht="12.75">
      <c r="AU4392" s="2"/>
      <c r="AV4392" s="2"/>
      <c r="AW4392" s="2"/>
      <c r="AX4392" s="2"/>
      <c r="AY4392" s="2"/>
      <c r="AZ4392" s="2"/>
      <c r="BA4392" s="2"/>
      <c r="BB4392" s="2"/>
      <c r="BC4392" s="2"/>
      <c r="BD4392" s="2"/>
      <c r="BE4392" s="2"/>
      <c r="BF4392" s="2"/>
      <c r="BG4392" s="2"/>
      <c r="BH4392" s="2"/>
      <c r="BI4392" s="2"/>
      <c r="BJ4392" s="2"/>
      <c r="BK4392" s="2"/>
      <c r="BL4392" s="2"/>
      <c r="BM4392" s="2"/>
      <c r="BN4392" s="2"/>
      <c r="BO4392" s="2"/>
      <c r="BP4392" s="2"/>
      <c r="BQ4392" s="2"/>
      <c r="BR4392" s="2"/>
      <c r="BS4392" s="2"/>
    </row>
    <row r="4393" spans="47:71" ht="12.75">
      <c r="AU4393" s="2"/>
      <c r="AV4393" s="2"/>
      <c r="AW4393" s="2"/>
      <c r="AX4393" s="2"/>
      <c r="AY4393" s="2"/>
      <c r="AZ4393" s="2"/>
      <c r="BA4393" s="2"/>
      <c r="BB4393" s="2"/>
      <c r="BC4393" s="2"/>
      <c r="BD4393" s="2"/>
      <c r="BE4393" s="2"/>
      <c r="BF4393" s="2"/>
      <c r="BG4393" s="2"/>
      <c r="BH4393" s="2"/>
      <c r="BI4393" s="2"/>
      <c r="BJ4393" s="2"/>
      <c r="BK4393" s="2"/>
      <c r="BL4393" s="2"/>
      <c r="BM4393" s="2"/>
      <c r="BN4393" s="2"/>
      <c r="BO4393" s="2"/>
      <c r="BP4393" s="2"/>
      <c r="BQ4393" s="2"/>
      <c r="BR4393" s="2"/>
      <c r="BS4393" s="2"/>
    </row>
    <row r="4394" spans="47:71" ht="12.75">
      <c r="AU4394" s="2"/>
      <c r="AV4394" s="2"/>
      <c r="AW4394" s="2"/>
      <c r="AX4394" s="2"/>
      <c r="AY4394" s="2"/>
      <c r="AZ4394" s="2"/>
      <c r="BA4394" s="2"/>
      <c r="BB4394" s="2"/>
      <c r="BC4394" s="2"/>
      <c r="BD4394" s="2"/>
      <c r="BE4394" s="2"/>
      <c r="BF4394" s="2"/>
      <c r="BG4394" s="2"/>
      <c r="BH4394" s="2"/>
      <c r="BI4394" s="2"/>
      <c r="BJ4394" s="2"/>
      <c r="BK4394" s="2"/>
      <c r="BL4394" s="2"/>
      <c r="BM4394" s="2"/>
      <c r="BN4394" s="2"/>
      <c r="BO4394" s="2"/>
      <c r="BP4394" s="2"/>
      <c r="BQ4394" s="2"/>
      <c r="BR4394" s="2"/>
      <c r="BS4394" s="2"/>
    </row>
    <row r="4395" spans="47:71" ht="12.75">
      <c r="AU4395" s="2"/>
      <c r="AV4395" s="2"/>
      <c r="AW4395" s="2"/>
      <c r="AX4395" s="2"/>
      <c r="AY4395" s="2"/>
      <c r="AZ4395" s="2"/>
      <c r="BA4395" s="2"/>
      <c r="BB4395" s="2"/>
      <c r="BC4395" s="2"/>
      <c r="BD4395" s="2"/>
      <c r="BE4395" s="2"/>
      <c r="BF4395" s="2"/>
      <c r="BG4395" s="2"/>
      <c r="BH4395" s="2"/>
      <c r="BI4395" s="2"/>
      <c r="BJ4395" s="2"/>
      <c r="BK4395" s="2"/>
      <c r="BL4395" s="2"/>
      <c r="BM4395" s="2"/>
      <c r="BN4395" s="2"/>
      <c r="BO4395" s="2"/>
      <c r="BP4395" s="2"/>
      <c r="BQ4395" s="2"/>
      <c r="BR4395" s="2"/>
      <c r="BS4395" s="2"/>
    </row>
  </sheetData>
  <sheetProtection/>
  <mergeCells count="52">
    <mergeCell ref="BJ2:BX2"/>
    <mergeCell ref="BJ4:BX4"/>
    <mergeCell ref="BJ5:BX5"/>
    <mergeCell ref="BJ6:BX6"/>
    <mergeCell ref="BJ7:BX7"/>
    <mergeCell ref="BY2:CM2"/>
    <mergeCell ref="BY4:CM4"/>
    <mergeCell ref="BY5:CM5"/>
    <mergeCell ref="BY6:CM6"/>
    <mergeCell ref="BY7:CM7"/>
    <mergeCell ref="AF2:AT2"/>
    <mergeCell ref="AF4:AT4"/>
    <mergeCell ref="AF5:AT5"/>
    <mergeCell ref="AF6:AT6"/>
    <mergeCell ref="AF7:AT7"/>
    <mergeCell ref="AU2:BI2"/>
    <mergeCell ref="AU4:BI4"/>
    <mergeCell ref="AU5:BI5"/>
    <mergeCell ref="AU6:BI6"/>
    <mergeCell ref="AU7:BI7"/>
    <mergeCell ref="BY9:CB11"/>
    <mergeCell ref="BO9:BR9"/>
    <mergeCell ref="BO10:BR10"/>
    <mergeCell ref="BO11:BR11"/>
    <mergeCell ref="B2:P2"/>
    <mergeCell ref="B4:P4"/>
    <mergeCell ref="B5:P5"/>
    <mergeCell ref="B6:P6"/>
    <mergeCell ref="B7:P7"/>
    <mergeCell ref="Q2:AE2"/>
    <mergeCell ref="AF11:AI12"/>
    <mergeCell ref="AK11:AN12"/>
    <mergeCell ref="BO12:BR12"/>
    <mergeCell ref="BT9:BW9"/>
    <mergeCell ref="BT10:BW10"/>
    <mergeCell ref="AP11:AS12"/>
    <mergeCell ref="AU11:AX12"/>
    <mergeCell ref="AZ11:BC12"/>
    <mergeCell ref="BE11:BH12"/>
    <mergeCell ref="BJ12:BM12"/>
    <mergeCell ref="L11:O12"/>
    <mergeCell ref="Q11:T12"/>
    <mergeCell ref="V11:Y12"/>
    <mergeCell ref="AA11:AD12"/>
    <mergeCell ref="B11:E12"/>
    <mergeCell ref="G11:J12"/>
    <mergeCell ref="Q4:AE4"/>
    <mergeCell ref="Q5:AE5"/>
    <mergeCell ref="Q6:AE6"/>
    <mergeCell ref="Q7:AE7"/>
    <mergeCell ref="B10:AA10"/>
    <mergeCell ref="AF10:AK10"/>
  </mergeCells>
  <printOptions horizontalCentered="1"/>
  <pageMargins left="0.2362204724409449" right="0.2362204724409449" top="0.1968503937007874" bottom="0" header="0" footer="0"/>
  <pageSetup horizontalDpi="600" verticalDpi="600" orientation="portrait" scale="65" r:id="rId1"/>
  <colBreaks count="5" manualBreakCount="5">
    <brk id="16" max="62" man="1"/>
    <brk id="31" max="62" man="1"/>
    <brk id="46" max="62" man="1"/>
    <brk id="61" max="62" man="1"/>
    <brk id="76" max="62" man="1"/>
  </colBreaks>
  <ignoredErrors>
    <ignoredError sqref="B14:CM14" numberStoredAsText="1"/>
    <ignoredError sqref="AE22:AE38 AE39:AE50 AE51:AE55 BI46:BI55 BI16:BI43 BS17:BS5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Lenovo</cp:lastModifiedBy>
  <cp:lastPrinted>2014-12-27T07:26:55Z</cp:lastPrinted>
  <dcterms:created xsi:type="dcterms:W3CDTF">2001-02-13T04:30:04Z</dcterms:created>
  <dcterms:modified xsi:type="dcterms:W3CDTF">2014-12-30T07:33:56Z</dcterms:modified>
  <cp:category/>
  <cp:version/>
  <cp:contentType/>
  <cp:contentStatus/>
</cp:coreProperties>
</file>