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16.9 " sheetId="1" r:id="rId1"/>
  </sheets>
  <definedNames>
    <definedName name="\x">#REF!</definedName>
    <definedName name="\z">#REF!</definedName>
    <definedName name="_xlnm.Print_Area" localSheetId="0">'Table 16.9 '!$A$1:$J$30</definedName>
  </definedNames>
  <calcPr calcId="144525"/>
</workbook>
</file>

<file path=xl/calcChain.xml><?xml version="1.0" encoding="utf-8"?>
<calcChain xmlns="http://schemas.openxmlformats.org/spreadsheetml/2006/main">
  <c r="J24" i="1" l="1"/>
  <c r="I24" i="1"/>
  <c r="J23" i="1"/>
  <c r="I23" i="1"/>
  <c r="J22" i="1"/>
  <c r="I22" i="1"/>
  <c r="J21" i="1"/>
  <c r="I21" i="1"/>
  <c r="J19" i="1"/>
  <c r="J20" i="1"/>
  <c r="I20" i="1"/>
  <c r="I19" i="1"/>
  <c r="J18" i="1"/>
  <c r="I18" i="1"/>
  <c r="F9" i="1"/>
  <c r="H9" i="1" s="1"/>
  <c r="F11" i="1"/>
  <c r="H11" i="1" s="1"/>
  <c r="I11" i="1" s="1"/>
  <c r="F10" i="1"/>
  <c r="H10" i="1" s="1"/>
  <c r="I10" i="1" s="1"/>
  <c r="F12" i="1"/>
  <c r="H12" i="1" s="1"/>
  <c r="F13" i="1"/>
  <c r="H13" i="1" s="1"/>
  <c r="J15" i="1"/>
  <c r="J16" i="1"/>
  <c r="J17" i="1"/>
  <c r="I14" i="1"/>
  <c r="I15" i="1"/>
  <c r="I16" i="1"/>
  <c r="I17" i="1"/>
  <c r="J12" i="1" l="1"/>
  <c r="J10" i="1"/>
  <c r="J9" i="1"/>
  <c r="J13" i="1"/>
  <c r="J11" i="1"/>
  <c r="I12" i="1"/>
  <c r="I9" i="1"/>
  <c r="J14" i="1"/>
  <c r="I13" i="1"/>
</calcChain>
</file>

<file path=xl/sharedStrings.xml><?xml version="1.0" encoding="utf-8"?>
<sst xmlns="http://schemas.openxmlformats.org/spreadsheetml/2006/main" count="33" uniqueCount="33">
  <si>
    <t>ENERGY</t>
  </si>
  <si>
    <t>(in Giga Watt hour)</t>
  </si>
  <si>
    <t>Year</t>
  </si>
  <si>
    <t>Utilities</t>
  </si>
  <si>
    <t>Non-utilities</t>
  </si>
  <si>
    <t>Grand
Total</t>
  </si>
  <si>
    <t>Thermal *</t>
  </si>
  <si>
    <t>Hydro</t>
  </si>
  <si>
    <t>Nuclear</t>
  </si>
  <si>
    <t>Total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</si>
  <si>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</si>
  <si>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</si>
  <si>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</si>
  <si>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</si>
  <si>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</si>
  <si>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</si>
  <si>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</si>
  <si>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</si>
  <si>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2008-09</t>
  </si>
  <si>
    <t>Table 16.9 :GROSS GENERATION OF ELECTRICITY IN UTILITIES AND NON-UTILITIES</t>
  </si>
  <si>
    <t xml:space="preserve">2009-10 </t>
  </si>
  <si>
    <t>2010-11</t>
  </si>
  <si>
    <t>P - Provisional</t>
  </si>
  <si>
    <t>2011-12</t>
  </si>
  <si>
    <t>% Share of generation of electricity in utilities to total electricity generation</t>
  </si>
  <si>
    <t>2012-13</t>
  </si>
  <si>
    <t>2014-15</t>
  </si>
  <si>
    <t>2012-14</t>
  </si>
  <si>
    <t>Source: 'Energy Statistics' various issues,Central Statistics Office, M/o Statistics &amp; PI</t>
  </si>
  <si>
    <t>ORS</t>
  </si>
  <si>
    <t>2015-16(P)</t>
  </si>
  <si>
    <t>% Annual growth in electricity generation</t>
  </si>
  <si>
    <t>*  Thermal includes Other Renewable Sources (ORS) also upto 2005-06.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</si>
</sst>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5" fillId="0" borderId="0" xfId="51" applyFont="1"/>
    <xf numFmtId="0" fontId="26" fillId="24" borderId="11" xfId="51" applyFont="1" applyFill="1" applyBorder="1" applyAlignment="1">
      <alignment horizontal="center"/>
    </xf>
    <xf numFmtId="0" fontId="27" fillId="24" borderId="11" xfId="51" applyFont="1" applyFill="1" applyBorder="1" applyAlignment="1">
      <alignment horizontal="center"/>
    </xf>
    <xf numFmtId="2" fontId="25" fillId="25" borderId="0" xfId="51" applyNumberFormat="1" applyFont="1" applyFill="1" applyBorder="1" applyAlignment="1">
      <alignment horizontal="center"/>
    </xf>
    <xf numFmtId="2" fontId="25" fillId="26" borderId="0" xfId="51" applyNumberFormat="1" applyFont="1" applyFill="1" applyBorder="1" applyAlignment="1">
      <alignment horizontal="center"/>
    </xf>
    <xf numFmtId="0" fontId="28" fillId="27" borderId="0" xfId="28" applyNumberFormat="1" applyFont="1" applyFill="1" applyBorder="1" applyAlignment="1">
      <alignment horizontal="left"/>
    </xf>
    <xf numFmtId="0" fontId="25" fillId="0" borderId="0" xfId="51" applyFont="1" applyFill="1"/>
    <xf numFmtId="0" fontId="26" fillId="27" borderId="0" xfId="28" applyNumberFormat="1" applyFont="1" applyFill="1" applyBorder="1" applyAlignment="1">
      <alignment horizontal="left"/>
    </xf>
    <xf numFmtId="0" fontId="28" fillId="27" borderId="0" xfId="28" applyNumberFormat="1" applyFont="1" applyFill="1" applyBorder="1" applyAlignment="1">
      <alignment horizontal="right"/>
    </xf>
    <xf numFmtId="0" fontId="25" fillId="24" borderId="12" xfId="51" applyFont="1" applyFill="1" applyBorder="1"/>
    <xf numFmtId="0" fontId="25" fillId="24" borderId="13" xfId="51" applyFont="1" applyFill="1" applyBorder="1"/>
    <xf numFmtId="0" fontId="25" fillId="24" borderId="14" xfId="51" applyFont="1" applyFill="1" applyBorder="1"/>
    <xf numFmtId="0" fontId="25" fillId="24" borderId="15" xfId="51" applyFont="1" applyFill="1" applyBorder="1"/>
    <xf numFmtId="0" fontId="29" fillId="24" borderId="0" xfId="51" applyFont="1" applyFill="1" applyBorder="1"/>
    <xf numFmtId="0" fontId="29" fillId="24" borderId="16" xfId="51" applyFont="1" applyFill="1" applyBorder="1"/>
    <xf numFmtId="0" fontId="26" fillId="24" borderId="17" xfId="51" applyFont="1" applyFill="1" applyBorder="1" applyAlignment="1">
      <alignment horizontal="center"/>
    </xf>
    <xf numFmtId="0" fontId="27" fillId="24" borderId="18" xfId="51" applyFont="1" applyFill="1" applyBorder="1" applyAlignment="1">
      <alignment horizontal="center"/>
    </xf>
    <xf numFmtId="2" fontId="25" fillId="25" borderId="16" xfId="51" applyNumberFormat="1" applyFont="1" applyFill="1" applyBorder="1" applyAlignment="1">
      <alignment horizontal="center"/>
    </xf>
    <xf numFmtId="2" fontId="25" fillId="26" borderId="16" xfId="51" applyNumberFormat="1" applyFont="1" applyFill="1" applyBorder="1" applyAlignment="1">
      <alignment horizontal="center"/>
    </xf>
    <xf numFmtId="0" fontId="25" fillId="27" borderId="15" xfId="51" applyFont="1" applyFill="1" applyBorder="1"/>
    <xf numFmtId="0" fontId="26" fillId="27" borderId="16" xfId="28" applyNumberFormat="1" applyFont="1" applyFill="1" applyBorder="1" applyAlignment="1">
      <alignment horizontal="left"/>
    </xf>
    <xf numFmtId="0" fontId="25" fillId="27" borderId="0" xfId="51" applyFont="1" applyFill="1" applyBorder="1"/>
    <xf numFmtId="0" fontId="25" fillId="27" borderId="16" xfId="51" applyFont="1" applyFill="1" applyBorder="1"/>
    <xf numFmtId="0" fontId="28" fillId="27" borderId="0" xfId="51" applyFont="1" applyFill="1" applyBorder="1"/>
    <xf numFmtId="0" fontId="25" fillId="27" borderId="19" xfId="51" applyFont="1" applyFill="1" applyBorder="1"/>
    <xf numFmtId="0" fontId="25" fillId="27" borderId="20" xfId="51" applyFont="1" applyFill="1" applyBorder="1"/>
    <xf numFmtId="0" fontId="25" fillId="27" borderId="21" xfId="51" applyFont="1" applyFill="1" applyBorder="1"/>
    <xf numFmtId="0" fontId="26" fillId="24" borderId="15" xfId="51" applyFont="1" applyFill="1" applyBorder="1" applyAlignment="1">
      <alignment horizontal="left"/>
    </xf>
    <xf numFmtId="0" fontId="26" fillId="24" borderId="15" xfId="52" applyFont="1" applyFill="1" applyBorder="1" applyAlignment="1">
      <alignment horizontal="left"/>
    </xf>
    <xf numFmtId="0" fontId="26" fillId="27" borderId="0" xfId="28" applyNumberFormat="1" applyFont="1" applyFill="1" applyBorder="1" applyAlignment="1"/>
    <xf numFmtId="0" fontId="26" fillId="27" borderId="16" xfId="28" applyNumberFormat="1" applyFont="1" applyFill="1" applyBorder="1" applyAlignment="1"/>
    <xf numFmtId="0" fontId="30" fillId="24" borderId="10" xfId="51" applyFont="1" applyFill="1" applyBorder="1" applyAlignment="1">
      <alignment horizontal="right"/>
    </xf>
    <xf numFmtId="2" fontId="25" fillId="26" borderId="10" xfId="51" applyNumberFormat="1" applyFont="1" applyFill="1" applyBorder="1" applyAlignment="1">
      <alignment horizontal="center"/>
    </xf>
    <xf numFmtId="0" fontId="26" fillId="24" borderId="22" xfId="51" applyFont="1" applyFill="1" applyBorder="1" applyAlignment="1">
      <alignment vertical="center"/>
    </xf>
    <xf numFmtId="0" fontId="26" fillId="24" borderId="23" xfId="51" applyFont="1" applyFill="1" applyBorder="1" applyAlignment="1">
      <alignment vertical="center"/>
    </xf>
    <xf numFmtId="0" fontId="26" fillId="24" borderId="26" xfId="51" applyFont="1" applyFill="1" applyBorder="1" applyAlignment="1">
      <alignment horizontal="center" vertical="top"/>
    </xf>
    <xf numFmtId="1" fontId="28" fillId="25" borderId="0" xfId="29" applyNumberFormat="1" applyFont="1" applyFill="1" applyBorder="1" applyAlignment="1">
      <alignment horizontal="right"/>
    </xf>
    <xf numFmtId="1" fontId="28" fillId="26" borderId="0" xfId="29" applyNumberFormat="1" applyFont="1" applyFill="1" applyBorder="1" applyAlignment="1">
      <alignment horizontal="right"/>
    </xf>
    <xf numFmtId="1" fontId="28" fillId="26" borderId="10" xfId="29" applyNumberFormat="1" applyFont="1" applyFill="1" applyBorder="1" applyAlignment="1">
      <alignment horizontal="right"/>
    </xf>
    <xf numFmtId="0" fontId="25" fillId="24" borderId="0" xfId="51" applyFont="1" applyFill="1"/>
    <xf numFmtId="0" fontId="26" fillId="24" borderId="10" xfId="51" applyFont="1" applyFill="1" applyBorder="1" applyAlignment="1">
      <alignment horizontal="right"/>
    </xf>
    <xf numFmtId="0" fontId="27" fillId="24" borderId="24" xfId="51" applyFont="1" applyFill="1" applyBorder="1" applyAlignment="1">
      <alignment horizontal="center" vertical="top" wrapText="1"/>
    </xf>
    <xf numFmtId="0" fontId="27" fillId="24" borderId="25" xfId="51" applyFont="1" applyFill="1" applyBorder="1" applyAlignment="1">
      <alignment horizontal="center" vertical="top" wrapText="1"/>
    </xf>
    <xf numFmtId="0" fontId="24" fillId="24" borderId="15" xfId="51" applyFont="1" applyFill="1" applyBorder="1" applyAlignment="1">
      <alignment horizontal="center"/>
    </xf>
    <xf numFmtId="0" fontId="24" fillId="24" borderId="0" xfId="51" applyFont="1" applyFill="1" applyBorder="1" applyAlignment="1">
      <alignment horizontal="center"/>
    </xf>
    <xf numFmtId="0" fontId="24" fillId="24" borderId="16" xfId="51" applyFont="1" applyFill="1" applyBorder="1" applyAlignment="1">
      <alignment horizontal="center"/>
    </xf>
    <xf numFmtId="0" fontId="30" fillId="24" borderId="15" xfId="51" applyFont="1" applyFill="1" applyBorder="1" applyAlignment="1">
      <alignment horizontal="center"/>
    </xf>
    <xf numFmtId="0" fontId="30" fillId="24" borderId="0" xfId="51" applyFont="1" applyFill="1" applyBorder="1" applyAlignment="1">
      <alignment horizontal="center"/>
    </xf>
    <xf numFmtId="0" fontId="30" fillId="24" borderId="16" xfId="51" applyFont="1" applyFill="1" applyBorder="1" applyAlignment="1">
      <alignment horizontal="center"/>
    </xf>
    <xf numFmtId="0" fontId="26" fillId="24" borderId="27" xfId="51" applyFont="1" applyFill="1" applyBorder="1" applyAlignment="1">
      <alignment horizontal="center" vertical="top"/>
    </xf>
    <xf numFmtId="0" fontId="26" fillId="24" borderId="11" xfId="51" applyFont="1" applyFill="1" applyBorder="1" applyAlignment="1">
      <alignment horizontal="center" vertical="top"/>
    </xf>
    <xf numFmtId="0" fontId="26" fillId="24" borderId="28" xfId="51" applyFont="1" applyFill="1" applyBorder="1" applyAlignment="1">
      <alignment horizontal="center" vertical="top"/>
    </xf>
    <xf numFmtId="0" fontId="26" fillId="24" borderId="24" xfId="51" applyFont="1" applyFill="1" applyBorder="1" applyAlignment="1">
      <alignment horizontal="center" vertical="center"/>
    </xf>
    <xf numFmtId="0" fontId="26" fillId="24" borderId="25" xfId="51" applyFont="1" applyFill="1" applyBorder="1" applyAlignment="1">
      <alignment horizontal="center" vertical="center"/>
    </xf>
    <xf numFmtId="0" fontId="26" fillId="24" borderId="24" xfId="51" applyFont="1" applyFill="1" applyBorder="1" applyAlignment="1">
      <alignment horizontal="center" vertical="center" wrapText="1"/>
    </xf>
    <xf numFmtId="0" fontId="26" fillId="24" borderId="25" xfId="51" applyFont="1" applyFill="1" applyBorder="1" applyAlignment="1">
      <alignment horizontal="center" vertical="center" wrapText="1"/>
    </xf>
    <xf numFmtId="0" fontId="26" fillId="24" borderId="24" xfId="51" applyFont="1" applyFill="1" applyBorder="1" applyAlignment="1">
      <alignment horizontal="center" vertical="top" wrapText="1"/>
    </xf>
    <xf numFmtId="0" fontId="26" fillId="24" borderId="25" xfId="51" applyFont="1" applyFill="1" applyBorder="1" applyAlignment="1">
      <alignment horizontal="center" vertical="top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61"/>
    <cellStyle name="Normal 5" xfId="62"/>
    <cellStyle name="Normal 6" xfId="63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SheetLayoutView="100" workbookViewId="0">
      <selection activeCell="N10" sqref="N10"/>
    </sheetView>
  </sheetViews>
  <sheetFormatPr defaultColWidth="8" defaultRowHeight="12.75" x14ac:dyDescent="0.2"/>
  <cols>
    <col min="1" max="1" width="10" style="7" customWidth="1"/>
    <col min="2" max="8" width="9" style="1" customWidth="1"/>
    <col min="9" max="9" width="26.625" style="1" customWidth="1"/>
    <col min="10" max="10" width="13.5" style="1" customWidth="1"/>
    <col min="11" max="16384" width="8" style="1"/>
  </cols>
  <sheetData>
    <row r="1" spans="1:10" ht="13.5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10" ht="13.5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3.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5"/>
    </row>
    <row r="4" spans="1:10" ht="13.5" customHeight="1" x14ac:dyDescent="0.25">
      <c r="A4" s="47" t="s">
        <v>19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ht="13.5" customHeight="1" x14ac:dyDescent="0.25">
      <c r="A5" s="13"/>
      <c r="B5" s="40"/>
      <c r="C5" s="32"/>
      <c r="D5" s="32"/>
      <c r="E5" s="32"/>
      <c r="F5" s="32"/>
      <c r="G5" s="32"/>
      <c r="H5" s="32"/>
      <c r="I5" s="32"/>
      <c r="J5" s="41" t="s">
        <v>1</v>
      </c>
    </row>
    <row r="6" spans="1:10" ht="21" customHeight="1" x14ac:dyDescent="0.2">
      <c r="A6" s="34" t="s">
        <v>2</v>
      </c>
      <c r="B6" s="50" t="s">
        <v>3</v>
      </c>
      <c r="C6" s="51"/>
      <c r="D6" s="51"/>
      <c r="E6" s="52"/>
      <c r="F6" s="53" t="s">
        <v>9</v>
      </c>
      <c r="G6" s="55" t="s">
        <v>4</v>
      </c>
      <c r="H6" s="57" t="s">
        <v>5</v>
      </c>
      <c r="I6" s="42" t="s">
        <v>24</v>
      </c>
      <c r="J6" s="42" t="s">
        <v>31</v>
      </c>
    </row>
    <row r="7" spans="1:10" ht="21" customHeight="1" x14ac:dyDescent="0.2">
      <c r="A7" s="35"/>
      <c r="B7" s="36" t="s">
        <v>6</v>
      </c>
      <c r="C7" s="36" t="s">
        <v>7</v>
      </c>
      <c r="D7" s="36" t="s">
        <v>8</v>
      </c>
      <c r="E7" s="36" t="s">
        <v>29</v>
      </c>
      <c r="F7" s="54"/>
      <c r="G7" s="56"/>
      <c r="H7" s="58"/>
      <c r="I7" s="43"/>
      <c r="J7" s="43"/>
    </row>
    <row r="8" spans="1:10" ht="13.5" customHeight="1" x14ac:dyDescent="0.2">
      <c r="A8" s="16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3">
        <v>9</v>
      </c>
      <c r="J8" s="17">
        <v>10</v>
      </c>
    </row>
    <row r="9" spans="1:10" s="7" customFormat="1" ht="15" customHeight="1" x14ac:dyDescent="0.2">
      <c r="A9" s="28" t="s">
        <v>10</v>
      </c>
      <c r="B9" s="37">
        <v>409940</v>
      </c>
      <c r="C9" s="37">
        <v>74362</v>
      </c>
      <c r="D9" s="37">
        <v>16902</v>
      </c>
      <c r="E9" s="37"/>
      <c r="F9" s="37">
        <f t="shared" ref="F9:F13" si="0">SUM(B9:D9)</f>
        <v>501204</v>
      </c>
      <c r="G9" s="37">
        <v>59638</v>
      </c>
      <c r="H9" s="37">
        <f>F9+G9</f>
        <v>560842</v>
      </c>
      <c r="I9" s="4">
        <f>F9/H9*100</f>
        <v>89.366345601791593</v>
      </c>
      <c r="J9" s="18">
        <f>(H9/536452-1)*100</f>
        <v>4.5465391125394161</v>
      </c>
    </row>
    <row r="10" spans="1:10" s="7" customFormat="1" ht="15" customHeight="1" x14ac:dyDescent="0.2">
      <c r="A10" s="29" t="s">
        <v>11</v>
      </c>
      <c r="B10" s="38">
        <v>424385</v>
      </c>
      <c r="C10" s="38">
        <v>73579</v>
      </c>
      <c r="D10" s="38">
        <v>19475</v>
      </c>
      <c r="E10" s="38"/>
      <c r="F10" s="38">
        <f t="shared" si="0"/>
        <v>517439</v>
      </c>
      <c r="G10" s="38">
        <v>61681</v>
      </c>
      <c r="H10" s="38">
        <f>F10+G10</f>
        <v>579120</v>
      </c>
      <c r="I10" s="5">
        <f t="shared" ref="I10:I24" si="1">F10/H10*100</f>
        <v>89.34918497029976</v>
      </c>
      <c r="J10" s="19">
        <f>(H10/H9-1)*100</f>
        <v>3.2590283894572858</v>
      </c>
    </row>
    <row r="11" spans="1:10" s="7" customFormat="1" ht="15" customHeight="1" x14ac:dyDescent="0.2">
      <c r="A11" s="29" t="s">
        <v>12</v>
      </c>
      <c r="B11" s="37">
        <v>449289</v>
      </c>
      <c r="C11" s="37">
        <v>64014</v>
      </c>
      <c r="D11" s="37">
        <v>19390</v>
      </c>
      <c r="E11" s="37"/>
      <c r="F11" s="37">
        <f t="shared" si="0"/>
        <v>532693</v>
      </c>
      <c r="G11" s="37">
        <v>63850</v>
      </c>
      <c r="H11" s="37">
        <f>F11+G11</f>
        <v>596543</v>
      </c>
      <c r="I11" s="4">
        <f t="shared" si="1"/>
        <v>89.296664280697286</v>
      </c>
      <c r="J11" s="18">
        <f t="shared" ref="J11:J24" si="2">(H11/H10-1)*100</f>
        <v>3.0085301837270428</v>
      </c>
    </row>
    <row r="12" spans="1:10" s="7" customFormat="1" ht="15" customHeight="1" x14ac:dyDescent="0.2">
      <c r="A12" s="29" t="s">
        <v>13</v>
      </c>
      <c r="B12" s="38">
        <v>472080</v>
      </c>
      <c r="C12" s="38">
        <v>75242</v>
      </c>
      <c r="D12" s="38">
        <v>17780</v>
      </c>
      <c r="E12" s="38"/>
      <c r="F12" s="38">
        <f t="shared" si="0"/>
        <v>565102</v>
      </c>
      <c r="G12" s="38">
        <v>68173</v>
      </c>
      <c r="H12" s="38">
        <f>F12+G12</f>
        <v>633275</v>
      </c>
      <c r="I12" s="5">
        <f t="shared" si="1"/>
        <v>89.234850578342744</v>
      </c>
      <c r="J12" s="19">
        <f t="shared" si="2"/>
        <v>6.1574773318939346</v>
      </c>
    </row>
    <row r="13" spans="1:10" s="7" customFormat="1" ht="15" customHeight="1" x14ac:dyDescent="0.2">
      <c r="A13" s="29" t="s">
        <v>14</v>
      </c>
      <c r="B13" s="37">
        <v>492835</v>
      </c>
      <c r="C13" s="37">
        <v>84610</v>
      </c>
      <c r="D13" s="37">
        <v>17011</v>
      </c>
      <c r="E13" s="37"/>
      <c r="F13" s="37">
        <f t="shared" si="0"/>
        <v>594456</v>
      </c>
      <c r="G13" s="37">
        <v>71417</v>
      </c>
      <c r="H13" s="37">
        <f>F13+G13</f>
        <v>665873</v>
      </c>
      <c r="I13" s="4">
        <f t="shared" si="1"/>
        <v>89.274681508335675</v>
      </c>
      <c r="J13" s="18">
        <f t="shared" si="2"/>
        <v>5.1475267458844787</v>
      </c>
    </row>
    <row r="14" spans="1:10" s="7" customFormat="1" ht="15" customHeight="1" x14ac:dyDescent="0.2">
      <c r="A14" s="28" t="s">
        <v>15</v>
      </c>
      <c r="B14" s="38">
        <v>505001</v>
      </c>
      <c r="C14" s="38">
        <v>101494</v>
      </c>
      <c r="D14" s="38">
        <v>17324</v>
      </c>
      <c r="E14" s="38"/>
      <c r="F14" s="38">
        <v>623819</v>
      </c>
      <c r="G14" s="38">
        <v>73640</v>
      </c>
      <c r="H14" s="38">
        <v>697459</v>
      </c>
      <c r="I14" s="5">
        <f t="shared" si="1"/>
        <v>89.441673273984563</v>
      </c>
      <c r="J14" s="19">
        <f t="shared" si="2"/>
        <v>4.7435471929331952</v>
      </c>
    </row>
    <row r="15" spans="1:10" s="7" customFormat="1" ht="15" customHeight="1" x14ac:dyDescent="0.2">
      <c r="A15" s="28" t="s">
        <v>16</v>
      </c>
      <c r="B15" s="37">
        <v>528490</v>
      </c>
      <c r="C15" s="37">
        <v>113502</v>
      </c>
      <c r="D15" s="37">
        <v>18802</v>
      </c>
      <c r="E15" s="37">
        <v>9860</v>
      </c>
      <c r="F15" s="37">
        <v>670654</v>
      </c>
      <c r="G15" s="37">
        <v>81800</v>
      </c>
      <c r="H15" s="37">
        <v>752454</v>
      </c>
      <c r="I15" s="4">
        <f t="shared" si="1"/>
        <v>89.128903560882122</v>
      </c>
      <c r="J15" s="18">
        <f t="shared" si="2"/>
        <v>7.8850513076754281</v>
      </c>
    </row>
    <row r="16" spans="1:10" s="7" customFormat="1" ht="15" customHeight="1" x14ac:dyDescent="0.2">
      <c r="A16" s="28" t="s">
        <v>17</v>
      </c>
      <c r="B16" s="38">
        <v>560072</v>
      </c>
      <c r="C16" s="38">
        <v>120387</v>
      </c>
      <c r="D16" s="38">
        <v>16957</v>
      </c>
      <c r="E16" s="38">
        <v>25210</v>
      </c>
      <c r="F16" s="38">
        <v>722625</v>
      </c>
      <c r="G16" s="38">
        <v>90477</v>
      </c>
      <c r="H16" s="38">
        <v>813102</v>
      </c>
      <c r="I16" s="5">
        <f t="shared" si="1"/>
        <v>88.872613768014347</v>
      </c>
      <c r="J16" s="19">
        <f t="shared" si="2"/>
        <v>8.0600275897264151</v>
      </c>
    </row>
    <row r="17" spans="1:10" s="7" customFormat="1" ht="15" customHeight="1" x14ac:dyDescent="0.2">
      <c r="A17" s="28" t="s">
        <v>18</v>
      </c>
      <c r="B17" s="37">
        <v>588281</v>
      </c>
      <c r="C17" s="37">
        <v>110099</v>
      </c>
      <c r="D17" s="37">
        <v>14927</v>
      </c>
      <c r="E17" s="37">
        <v>27860</v>
      </c>
      <c r="F17" s="37">
        <v>741167</v>
      </c>
      <c r="G17" s="37">
        <v>99721</v>
      </c>
      <c r="H17" s="37">
        <v>840888</v>
      </c>
      <c r="I17" s="4">
        <f t="shared" si="1"/>
        <v>88.140989049671305</v>
      </c>
      <c r="J17" s="18">
        <f t="shared" si="2"/>
        <v>3.4172834404539554</v>
      </c>
    </row>
    <row r="18" spans="1:10" s="7" customFormat="1" ht="15" customHeight="1" x14ac:dyDescent="0.2">
      <c r="A18" s="28" t="s">
        <v>20</v>
      </c>
      <c r="B18" s="38">
        <v>640208</v>
      </c>
      <c r="C18" s="38">
        <v>104059</v>
      </c>
      <c r="D18" s="38">
        <v>18636</v>
      </c>
      <c r="E18" s="38">
        <v>36947</v>
      </c>
      <c r="F18" s="38">
        <v>799851</v>
      </c>
      <c r="G18" s="38">
        <v>106133</v>
      </c>
      <c r="H18" s="38">
        <v>905984</v>
      </c>
      <c r="I18" s="5">
        <f t="shared" si="1"/>
        <v>88.285333957332583</v>
      </c>
      <c r="J18" s="19">
        <f t="shared" si="2"/>
        <v>7.7413401071248389</v>
      </c>
    </row>
    <row r="19" spans="1:10" s="7" customFormat="1" ht="15" customHeight="1" x14ac:dyDescent="0.2">
      <c r="A19" s="28" t="s">
        <v>21</v>
      </c>
      <c r="B19" s="37">
        <v>664822</v>
      </c>
      <c r="C19" s="37">
        <v>114416</v>
      </c>
      <c r="D19" s="37">
        <v>26266</v>
      </c>
      <c r="E19" s="37">
        <v>39245</v>
      </c>
      <c r="F19" s="37">
        <v>844748</v>
      </c>
      <c r="G19" s="37">
        <v>120917</v>
      </c>
      <c r="H19" s="37">
        <v>965665</v>
      </c>
      <c r="I19" s="4">
        <f t="shared" si="1"/>
        <v>87.478369828045956</v>
      </c>
      <c r="J19" s="18">
        <f t="shared" si="2"/>
        <v>6.5874231774512682</v>
      </c>
    </row>
    <row r="20" spans="1:10" s="7" customFormat="1" ht="15" customHeight="1" x14ac:dyDescent="0.2">
      <c r="A20" s="28" t="s">
        <v>23</v>
      </c>
      <c r="B20" s="38">
        <v>708427</v>
      </c>
      <c r="C20" s="38">
        <v>130511</v>
      </c>
      <c r="D20" s="38">
        <v>32287</v>
      </c>
      <c r="E20" s="38">
        <v>51226</v>
      </c>
      <c r="F20" s="38">
        <v>922451</v>
      </c>
      <c r="G20" s="38">
        <v>134388</v>
      </c>
      <c r="H20" s="38">
        <v>1056839</v>
      </c>
      <c r="I20" s="5">
        <f t="shared" si="1"/>
        <v>87.283966621216663</v>
      </c>
      <c r="J20" s="19">
        <f t="shared" si="2"/>
        <v>9.4415765301631538</v>
      </c>
    </row>
    <row r="21" spans="1:10" s="7" customFormat="1" ht="15" customHeight="1" x14ac:dyDescent="0.2">
      <c r="A21" s="28" t="s">
        <v>25</v>
      </c>
      <c r="B21" s="37">
        <v>760454</v>
      </c>
      <c r="C21" s="37">
        <v>113720</v>
      </c>
      <c r="D21" s="37">
        <v>32866</v>
      </c>
      <c r="E21" s="37">
        <v>57449</v>
      </c>
      <c r="F21" s="37">
        <v>964489</v>
      </c>
      <c r="G21" s="37">
        <v>144010</v>
      </c>
      <c r="H21" s="37">
        <v>1108499</v>
      </c>
      <c r="I21" s="4">
        <f t="shared" si="1"/>
        <v>87.008558419989555</v>
      </c>
      <c r="J21" s="18">
        <f t="shared" si="2"/>
        <v>4.8881617729853</v>
      </c>
    </row>
    <row r="22" spans="1:10" s="7" customFormat="1" ht="15" customHeight="1" x14ac:dyDescent="0.2">
      <c r="A22" s="28" t="s">
        <v>27</v>
      </c>
      <c r="B22" s="38">
        <v>792054</v>
      </c>
      <c r="C22" s="38">
        <v>134848</v>
      </c>
      <c r="D22" s="38">
        <v>34228</v>
      </c>
      <c r="E22" s="38">
        <v>65520</v>
      </c>
      <c r="F22" s="38">
        <v>1026649</v>
      </c>
      <c r="G22" s="38">
        <v>148988</v>
      </c>
      <c r="H22" s="38">
        <v>1175637</v>
      </c>
      <c r="I22" s="5">
        <f t="shared" si="1"/>
        <v>87.327040574599138</v>
      </c>
      <c r="J22" s="19">
        <f t="shared" si="2"/>
        <v>6.0566585986996824</v>
      </c>
    </row>
    <row r="23" spans="1:10" s="7" customFormat="1" ht="15" customHeight="1" x14ac:dyDescent="0.2">
      <c r="A23" s="28" t="s">
        <v>26</v>
      </c>
      <c r="B23" s="37">
        <v>877941</v>
      </c>
      <c r="C23" s="37">
        <v>129244</v>
      </c>
      <c r="D23" s="37">
        <v>36102</v>
      </c>
      <c r="E23" s="37">
        <v>73563</v>
      </c>
      <c r="F23" s="37">
        <v>1116850</v>
      </c>
      <c r="G23" s="37">
        <v>162057</v>
      </c>
      <c r="H23" s="37">
        <v>1278907</v>
      </c>
      <c r="I23" s="4">
        <f t="shared" si="1"/>
        <v>87.328476581956309</v>
      </c>
      <c r="J23" s="18">
        <f t="shared" si="2"/>
        <v>8.784174026506486</v>
      </c>
    </row>
    <row r="24" spans="1:10" s="7" customFormat="1" ht="15" customHeight="1" x14ac:dyDescent="0.2">
      <c r="A24" s="28" t="s">
        <v>30</v>
      </c>
      <c r="B24" s="39">
        <v>943013</v>
      </c>
      <c r="C24" s="39">
        <v>121377</v>
      </c>
      <c r="D24" s="39">
        <v>37414</v>
      </c>
      <c r="E24" s="39">
        <v>65781</v>
      </c>
      <c r="F24" s="39">
        <v>1167584</v>
      </c>
      <c r="G24" s="39">
        <v>168372</v>
      </c>
      <c r="H24" s="39">
        <v>1335956</v>
      </c>
      <c r="I24" s="33">
        <f t="shared" si="1"/>
        <v>87.396890316746962</v>
      </c>
      <c r="J24" s="33">
        <f t="shared" si="2"/>
        <v>4.4607621977204026</v>
      </c>
    </row>
    <row r="25" spans="1:10" ht="12" customHeight="1" x14ac:dyDescent="0.2">
      <c r="A25" s="20"/>
      <c r="B25" s="30" t="s">
        <v>28</v>
      </c>
      <c r="C25" s="30"/>
      <c r="D25" s="30"/>
      <c r="E25" s="30"/>
      <c r="F25" s="30"/>
      <c r="G25" s="30"/>
      <c r="H25" s="30"/>
      <c r="I25" s="30"/>
      <c r="J25" s="31"/>
    </row>
    <row r="26" spans="1:10" ht="12" customHeight="1" x14ac:dyDescent="0.2">
      <c r="A26" s="20"/>
      <c r="B26" s="6" t="s">
        <v>22</v>
      </c>
      <c r="C26" s="8"/>
      <c r="D26" s="8"/>
      <c r="E26" s="8"/>
      <c r="F26" s="8"/>
      <c r="G26" s="8"/>
      <c r="H26" s="8"/>
      <c r="I26" s="8"/>
      <c r="J26" s="21"/>
    </row>
    <row r="27" spans="1:10" ht="12" customHeight="1" x14ac:dyDescent="0.2">
      <c r="A27" s="20"/>
      <c r="B27" s="22" t="s">
        <v>32</v>
      </c>
      <c r="C27" s="22"/>
      <c r="D27" s="22"/>
      <c r="E27" s="22"/>
      <c r="F27" s="22"/>
      <c r="G27" s="22"/>
      <c r="H27" s="9"/>
      <c r="I27" s="22"/>
      <c r="J27" s="23"/>
    </row>
    <row r="28" spans="1:10" ht="12" customHeight="1" x14ac:dyDescent="0.2">
      <c r="A28" s="20"/>
      <c r="B28" s="22"/>
      <c r="C28" s="22"/>
      <c r="D28" s="22"/>
      <c r="E28" s="22"/>
      <c r="F28" s="22"/>
      <c r="G28" s="22"/>
      <c r="H28" s="9"/>
      <c r="I28" s="22"/>
      <c r="J28" s="23"/>
    </row>
    <row r="29" spans="1:10" ht="12" customHeight="1" x14ac:dyDescent="0.2">
      <c r="A29" s="20"/>
      <c r="B29" s="24"/>
      <c r="C29" s="22"/>
      <c r="D29" s="22"/>
      <c r="E29" s="22"/>
      <c r="F29" s="22"/>
      <c r="G29" s="22"/>
      <c r="H29" s="22"/>
      <c r="I29" s="22"/>
      <c r="J29" s="23"/>
    </row>
    <row r="30" spans="1:10" ht="12" customHeight="1" thickBot="1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7"/>
    </row>
  </sheetData>
  <mergeCells count="8">
    <mergeCell ref="J6:J7"/>
    <mergeCell ref="A2:J2"/>
    <mergeCell ref="A4:J4"/>
    <mergeCell ref="B6:E6"/>
    <mergeCell ref="F6:F7"/>
    <mergeCell ref="G6:G7"/>
    <mergeCell ref="H6:H7"/>
    <mergeCell ref="I6:I7"/>
  </mergeCells>
  <phoneticPr fontId="23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16.9 </vt:lpstr>
      <vt:lpstr>'Table 16.9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2015-11-30T08:33:02Z</cp:lastPrinted>
  <dcterms:created xsi:type="dcterms:W3CDTF">2011-01-17T09:19:53Z</dcterms:created>
  <dcterms:modified xsi:type="dcterms:W3CDTF">2018-09-10T07:13:41Z</dcterms:modified>
</cp:coreProperties>
</file>