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tabRatio="601" activeTab="0"/>
  </bookViews>
  <sheets>
    <sheet name="Table-17.1B" sheetId="1" r:id="rId1"/>
  </sheets>
  <definedNames>
    <definedName name="\x">#N/A</definedName>
    <definedName name="\z">#N/A</definedName>
    <definedName name="PP">#N/A</definedName>
    <definedName name="_xlnm.Print_Area" localSheetId="0">'Table-17.1B'!$A$1:$AE$60</definedName>
    <definedName name="_xlnm.Print_Titles" localSheetId="0">'Table-17.1B'!$A:$A</definedName>
  </definedNames>
  <calcPr fullCalcOnLoad="1"/>
</workbook>
</file>

<file path=xl/sharedStrings.xml><?xml version="1.0" encoding="utf-8"?>
<sst xmlns="http://schemas.openxmlformats.org/spreadsheetml/2006/main" count="251" uniqueCount="168">
  <si>
    <t xml:space="preserve">   Year</t>
  </si>
  <si>
    <t>No.</t>
  </si>
  <si>
    <t>Paid-up</t>
  </si>
  <si>
    <t xml:space="preserve">  No.</t>
  </si>
  <si>
    <t>paid-up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</si>
  <si>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</si>
  <si>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</si>
  <si>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</si>
  <si>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</si>
  <si>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</si>
  <si>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</si>
  <si>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</si>
  <si>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</si>
  <si>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</si>
  <si>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</si>
  <si>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</si>
  <si>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</si>
  <si>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</si>
  <si>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</si>
  <si>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</si>
  <si>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</si>
  <si>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</si>
  <si>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</si>
  <si>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</si>
  <si>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</si>
  <si>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</si>
  <si>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</si>
  <si>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</si>
  <si>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</si>
  <si>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</si>
  <si>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</si>
  <si>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</si>
  <si>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</si>
  <si>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</si>
  <si>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</si>
  <si>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</si>
  <si>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</si>
  <si>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and Diu</t>
  </si>
  <si>
    <t xml:space="preserve"> Lakshadweep</t>
  </si>
  <si>
    <t>Private</t>
  </si>
  <si>
    <t>Total</t>
  </si>
  <si>
    <t xml:space="preserve"> (NUMBER AND PAID-UP CAPITAL)</t>
  </si>
  <si>
    <t>Public</t>
  </si>
  <si>
    <t>Source: Ministry of  Corporate Affairs</t>
  </si>
  <si>
    <t>-</t>
  </si>
  <si>
    <t xml:space="preserve"> Puducherry</t>
  </si>
  <si>
    <t>COMPANIES</t>
  </si>
  <si>
    <t xml:space="preserve">Table 17.1(B)- COMPANIES AT WORK </t>
  </si>
  <si>
    <t xml:space="preserve">Remark :-1. Table 17.1 (B) is based on table 17.1 (A) </t>
  </si>
  <si>
    <t xml:space="preserve">               2.  For footnotes, please refer to prepage for table 17.1(A)                                                               </t>
  </si>
  <si>
    <t xml:space="preserve"> Chhatisgarh</t>
  </si>
  <si>
    <t xml:space="preserve"> Jharkhand</t>
  </si>
  <si>
    <t xml:space="preserve"> Uttrakhand</t>
  </si>
  <si>
    <t>** Excludes 148404 dormant companies</t>
  </si>
  <si>
    <t>*** Excludes 170313 dormant companies</t>
  </si>
  <si>
    <t xml:space="preserve"> Odisha</t>
  </si>
  <si>
    <t xml:space="preserve">(As on </t>
  </si>
  <si>
    <t>31st March)</t>
  </si>
  <si>
    <t>79677.72 (3472)</t>
  </si>
  <si>
    <t>60.74 (15)</t>
  </si>
  <si>
    <t>3906.76 (482)</t>
  </si>
  <si>
    <t>888.34 (394)</t>
  </si>
  <si>
    <t>13576.49 (366)</t>
  </si>
  <si>
    <t>1540.99 (154)</t>
  </si>
  <si>
    <t>97342.51 (3530)</t>
  </si>
  <si>
    <t>36993.96 (776)</t>
  </si>
  <si>
    <t>9309.40 (195)</t>
  </si>
  <si>
    <t>286.40 (81)</t>
  </si>
  <si>
    <t>6732.90 (183)</t>
  </si>
  <si>
    <t>59001.72 (1764)</t>
  </si>
  <si>
    <t>7399.53 (1086)</t>
  </si>
  <si>
    <t>24327.49 (1158)</t>
  </si>
  <si>
    <t>216272.45 (10163)</t>
  </si>
  <si>
    <t>162.87 (8)</t>
  </si>
  <si>
    <t>3858.67 (105)</t>
  </si>
  <si>
    <t>26.76 (4)</t>
  </si>
  <si>
    <t>77.16 (12)</t>
  </si>
  <si>
    <t>10770.67 (747)</t>
  </si>
  <si>
    <t>16495.60 (1513)</t>
  </si>
  <si>
    <t>21730.09 (1306)</t>
  </si>
  <si>
    <t>92738.77 (4424)</t>
  </si>
  <si>
    <t>737.31 (19)</t>
  </si>
  <si>
    <t>49183.98 (2107)</t>
  </si>
  <si>
    <t>5061.40 (158)</t>
  </si>
  <si>
    <t>63489.57 (7664)</t>
  </si>
  <si>
    <t>4.59 (2)</t>
  </si>
  <si>
    <t>3255.47 (644)</t>
  </si>
  <si>
    <t>390.31 (41)</t>
  </si>
  <si>
    <t>2263.70 (53)</t>
  </si>
  <si>
    <t>183084.05 (10670)</t>
  </si>
  <si>
    <t>272.46 (56)</t>
  </si>
  <si>
    <t>38583.55 (33174)</t>
  </si>
  <si>
    <t>77.69 (113)</t>
  </si>
  <si>
    <t>2246.97 (3624)</t>
  </si>
  <si>
    <t>1226.54 (5706)</t>
  </si>
  <si>
    <t>2498.62 (3877)</t>
  </si>
  <si>
    <t>1959.33 (3421)</t>
  </si>
  <si>
    <t>27344.82 (33457)</t>
  </si>
  <si>
    <t>16587.13 (9093)</t>
  </si>
  <si>
    <t>2251.87 (1763)</t>
  </si>
  <si>
    <t>329.59 (1132)</t>
  </si>
  <si>
    <t>3257.12 (3471)</t>
  </si>
  <si>
    <t>38207.74 (30918)</t>
  </si>
  <si>
    <t>7475.89 (14044)</t>
  </si>
  <si>
    <t>6008.13 (12008)</t>
  </si>
  <si>
    <t>141738.44 (126398)</t>
  </si>
  <si>
    <t>36.01 (59)</t>
  </si>
  <si>
    <t>442.11 (360)</t>
  </si>
  <si>
    <t>30.03 (12)</t>
  </si>
  <si>
    <t>27.28 (86)</t>
  </si>
  <si>
    <t>3337.51 (6897)</t>
  </si>
  <si>
    <t>4289.02 (9802)</t>
  </si>
  <si>
    <t>5170.30 (22709)</t>
  </si>
  <si>
    <t>58145.12(40720)</t>
  </si>
  <si>
    <t>103.21 (85)</t>
  </si>
  <si>
    <t>7281.50 (22255)</t>
  </si>
  <si>
    <t>865.46 (1774)</t>
  </si>
  <si>
    <t>43531.96 (97171)</t>
  </si>
  <si>
    <t>142365.40 (131357)</t>
  </si>
  <si>
    <t>23.65 (99)</t>
  </si>
  <si>
    <t>1684.02 (4701)</t>
  </si>
  <si>
    <t>172.72 (194)</t>
  </si>
  <si>
    <t>551.65 (109)</t>
  </si>
  <si>
    <t>6.58 (9)</t>
  </si>
  <si>
    <t>1850.77 (906)</t>
  </si>
  <si>
    <t>118261.279(36646)</t>
  </si>
  <si>
    <t>138.43(128)</t>
  </si>
  <si>
    <t>6153.73(4106)</t>
  </si>
  <si>
    <t>2114.88(6100)</t>
  </si>
  <si>
    <t>16075.11(4243)</t>
  </si>
  <si>
    <t>3500.32(3575)</t>
  </si>
  <si>
    <t>124687.33(36987)</t>
  </si>
  <si>
    <t>53581.09(9869)</t>
  </si>
  <si>
    <t>11561.27(1958)</t>
  </si>
  <si>
    <t>615.99(1213)</t>
  </si>
  <si>
    <t>9990.02(3654)</t>
  </si>
  <si>
    <t>97209.46(32682)</t>
  </si>
  <si>
    <t>14875.42(15130)</t>
  </si>
  <si>
    <t>30335.62(13166)</t>
  </si>
  <si>
    <t>358010.89(136561)</t>
  </si>
  <si>
    <t>198.88(67)</t>
  </si>
  <si>
    <t>4300.78(465)</t>
  </si>
  <si>
    <t>56.79(16)</t>
  </si>
  <si>
    <t>104.44(98)</t>
  </si>
  <si>
    <t>14108.18(7644)</t>
  </si>
  <si>
    <t>20784.62(11315)</t>
  </si>
  <si>
    <t>26900.39(24015)</t>
  </si>
  <si>
    <t>150883.89(45144)</t>
  </si>
  <si>
    <t>840.52(104)</t>
  </si>
  <si>
    <t>56465.48(24362)</t>
  </si>
  <si>
    <t>5926.86(1932)</t>
  </si>
  <si>
    <t>107021.53(104835)</t>
  </si>
  <si>
    <t>28.24(101)</t>
  </si>
  <si>
    <t>4939.49(5345)</t>
  </si>
  <si>
    <t>2436.42(247)</t>
  </si>
  <si>
    <t>325449.45(142027)</t>
  </si>
  <si>
    <t>941.96(150)</t>
  </si>
  <si>
    <t>6.58(9)</t>
  </si>
  <si>
    <t>2123.23(962)</t>
  </si>
  <si>
    <t>Paid-up -capital is worked out on the basis of the data available on MCA Portal. Figures  in (   ) refer to no. of companies</t>
  </si>
  <si>
    <t>883611*</t>
  </si>
  <si>
    <r>
      <t xml:space="preserve"> (capital: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in Ten Million)</t>
    </r>
  </si>
  <si>
    <t>* Excludes  dormant companies</t>
  </si>
  <si>
    <t>1146884(57569)</t>
  </si>
  <si>
    <t>665375(735877)</t>
  </si>
  <si>
    <t>1812258.70(793446)</t>
  </si>
  <si>
    <t xml:space="preserve">Paid-up </t>
  </si>
  <si>
    <t>captial</t>
  </si>
</sst>
</file>

<file path=xl/styles.xml><?xml version="1.0" encoding="utf-8"?>
<styleSheet xmlns="http://schemas.openxmlformats.org/spreadsheetml/2006/main">
  <numFmts count="42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_)"/>
    <numFmt numFmtId="187" formatCode="0_)"/>
    <numFmt numFmtId="188" formatCode="#,##0.0_);\(#,##0.0\)"/>
    <numFmt numFmtId="189" formatCode="0.00_)"/>
    <numFmt numFmtId="190" formatCode="0.0"/>
    <numFmt numFmtId="191" formatCode="0.000"/>
    <numFmt numFmtId="192" formatCode="0.00;[Red]0.00"/>
    <numFmt numFmtId="193" formatCode="0.0;[Red]0.0"/>
    <numFmt numFmtId="194" formatCode="0;[Red]0"/>
    <numFmt numFmtId="195" formatCode="0_);\(0\)"/>
    <numFmt numFmtId="196" formatCode="_(* #,##0_);_(* \(#,##0\);_(* &quot;-&quot;??_);_(@_)"/>
    <numFmt numFmtId="197" formatCode="0.000;[Red]0.000"/>
  </numFmts>
  <fonts count="47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9">
    <xf numFmtId="186" fontId="0" fillId="0" borderId="0" xfId="0" applyAlignment="1">
      <alignment/>
    </xf>
    <xf numFmtId="186" fontId="5" fillId="0" borderId="0" xfId="0" applyFont="1" applyAlignment="1">
      <alignment/>
    </xf>
    <xf numFmtId="186" fontId="5" fillId="33" borderId="0" xfId="0" applyFont="1" applyFill="1" applyBorder="1" applyAlignment="1">
      <alignment/>
    </xf>
    <xf numFmtId="186" fontId="5" fillId="33" borderId="0" xfId="0" applyNumberFormat="1" applyFont="1" applyFill="1" applyBorder="1" applyAlignment="1" applyProtection="1">
      <alignment/>
      <protection/>
    </xf>
    <xf numFmtId="186" fontId="5" fillId="33" borderId="10" xfId="0" applyFont="1" applyFill="1" applyBorder="1" applyAlignment="1">
      <alignment/>
    </xf>
    <xf numFmtId="187" fontId="5" fillId="33" borderId="10" xfId="0" applyNumberFormat="1" applyFont="1" applyFill="1" applyBorder="1" applyAlignment="1" applyProtection="1">
      <alignment/>
      <protection/>
    </xf>
    <xf numFmtId="186" fontId="5" fillId="33" borderId="10" xfId="0" applyNumberFormat="1" applyFont="1" applyFill="1" applyBorder="1" applyAlignment="1" applyProtection="1">
      <alignment/>
      <protection/>
    </xf>
    <xf numFmtId="186" fontId="4" fillId="33" borderId="10" xfId="0" applyFont="1" applyFill="1" applyBorder="1" applyAlignment="1">
      <alignment/>
    </xf>
    <xf numFmtId="186" fontId="0" fillId="33" borderId="10" xfId="0" applyFill="1" applyBorder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>
      <alignment horizontal="right"/>
    </xf>
    <xf numFmtId="190" fontId="5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 applyProtection="1">
      <alignment horizontal="right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NumberFormat="1" applyFont="1" applyFill="1" applyBorder="1" applyAlignment="1">
      <alignment horizontal="center"/>
    </xf>
    <xf numFmtId="190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right"/>
      <protection/>
    </xf>
    <xf numFmtId="1" fontId="5" fillId="34" borderId="0" xfId="0" applyNumberFormat="1" applyFont="1" applyFill="1" applyBorder="1" applyAlignment="1" applyProtection="1" quotePrefix="1">
      <alignment horizontal="right"/>
      <protection/>
    </xf>
    <xf numFmtId="0" fontId="5" fillId="34" borderId="0" xfId="0" applyNumberFormat="1" applyFont="1" applyFill="1" applyBorder="1" applyAlignment="1" applyProtection="1" quotePrefix="1">
      <alignment horizontal="center"/>
      <protection/>
    </xf>
    <xf numFmtId="190" fontId="5" fillId="34" borderId="0" xfId="0" applyNumberFormat="1" applyFont="1" applyFill="1" applyBorder="1" applyAlignment="1" applyProtection="1" quotePrefix="1">
      <alignment horizontal="right"/>
      <protection/>
    </xf>
    <xf numFmtId="186" fontId="5" fillId="35" borderId="0" xfId="0" applyFont="1" applyFill="1" applyBorder="1" applyAlignment="1">
      <alignment/>
    </xf>
    <xf numFmtId="0" fontId="5" fillId="35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NumberFormat="1" applyFont="1" applyFill="1" applyBorder="1" applyAlignment="1">
      <alignment horizontal="center"/>
    </xf>
    <xf numFmtId="190" fontId="5" fillId="35" borderId="0" xfId="0" applyNumberFormat="1" applyFont="1" applyFill="1" applyBorder="1" applyAlignment="1">
      <alignment horizontal="right"/>
    </xf>
    <xf numFmtId="190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NumberFormat="1" applyFont="1" applyFill="1" applyBorder="1" applyAlignment="1" applyProtection="1" quotePrefix="1">
      <alignment horizontal="right"/>
      <protection/>
    </xf>
    <xf numFmtId="1" fontId="5" fillId="35" borderId="0" xfId="0" applyNumberFormat="1" applyFont="1" applyFill="1" applyBorder="1" applyAlignment="1" applyProtection="1" quotePrefix="1">
      <alignment horizontal="right"/>
      <protection/>
    </xf>
    <xf numFmtId="190" fontId="5" fillId="35" borderId="0" xfId="0" applyNumberFormat="1" applyFont="1" applyFill="1" applyBorder="1" applyAlignment="1" applyProtection="1" quotePrefix="1">
      <alignment horizontal="right"/>
      <protection/>
    </xf>
    <xf numFmtId="0" fontId="5" fillId="35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/>
    </xf>
    <xf numFmtId="0" fontId="5" fillId="35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86" fontId="5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86" fontId="0" fillId="0" borderId="0" xfId="0" applyBorder="1" applyAlignment="1">
      <alignment/>
    </xf>
    <xf numFmtId="186" fontId="4" fillId="33" borderId="0" xfId="0" applyFont="1" applyFill="1" applyBorder="1" applyAlignment="1" applyProtection="1">
      <alignment horizontal="right"/>
      <protection/>
    </xf>
    <xf numFmtId="192" fontId="45" fillId="35" borderId="0" xfId="0" applyNumberFormat="1" applyFont="1" applyFill="1" applyBorder="1" applyAlignment="1">
      <alignment/>
    </xf>
    <xf numFmtId="192" fontId="5" fillId="35" borderId="0" xfId="0" applyNumberFormat="1" applyFont="1" applyFill="1" applyBorder="1" applyAlignment="1" applyProtection="1">
      <alignment horizontal="right"/>
      <protection/>
    </xf>
    <xf numFmtId="194" fontId="45" fillId="35" borderId="0" xfId="0" applyNumberFormat="1" applyFont="1" applyFill="1" applyBorder="1" applyAlignment="1">
      <alignment/>
    </xf>
    <xf numFmtId="194" fontId="5" fillId="35" borderId="0" xfId="0" applyNumberFormat="1" applyFont="1" applyFill="1" applyBorder="1" applyAlignment="1" applyProtection="1">
      <alignment horizontal="right"/>
      <protection/>
    </xf>
    <xf numFmtId="194" fontId="45" fillId="34" borderId="0" xfId="0" applyNumberFormat="1" applyFont="1" applyFill="1" applyBorder="1" applyAlignment="1">
      <alignment/>
    </xf>
    <xf numFmtId="192" fontId="45" fillId="34" borderId="0" xfId="0" applyNumberFormat="1" applyFont="1" applyFill="1" applyBorder="1" applyAlignment="1">
      <alignment/>
    </xf>
    <xf numFmtId="194" fontId="5" fillId="34" borderId="0" xfId="0" applyNumberFormat="1" applyFont="1" applyFill="1" applyBorder="1" applyAlignment="1" applyProtection="1">
      <alignment horizontal="right"/>
      <protection/>
    </xf>
    <xf numFmtId="192" fontId="5" fillId="34" borderId="0" xfId="0" applyNumberFormat="1" applyFont="1" applyFill="1" applyBorder="1" applyAlignment="1" applyProtection="1">
      <alignment horizontal="right"/>
      <protection/>
    </xf>
    <xf numFmtId="186" fontId="4" fillId="33" borderId="0" xfId="0" applyFont="1" applyFill="1" applyBorder="1" applyAlignment="1" applyProtection="1">
      <alignment/>
      <protection/>
    </xf>
    <xf numFmtId="186" fontId="0" fillId="33" borderId="0" xfId="0" applyFill="1" applyBorder="1" applyAlignment="1">
      <alignment/>
    </xf>
    <xf numFmtId="0" fontId="5" fillId="34" borderId="10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 horizontal="right"/>
      <protection/>
    </xf>
    <xf numFmtId="0" fontId="5" fillId="34" borderId="10" xfId="0" applyNumberFormat="1" applyFont="1" applyFill="1" applyBorder="1" applyAlignment="1" applyProtection="1">
      <alignment horizontal="center"/>
      <protection/>
    </xf>
    <xf numFmtId="190" fontId="5" fillId="34" borderId="10" xfId="0" applyNumberFormat="1" applyFont="1" applyFill="1" applyBorder="1" applyAlignment="1" applyProtection="1">
      <alignment horizontal="right"/>
      <protection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/>
    </xf>
    <xf numFmtId="187" fontId="4" fillId="36" borderId="0" xfId="0" applyNumberFormat="1" applyFont="1" applyFill="1" applyBorder="1" applyAlignment="1" applyProtection="1">
      <alignment/>
      <protection/>
    </xf>
    <xf numFmtId="187" fontId="4" fillId="36" borderId="0" xfId="0" applyNumberFormat="1" applyFont="1" applyFill="1" applyBorder="1" applyAlignment="1">
      <alignment/>
    </xf>
    <xf numFmtId="186" fontId="0" fillId="36" borderId="0" xfId="0" applyFill="1" applyBorder="1" applyAlignment="1">
      <alignment/>
    </xf>
    <xf numFmtId="186" fontId="5" fillId="36" borderId="0" xfId="0" applyNumberFormat="1" applyFont="1" applyFill="1" applyBorder="1" applyAlignment="1" applyProtection="1">
      <alignment/>
      <protection/>
    </xf>
    <xf numFmtId="186" fontId="5" fillId="36" borderId="0" xfId="0" applyFont="1" applyFill="1" applyBorder="1" applyAlignment="1">
      <alignment/>
    </xf>
    <xf numFmtId="194" fontId="46" fillId="34" borderId="10" xfId="0" applyNumberFormat="1" applyFont="1" applyFill="1" applyBorder="1" applyAlignment="1">
      <alignment/>
    </xf>
    <xf numFmtId="192" fontId="46" fillId="34" borderId="10" xfId="0" applyNumberFormat="1" applyFont="1" applyFill="1" applyBorder="1" applyAlignment="1">
      <alignment/>
    </xf>
    <xf numFmtId="186" fontId="0" fillId="33" borderId="12" xfId="0" applyFill="1" applyBorder="1" applyAlignment="1">
      <alignment/>
    </xf>
    <xf numFmtId="186" fontId="5" fillId="33" borderId="13" xfId="0" applyFont="1" applyFill="1" applyBorder="1" applyAlignment="1">
      <alignment/>
    </xf>
    <xf numFmtId="186" fontId="0" fillId="33" borderId="13" xfId="0" applyFill="1" applyBorder="1" applyAlignment="1">
      <alignment/>
    </xf>
    <xf numFmtId="187" fontId="4" fillId="33" borderId="13" xfId="0" applyNumberFormat="1" applyFont="1" applyFill="1" applyBorder="1" applyAlignment="1" applyProtection="1">
      <alignment horizontal="right"/>
      <protection/>
    </xf>
    <xf numFmtId="186" fontId="0" fillId="33" borderId="14" xfId="0" applyFill="1" applyBorder="1" applyAlignment="1">
      <alignment/>
    </xf>
    <xf numFmtId="186" fontId="5" fillId="33" borderId="15" xfId="0" applyFont="1" applyFill="1" applyBorder="1" applyAlignment="1">
      <alignment/>
    </xf>
    <xf numFmtId="186" fontId="0" fillId="33" borderId="16" xfId="0" applyFill="1" applyBorder="1" applyAlignment="1">
      <alignment/>
    </xf>
    <xf numFmtId="186" fontId="4" fillId="33" borderId="15" xfId="0" applyFont="1" applyFill="1" applyBorder="1" applyAlignment="1" applyProtection="1">
      <alignment/>
      <protection/>
    </xf>
    <xf numFmtId="186" fontId="4" fillId="33" borderId="0" xfId="0" applyFont="1" applyFill="1" applyBorder="1" applyAlignment="1" applyProtection="1">
      <alignment horizontal="center"/>
      <protection/>
    </xf>
    <xf numFmtId="186" fontId="4" fillId="33" borderId="16" xfId="0" applyFont="1" applyFill="1" applyBorder="1" applyAlignment="1" applyProtection="1">
      <alignment horizontal="center"/>
      <protection/>
    </xf>
    <xf numFmtId="187" fontId="4" fillId="33" borderId="17" xfId="0" applyNumberFormat="1" applyFont="1" applyFill="1" applyBorder="1" applyAlignment="1" applyProtection="1">
      <alignment horizontal="center"/>
      <protection/>
    </xf>
    <xf numFmtId="187" fontId="4" fillId="36" borderId="15" xfId="0" applyNumberFormat="1" applyFont="1" applyFill="1" applyBorder="1" applyAlignment="1" applyProtection="1">
      <alignment/>
      <protection/>
    </xf>
    <xf numFmtId="186" fontId="0" fillId="36" borderId="0" xfId="0" applyFill="1" applyBorder="1" applyAlignment="1">
      <alignment/>
    </xf>
    <xf numFmtId="186" fontId="0" fillId="36" borderId="16" xfId="0" applyFill="1" applyBorder="1" applyAlignment="1">
      <alignment/>
    </xf>
    <xf numFmtId="186" fontId="5" fillId="36" borderId="15" xfId="0" applyFont="1" applyFill="1" applyBorder="1" applyAlignment="1">
      <alignment/>
    </xf>
    <xf numFmtId="187" fontId="5" fillId="36" borderId="0" xfId="0" applyNumberFormat="1" applyFont="1" applyFill="1" applyBorder="1" applyAlignment="1">
      <alignment/>
    </xf>
    <xf numFmtId="187" fontId="5" fillId="36" borderId="15" xfId="0" applyNumberFormat="1" applyFont="1" applyFill="1" applyBorder="1" applyAlignment="1" applyProtection="1" quotePrefix="1">
      <alignment horizontal="left"/>
      <protection/>
    </xf>
    <xf numFmtId="187" fontId="5" fillId="36" borderId="0" xfId="0" applyNumberFormat="1" applyFont="1" applyFill="1" applyBorder="1" applyAlignment="1" applyProtection="1" quotePrefix="1">
      <alignment horizontal="left"/>
      <protection/>
    </xf>
    <xf numFmtId="186" fontId="5" fillId="36" borderId="15" xfId="0" applyFont="1" applyFill="1" applyBorder="1" applyAlignment="1" quotePrefix="1">
      <alignment/>
    </xf>
    <xf numFmtId="186" fontId="5" fillId="36" borderId="0" xfId="0" applyFont="1" applyFill="1" applyBorder="1" applyAlignment="1" quotePrefix="1">
      <alignment/>
    </xf>
    <xf numFmtId="187" fontId="5" fillId="36" borderId="15" xfId="0" applyNumberFormat="1" applyFont="1" applyFill="1" applyBorder="1" applyAlignment="1" quotePrefix="1">
      <alignment/>
    </xf>
    <xf numFmtId="187" fontId="5" fillId="36" borderId="0" xfId="0" applyNumberFormat="1" applyFont="1" applyFill="1" applyBorder="1" applyAlignment="1">
      <alignment/>
    </xf>
    <xf numFmtId="187" fontId="5" fillId="36" borderId="0" xfId="0" applyNumberFormat="1" applyFont="1" applyFill="1" applyBorder="1" applyAlignment="1" quotePrefix="1">
      <alignment/>
    </xf>
    <xf numFmtId="186" fontId="5" fillId="36" borderId="18" xfId="0" applyFont="1" applyFill="1" applyBorder="1" applyAlignment="1">
      <alignment/>
    </xf>
    <xf numFmtId="186" fontId="5" fillId="36" borderId="19" xfId="0" applyFont="1" applyFill="1" applyBorder="1" applyAlignment="1">
      <alignment/>
    </xf>
    <xf numFmtId="186" fontId="0" fillId="36" borderId="19" xfId="0" applyFill="1" applyBorder="1" applyAlignment="1">
      <alignment/>
    </xf>
    <xf numFmtId="186" fontId="0" fillId="36" borderId="20" xfId="0" applyFill="1" applyBorder="1" applyAlignment="1">
      <alignment/>
    </xf>
    <xf numFmtId="186" fontId="6" fillId="33" borderId="15" xfId="0" applyFont="1" applyFill="1" applyBorder="1" applyAlignment="1" applyProtection="1">
      <alignment/>
      <protection/>
    </xf>
    <xf numFmtId="186" fontId="6" fillId="33" borderId="15" xfId="0" applyFont="1" applyFill="1" applyBorder="1" applyAlignment="1" applyProtection="1" quotePrefix="1">
      <alignment/>
      <protection/>
    </xf>
    <xf numFmtId="186" fontId="5" fillId="33" borderId="21" xfId="0" applyFont="1" applyFill="1" applyBorder="1" applyAlignment="1">
      <alignment/>
    </xf>
    <xf numFmtId="186" fontId="4" fillId="33" borderId="15" xfId="0" applyFont="1" applyFill="1" applyBorder="1" applyAlignment="1" applyProtection="1">
      <alignment horizontal="left"/>
      <protection/>
    </xf>
    <xf numFmtId="186" fontId="4" fillId="33" borderId="15" xfId="0" applyFont="1" applyFill="1" applyBorder="1" applyAlignment="1">
      <alignment horizontal="left"/>
    </xf>
    <xf numFmtId="186" fontId="4" fillId="33" borderId="22" xfId="0" applyFont="1" applyFill="1" applyBorder="1" applyAlignment="1" applyProtection="1">
      <alignment horizontal="left"/>
      <protection/>
    </xf>
    <xf numFmtId="186" fontId="5" fillId="33" borderId="15" xfId="0" applyFont="1" applyFill="1" applyBorder="1" applyAlignment="1" applyProtection="1">
      <alignment horizontal="left"/>
      <protection/>
    </xf>
    <xf numFmtId="186" fontId="5" fillId="33" borderId="21" xfId="0" applyFont="1" applyFill="1" applyBorder="1" applyAlignment="1" applyProtection="1">
      <alignment horizontal="left"/>
      <protection/>
    </xf>
    <xf numFmtId="186" fontId="5" fillId="35" borderId="0" xfId="0" applyFont="1" applyFill="1" applyBorder="1" applyAlignment="1">
      <alignment horizontal="center"/>
    </xf>
    <xf numFmtId="190" fontId="5" fillId="34" borderId="0" xfId="0" applyNumberFormat="1" applyFont="1" applyFill="1" applyBorder="1" applyAlignment="1">
      <alignment horizontal="center"/>
    </xf>
    <xf numFmtId="1" fontId="45" fillId="35" borderId="0" xfId="0" applyNumberFormat="1" applyFont="1" applyFill="1" applyBorder="1" applyAlignment="1">
      <alignment horizontal="center"/>
    </xf>
    <xf numFmtId="1" fontId="45" fillId="34" borderId="0" xfId="0" applyNumberFormat="1" applyFont="1" applyFill="1" applyBorder="1" applyAlignment="1">
      <alignment horizontal="center"/>
    </xf>
    <xf numFmtId="1" fontId="5" fillId="35" borderId="0" xfId="0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87" fontId="4" fillId="34" borderId="10" xfId="0" applyNumberFormat="1" applyFont="1" applyFill="1" applyBorder="1" applyAlignment="1">
      <alignment horizontal="center"/>
    </xf>
    <xf numFmtId="2" fontId="45" fillId="35" borderId="0" xfId="0" applyNumberFormat="1" applyFont="1" applyFill="1" applyBorder="1" applyAlignment="1">
      <alignment horizontal="center"/>
    </xf>
    <xf numFmtId="2" fontId="45" fillId="34" borderId="0" xfId="0" applyNumberFormat="1" applyFont="1" applyFill="1" applyBorder="1" applyAlignment="1">
      <alignment horizontal="center"/>
    </xf>
    <xf numFmtId="2" fontId="5" fillId="35" borderId="0" xfId="0" applyNumberFormat="1" applyFont="1" applyFill="1" applyBorder="1" applyAlignment="1" applyProtection="1">
      <alignment horizontal="center"/>
      <protection/>
    </xf>
    <xf numFmtId="2" fontId="5" fillId="34" borderId="0" xfId="0" applyNumberFormat="1" applyFont="1" applyFill="1" applyBorder="1" applyAlignment="1" applyProtection="1">
      <alignment horizontal="center"/>
      <protection/>
    </xf>
    <xf numFmtId="2" fontId="46" fillId="34" borderId="10" xfId="0" applyNumberFormat="1" applyFont="1" applyFill="1" applyBorder="1" applyAlignment="1">
      <alignment horizontal="center"/>
    </xf>
    <xf numFmtId="186" fontId="0" fillId="35" borderId="0" xfId="0" applyFill="1" applyBorder="1" applyAlignment="1">
      <alignment horizontal="center"/>
    </xf>
    <xf numFmtId="186" fontId="0" fillId="34" borderId="0" xfId="0" applyFill="1" applyBorder="1" applyAlignment="1">
      <alignment horizontal="center"/>
    </xf>
    <xf numFmtId="194" fontId="46" fillId="35" borderId="0" xfId="0" applyNumberFormat="1" applyFont="1" applyFill="1" applyBorder="1" applyAlignment="1">
      <alignment horizontal="center"/>
    </xf>
    <xf numFmtId="192" fontId="46" fillId="35" borderId="16" xfId="0" applyNumberFormat="1" applyFont="1" applyFill="1" applyBorder="1" applyAlignment="1">
      <alignment horizontal="center"/>
    </xf>
    <xf numFmtId="194" fontId="46" fillId="34" borderId="0" xfId="0" applyNumberFormat="1" applyFont="1" applyFill="1" applyBorder="1" applyAlignment="1">
      <alignment horizontal="center"/>
    </xf>
    <xf numFmtId="192" fontId="46" fillId="34" borderId="16" xfId="0" applyNumberFormat="1" applyFont="1" applyFill="1" applyBorder="1" applyAlignment="1">
      <alignment horizontal="center"/>
    </xf>
    <xf numFmtId="194" fontId="4" fillId="35" borderId="0" xfId="0" applyNumberFormat="1" applyFont="1" applyFill="1" applyBorder="1" applyAlignment="1">
      <alignment horizontal="center"/>
    </xf>
    <xf numFmtId="192" fontId="4" fillId="35" borderId="16" xfId="0" applyNumberFormat="1" applyFont="1" applyFill="1" applyBorder="1" applyAlignment="1">
      <alignment horizontal="center"/>
    </xf>
    <xf numFmtId="194" fontId="4" fillId="34" borderId="0" xfId="0" applyNumberFormat="1" applyFont="1" applyFill="1" applyBorder="1" applyAlignment="1">
      <alignment horizontal="center"/>
    </xf>
    <xf numFmtId="192" fontId="4" fillId="34" borderId="16" xfId="0" applyNumberFormat="1" applyFont="1" applyFill="1" applyBorder="1" applyAlignment="1">
      <alignment horizontal="center"/>
    </xf>
    <xf numFmtId="186" fontId="8" fillId="35" borderId="0" xfId="0" applyFont="1" applyFill="1" applyBorder="1" applyAlignment="1">
      <alignment horizontal="center"/>
    </xf>
    <xf numFmtId="186" fontId="8" fillId="35" borderId="16" xfId="0" applyFont="1" applyFill="1" applyBorder="1" applyAlignment="1">
      <alignment horizontal="center"/>
    </xf>
    <xf numFmtId="186" fontId="8" fillId="34" borderId="0" xfId="0" applyFont="1" applyFill="1" applyBorder="1" applyAlignment="1">
      <alignment horizontal="center"/>
    </xf>
    <xf numFmtId="186" fontId="8" fillId="34" borderId="16" xfId="0" applyFont="1" applyFill="1" applyBorder="1" applyAlignment="1">
      <alignment horizontal="center"/>
    </xf>
    <xf numFmtId="194" fontId="46" fillId="34" borderId="1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190" fontId="4" fillId="34" borderId="0" xfId="0" applyNumberFormat="1" applyFont="1" applyFill="1" applyBorder="1" applyAlignment="1">
      <alignment horizontal="center"/>
    </xf>
    <xf numFmtId="0" fontId="4" fillId="35" borderId="0" xfId="0" applyNumberFormat="1" applyFont="1" applyFill="1" applyBorder="1" applyAlignment="1" applyProtection="1">
      <alignment horizontal="center"/>
      <protection/>
    </xf>
    <xf numFmtId="190" fontId="4" fillId="35" borderId="0" xfId="0" applyNumberFormat="1" applyFont="1" applyFill="1" applyBorder="1" applyAlignment="1" applyProtection="1">
      <alignment horizontal="center"/>
      <protection/>
    </xf>
    <xf numFmtId="187" fontId="4" fillId="35" borderId="0" xfId="0" applyNumberFormat="1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 applyProtection="1">
      <alignment horizontal="center"/>
      <protection/>
    </xf>
    <xf numFmtId="190" fontId="4" fillId="34" borderId="0" xfId="0" applyNumberFormat="1" applyFont="1" applyFill="1" applyBorder="1" applyAlignment="1" applyProtection="1">
      <alignment horizontal="center"/>
      <protection/>
    </xf>
    <xf numFmtId="187" fontId="4" fillId="34" borderId="0" xfId="0" applyNumberFormat="1" applyFont="1" applyFill="1" applyBorder="1" applyAlignment="1">
      <alignment horizontal="center"/>
    </xf>
    <xf numFmtId="189" fontId="4" fillId="34" borderId="0" xfId="0" applyNumberFormat="1" applyFont="1" applyFill="1" applyBorder="1" applyAlignment="1">
      <alignment horizontal="center"/>
    </xf>
    <xf numFmtId="0" fontId="5" fillId="35" borderId="0" xfId="0" applyNumberFormat="1" applyFont="1" applyFill="1" applyBorder="1" applyAlignment="1" applyProtection="1" quotePrefix="1">
      <alignment horizontal="center"/>
      <protection/>
    </xf>
    <xf numFmtId="0" fontId="4" fillId="35" borderId="0" xfId="0" applyNumberFormat="1" applyFont="1" applyFill="1" applyBorder="1" applyAlignment="1" applyProtection="1" quotePrefix="1">
      <alignment horizontal="center"/>
      <protection/>
    </xf>
    <xf numFmtId="190" fontId="4" fillId="35" borderId="0" xfId="0" applyNumberFormat="1" applyFont="1" applyFill="1" applyBorder="1" applyAlignment="1" applyProtection="1" quotePrefix="1">
      <alignment horizontal="center"/>
      <protection/>
    </xf>
    <xf numFmtId="186" fontId="4" fillId="35" borderId="0" xfId="0" applyFont="1" applyFill="1" applyBorder="1" applyAlignment="1">
      <alignment horizontal="center"/>
    </xf>
    <xf numFmtId="186" fontId="4" fillId="34" borderId="0" xfId="0" applyFont="1" applyFill="1" applyBorder="1" applyAlignment="1">
      <alignment horizontal="center"/>
    </xf>
    <xf numFmtId="0" fontId="4" fillId="34" borderId="10" xfId="0" applyNumberFormat="1" applyFont="1" applyFill="1" applyBorder="1" applyAlignment="1" applyProtection="1">
      <alignment horizontal="center"/>
      <protection/>
    </xf>
    <xf numFmtId="190" fontId="4" fillId="34" borderId="10" xfId="0" applyNumberFormat="1" applyFont="1" applyFill="1" applyBorder="1" applyAlignment="1" applyProtection="1">
      <alignment horizontal="center"/>
      <protection/>
    </xf>
    <xf numFmtId="186" fontId="4" fillId="34" borderId="10" xfId="0" applyFont="1" applyFill="1" applyBorder="1" applyAlignment="1">
      <alignment horizontal="center"/>
    </xf>
    <xf numFmtId="186" fontId="5" fillId="36" borderId="16" xfId="0" applyFont="1" applyFill="1" applyBorder="1" applyAlignment="1">
      <alignment horizontal="center" vertical="top" wrapText="1"/>
    </xf>
    <xf numFmtId="186" fontId="6" fillId="33" borderId="16" xfId="0" applyFont="1" applyFill="1" applyBorder="1" applyAlignment="1" applyProtection="1">
      <alignment horizontal="center"/>
      <protection/>
    </xf>
    <xf numFmtId="186" fontId="6" fillId="33" borderId="16" xfId="0" applyFont="1" applyFill="1" applyBorder="1" applyAlignment="1" applyProtection="1" quotePrefix="1">
      <alignment horizontal="center"/>
      <protection/>
    </xf>
    <xf numFmtId="192" fontId="46" fillId="35" borderId="0" xfId="0" applyNumberFormat="1" applyFont="1" applyFill="1" applyBorder="1" applyAlignment="1">
      <alignment horizontal="center"/>
    </xf>
    <xf numFmtId="192" fontId="46" fillId="34" borderId="0" xfId="0" applyNumberFormat="1" applyFont="1" applyFill="1" applyBorder="1" applyAlignment="1">
      <alignment horizontal="center"/>
    </xf>
    <xf numFmtId="192" fontId="4" fillId="35" borderId="0" xfId="0" applyNumberFormat="1" applyFont="1" applyFill="1" applyBorder="1" applyAlignment="1">
      <alignment horizontal="center"/>
    </xf>
    <xf numFmtId="192" fontId="4" fillId="34" borderId="0" xfId="0" applyNumberFormat="1" applyFont="1" applyFill="1" applyBorder="1" applyAlignment="1">
      <alignment horizontal="center"/>
    </xf>
    <xf numFmtId="186" fontId="4" fillId="33" borderId="11" xfId="0" applyFont="1" applyFill="1" applyBorder="1" applyAlignment="1" applyProtection="1">
      <alignment horizontal="center"/>
      <protection/>
    </xf>
    <xf numFmtId="192" fontId="46" fillId="34" borderId="10" xfId="0" applyNumberFormat="1" applyFont="1" applyFill="1" applyBorder="1" applyAlignment="1">
      <alignment horizontal="right"/>
    </xf>
    <xf numFmtId="186" fontId="0" fillId="33" borderId="11" xfId="0" applyFill="1" applyBorder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/>
    </xf>
    <xf numFmtId="186" fontId="0" fillId="33" borderId="17" xfId="0" applyFill="1" applyBorder="1" applyAlignment="1">
      <alignment/>
    </xf>
    <xf numFmtId="1" fontId="4" fillId="33" borderId="17" xfId="0" applyNumberFormat="1" applyFont="1" applyFill="1" applyBorder="1" applyAlignment="1" applyProtection="1">
      <alignment horizontal="center"/>
      <protection/>
    </xf>
    <xf numFmtId="2" fontId="45" fillId="35" borderId="0" xfId="0" applyNumberFormat="1" applyFont="1" applyFill="1" applyBorder="1" applyAlignment="1" quotePrefix="1">
      <alignment horizontal="center"/>
    </xf>
    <xf numFmtId="2" fontId="45" fillId="34" borderId="0" xfId="0" applyNumberFormat="1" applyFont="1" applyFill="1" applyBorder="1" applyAlignment="1" quotePrefix="1">
      <alignment horizontal="center"/>
    </xf>
    <xf numFmtId="192" fontId="45" fillId="35" borderId="0" xfId="0" applyNumberFormat="1" applyFont="1" applyFill="1" applyBorder="1" applyAlignment="1" quotePrefix="1">
      <alignment/>
    </xf>
    <xf numFmtId="192" fontId="45" fillId="34" borderId="0" xfId="0" applyNumberFormat="1" applyFont="1" applyFill="1" applyBorder="1" applyAlignment="1" quotePrefix="1">
      <alignment/>
    </xf>
    <xf numFmtId="192" fontId="46" fillId="35" borderId="16" xfId="0" applyNumberFormat="1" applyFont="1" applyFill="1" applyBorder="1" applyAlignment="1" quotePrefix="1">
      <alignment horizontal="center"/>
    </xf>
    <xf numFmtId="192" fontId="46" fillId="34" borderId="23" xfId="0" applyNumberFormat="1" applyFont="1" applyFill="1" applyBorder="1" applyAlignment="1">
      <alignment horizontal="center"/>
    </xf>
    <xf numFmtId="1" fontId="45" fillId="35" borderId="0" xfId="0" applyNumberFormat="1" applyFont="1" applyFill="1" applyBorder="1" applyAlignment="1" quotePrefix="1">
      <alignment horizontal="center"/>
    </xf>
    <xf numFmtId="1" fontId="45" fillId="34" borderId="0" xfId="0" applyNumberFormat="1" applyFont="1" applyFill="1" applyBorder="1" applyAlignment="1" quotePrefix="1">
      <alignment horizontal="center"/>
    </xf>
    <xf numFmtId="1" fontId="46" fillId="34" borderId="10" xfId="0" applyNumberFormat="1" applyFont="1" applyFill="1" applyBorder="1" applyAlignment="1">
      <alignment horizontal="center"/>
    </xf>
    <xf numFmtId="194" fontId="45" fillId="35" borderId="0" xfId="0" applyNumberFormat="1" applyFont="1" applyFill="1" applyBorder="1" applyAlignment="1" quotePrefix="1">
      <alignment/>
    </xf>
    <xf numFmtId="194" fontId="45" fillId="34" borderId="0" xfId="0" applyNumberFormat="1" applyFont="1" applyFill="1" applyBorder="1" applyAlignment="1" quotePrefix="1">
      <alignment/>
    </xf>
    <xf numFmtId="194" fontId="46" fillId="35" borderId="0" xfId="0" applyNumberFormat="1" applyFont="1" applyFill="1" applyBorder="1" applyAlignment="1" quotePrefix="1">
      <alignment horizontal="center"/>
    </xf>
    <xf numFmtId="1" fontId="4" fillId="33" borderId="0" xfId="0" applyNumberFormat="1" applyFont="1" applyFill="1" applyBorder="1" applyAlignment="1" applyProtection="1">
      <alignment horizontal="right"/>
      <protection/>
    </xf>
    <xf numFmtId="186" fontId="4" fillId="33" borderId="10" xfId="0" applyFont="1" applyFill="1" applyBorder="1" applyAlignment="1">
      <alignment horizontal="right"/>
    </xf>
    <xf numFmtId="186" fontId="4" fillId="33" borderId="10" xfId="0" applyFont="1" applyFill="1" applyBorder="1" applyAlignment="1">
      <alignment horizontal="center"/>
    </xf>
    <xf numFmtId="187" fontId="4" fillId="33" borderId="11" xfId="0" applyNumberFormat="1" applyFont="1" applyFill="1" applyBorder="1" applyAlignment="1" applyProtection="1">
      <alignment horizontal="right"/>
      <protection/>
    </xf>
    <xf numFmtId="186" fontId="4" fillId="33" borderId="10" xfId="0" applyFont="1" applyFill="1" applyBorder="1" applyAlignment="1" applyProtection="1">
      <alignment horizontal="right"/>
      <protection/>
    </xf>
    <xf numFmtId="186" fontId="6" fillId="33" borderId="0" xfId="0" applyFont="1" applyFill="1" applyBorder="1" applyAlignment="1" applyProtection="1">
      <alignment horizontal="center"/>
      <protection/>
    </xf>
    <xf numFmtId="186" fontId="6" fillId="33" borderId="0" xfId="0" applyFont="1" applyFill="1" applyBorder="1" applyAlignment="1" applyProtection="1" quotePrefix="1">
      <alignment horizontal="center"/>
      <protection/>
    </xf>
    <xf numFmtId="186" fontId="4" fillId="33" borderId="10" xfId="0" applyFont="1" applyFill="1" applyBorder="1" applyAlignment="1" applyProtection="1">
      <alignment horizontal="center"/>
      <protection/>
    </xf>
    <xf numFmtId="186" fontId="5" fillId="36" borderId="0" xfId="0" applyFont="1" applyFill="1" applyBorder="1" applyAlignment="1">
      <alignment horizontal="center" vertical="top" wrapText="1"/>
    </xf>
    <xf numFmtId="1" fontId="4" fillId="35" borderId="0" xfId="0" applyNumberFormat="1" applyFont="1" applyFill="1" applyBorder="1" applyAlignment="1" applyProtection="1">
      <alignment horizontal="center"/>
      <protection/>
    </xf>
    <xf numFmtId="186" fontId="6" fillId="33" borderId="0" xfId="0" applyFont="1" applyFill="1" applyBorder="1" applyAlignment="1" applyProtection="1" quotePrefix="1">
      <alignment horizontal="center"/>
      <protection/>
    </xf>
    <xf numFmtId="186" fontId="6" fillId="33" borderId="0" xfId="0" applyFont="1" applyFill="1" applyBorder="1" applyAlignment="1" applyProtection="1">
      <alignment horizontal="center"/>
      <protection/>
    </xf>
    <xf numFmtId="186" fontId="4" fillId="33" borderId="10" xfId="0" applyFont="1" applyFill="1" applyBorder="1" applyAlignment="1" applyProtection="1">
      <alignment horizontal="center"/>
      <protection/>
    </xf>
    <xf numFmtId="186" fontId="4" fillId="33" borderId="10" xfId="0" applyFont="1" applyFill="1" applyBorder="1" applyAlignment="1" applyProtection="1" quotePrefix="1">
      <alignment horizontal="center"/>
      <protection/>
    </xf>
    <xf numFmtId="186" fontId="5" fillId="36" borderId="0" xfId="0" applyFont="1" applyFill="1" applyBorder="1" applyAlignment="1">
      <alignment horizontal="center" vertical="top" wrapText="1"/>
    </xf>
    <xf numFmtId="186" fontId="4" fillId="33" borderId="10" xfId="0" applyFont="1" applyFill="1" applyBorder="1" applyAlignment="1" applyProtection="1">
      <alignment horizontal="right"/>
      <protection/>
    </xf>
    <xf numFmtId="186" fontId="0" fillId="0" borderId="10" xfId="0" applyBorder="1" applyAlignment="1">
      <alignment/>
    </xf>
    <xf numFmtId="186" fontId="0" fillId="0" borderId="10" xfId="0" applyBorder="1" applyAlignment="1">
      <alignment horizontal="right"/>
    </xf>
    <xf numFmtId="186" fontId="0" fillId="0" borderId="23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00390625" defaultRowHeight="12.75"/>
  <cols>
    <col min="1" max="1" width="16.375" style="0" customWidth="1"/>
    <col min="2" max="28" width="13.50390625" style="0" customWidth="1"/>
    <col min="29" max="31" width="17.00390625" style="0" customWidth="1"/>
  </cols>
  <sheetData>
    <row r="1" spans="1:31" ht="12.75">
      <c r="A1" s="65"/>
      <c r="B1" s="67"/>
      <c r="C1" s="66"/>
      <c r="D1" s="66"/>
      <c r="E1" s="66"/>
      <c r="F1" s="66"/>
      <c r="G1" s="66"/>
      <c r="H1" s="66"/>
      <c r="I1" s="66"/>
      <c r="J1" s="66"/>
      <c r="K1" s="66"/>
      <c r="L1" s="67"/>
      <c r="M1" s="66"/>
      <c r="N1" s="66"/>
      <c r="O1" s="66"/>
      <c r="P1" s="66"/>
      <c r="Q1" s="66"/>
      <c r="R1" s="66"/>
      <c r="S1" s="66"/>
      <c r="T1" s="66"/>
      <c r="U1" s="66"/>
      <c r="V1" s="67"/>
      <c r="W1" s="68"/>
      <c r="X1" s="67"/>
      <c r="Y1" s="67"/>
      <c r="Z1" s="67"/>
      <c r="AA1" s="67"/>
      <c r="AB1" s="67"/>
      <c r="AC1" s="67"/>
      <c r="AD1" s="67"/>
      <c r="AE1" s="69"/>
    </row>
    <row r="2" spans="1:31" ht="15.75">
      <c r="A2" s="92"/>
      <c r="B2" s="181" t="s">
        <v>46</v>
      </c>
      <c r="C2" s="181"/>
      <c r="D2" s="181"/>
      <c r="E2" s="181"/>
      <c r="F2" s="181"/>
      <c r="G2" s="181"/>
      <c r="H2" s="181"/>
      <c r="I2" s="181"/>
      <c r="J2" s="175"/>
      <c r="K2" s="175"/>
      <c r="L2" s="181" t="s">
        <v>46</v>
      </c>
      <c r="M2" s="181"/>
      <c r="N2" s="181"/>
      <c r="O2" s="181"/>
      <c r="P2" s="181"/>
      <c r="Q2" s="181"/>
      <c r="R2" s="181"/>
      <c r="S2" s="181"/>
      <c r="T2" s="175"/>
      <c r="U2" s="175"/>
      <c r="V2" s="181" t="s">
        <v>46</v>
      </c>
      <c r="W2" s="181"/>
      <c r="X2" s="181"/>
      <c r="Y2" s="181"/>
      <c r="Z2" s="181"/>
      <c r="AA2" s="181"/>
      <c r="AB2" s="181"/>
      <c r="AC2" s="181"/>
      <c r="AD2" s="175"/>
      <c r="AE2" s="146"/>
    </row>
    <row r="3" spans="1:31" ht="12.75">
      <c r="A3" s="70"/>
      <c r="B3" s="2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1"/>
      <c r="Y3" s="51"/>
      <c r="Z3" s="51"/>
      <c r="AA3" s="51"/>
      <c r="AB3" s="51"/>
      <c r="AC3" s="51"/>
      <c r="AD3" s="51"/>
      <c r="AE3" s="71"/>
    </row>
    <row r="4" spans="1:31" ht="15.75">
      <c r="A4" s="93"/>
      <c r="B4" s="180" t="s">
        <v>47</v>
      </c>
      <c r="C4" s="180"/>
      <c r="D4" s="180"/>
      <c r="E4" s="180"/>
      <c r="F4" s="180"/>
      <c r="G4" s="180"/>
      <c r="H4" s="180"/>
      <c r="I4" s="180"/>
      <c r="J4" s="176"/>
      <c r="K4" s="176"/>
      <c r="L4" s="180" t="s">
        <v>47</v>
      </c>
      <c r="M4" s="180"/>
      <c r="N4" s="180"/>
      <c r="O4" s="180"/>
      <c r="P4" s="180"/>
      <c r="Q4" s="180"/>
      <c r="R4" s="180"/>
      <c r="S4" s="180"/>
      <c r="T4" s="176"/>
      <c r="U4" s="176"/>
      <c r="V4" s="180" t="s">
        <v>47</v>
      </c>
      <c r="W4" s="180"/>
      <c r="X4" s="180"/>
      <c r="Y4" s="180"/>
      <c r="Z4" s="180"/>
      <c r="AA4" s="180"/>
      <c r="AB4" s="180"/>
      <c r="AC4" s="180"/>
      <c r="AD4" s="176"/>
      <c r="AE4" s="147"/>
    </row>
    <row r="5" spans="1:31" ht="15.75">
      <c r="A5" s="92"/>
      <c r="B5" s="181" t="s">
        <v>41</v>
      </c>
      <c r="C5" s="181"/>
      <c r="D5" s="181"/>
      <c r="E5" s="181"/>
      <c r="F5" s="181"/>
      <c r="G5" s="181"/>
      <c r="H5" s="181"/>
      <c r="I5" s="181"/>
      <c r="J5" s="175"/>
      <c r="K5" s="175"/>
      <c r="L5" s="181" t="s">
        <v>41</v>
      </c>
      <c r="M5" s="181"/>
      <c r="N5" s="181"/>
      <c r="O5" s="181"/>
      <c r="P5" s="181"/>
      <c r="Q5" s="181"/>
      <c r="R5" s="181"/>
      <c r="S5" s="181"/>
      <c r="T5" s="175"/>
      <c r="U5" s="175"/>
      <c r="V5" s="181" t="s">
        <v>41</v>
      </c>
      <c r="W5" s="181"/>
      <c r="X5" s="181"/>
      <c r="Y5" s="181"/>
      <c r="Z5" s="181"/>
      <c r="AA5" s="181"/>
      <c r="AB5" s="181"/>
      <c r="AC5" s="181"/>
      <c r="AD5" s="175"/>
      <c r="AE5" s="146"/>
    </row>
    <row r="6" spans="1:31" ht="14.25" customHeight="1">
      <c r="A6" s="7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  <c r="AC6" s="51"/>
      <c r="AD6" s="51"/>
      <c r="AE6" s="71"/>
    </row>
    <row r="7" spans="1:31" ht="12.75">
      <c r="A7" s="94"/>
      <c r="B7" s="5"/>
      <c r="C7" s="6"/>
      <c r="D7" s="6"/>
      <c r="E7" s="6"/>
      <c r="F7" s="6"/>
      <c r="G7" s="6"/>
      <c r="H7" s="185" t="s">
        <v>161</v>
      </c>
      <c r="I7" s="186"/>
      <c r="J7" s="186"/>
      <c r="K7" s="186"/>
      <c r="L7" s="5"/>
      <c r="M7" s="4"/>
      <c r="N7" s="4"/>
      <c r="O7" s="4"/>
      <c r="P7" s="4"/>
      <c r="Q7" s="4"/>
      <c r="R7" s="185" t="s">
        <v>161</v>
      </c>
      <c r="S7" s="186"/>
      <c r="T7" s="186"/>
      <c r="U7" s="186"/>
      <c r="V7" s="7"/>
      <c r="W7" s="174"/>
      <c r="X7" s="8"/>
      <c r="Y7" s="8"/>
      <c r="Z7" s="8"/>
      <c r="AA7" s="8"/>
      <c r="AB7" s="185" t="s">
        <v>161</v>
      </c>
      <c r="AC7" s="187"/>
      <c r="AD7" s="187"/>
      <c r="AE7" s="188"/>
    </row>
    <row r="8" spans="1:31" ht="12.75">
      <c r="A8" s="95" t="s">
        <v>0</v>
      </c>
      <c r="B8" s="182" t="s">
        <v>42</v>
      </c>
      <c r="C8" s="182"/>
      <c r="D8" s="182"/>
      <c r="E8" s="182"/>
      <c r="F8" s="182"/>
      <c r="G8" s="182"/>
      <c r="H8" s="177"/>
      <c r="I8" s="152"/>
      <c r="J8" s="152"/>
      <c r="K8" s="152"/>
      <c r="L8" s="182" t="s">
        <v>39</v>
      </c>
      <c r="M8" s="182"/>
      <c r="N8" s="182"/>
      <c r="O8" s="182"/>
      <c r="P8" s="182"/>
      <c r="Q8" s="182"/>
      <c r="R8" s="177"/>
      <c r="S8" s="177"/>
      <c r="T8" s="177"/>
      <c r="U8" s="177"/>
      <c r="V8" s="183" t="s">
        <v>40</v>
      </c>
      <c r="W8" s="183"/>
      <c r="X8" s="183"/>
      <c r="Y8" s="183"/>
      <c r="Z8" s="183"/>
      <c r="AA8" s="183"/>
      <c r="AB8" s="8"/>
      <c r="AC8" s="154"/>
      <c r="AD8" s="154"/>
      <c r="AE8" s="156"/>
    </row>
    <row r="9" spans="1:31" ht="12.75">
      <c r="A9" s="96" t="s">
        <v>56</v>
      </c>
      <c r="B9" s="41" t="s">
        <v>1</v>
      </c>
      <c r="C9" s="41" t="s">
        <v>2</v>
      </c>
      <c r="D9" s="73" t="s">
        <v>1</v>
      </c>
      <c r="E9" s="41" t="s">
        <v>2</v>
      </c>
      <c r="F9" s="73" t="s">
        <v>1</v>
      </c>
      <c r="G9" s="73" t="s">
        <v>2</v>
      </c>
      <c r="H9" s="73" t="s">
        <v>1</v>
      </c>
      <c r="I9" s="73" t="s">
        <v>2</v>
      </c>
      <c r="J9" s="73" t="s">
        <v>1</v>
      </c>
      <c r="K9" s="73" t="s">
        <v>2</v>
      </c>
      <c r="L9" s="41" t="s">
        <v>1</v>
      </c>
      <c r="M9" s="41" t="s">
        <v>2</v>
      </c>
      <c r="N9" s="41" t="s">
        <v>1</v>
      </c>
      <c r="O9" s="41" t="s">
        <v>2</v>
      </c>
      <c r="P9" s="73" t="s">
        <v>1</v>
      </c>
      <c r="Q9" s="73" t="s">
        <v>2</v>
      </c>
      <c r="R9" s="41" t="s">
        <v>1</v>
      </c>
      <c r="S9" s="73" t="s">
        <v>2</v>
      </c>
      <c r="T9" s="41" t="s">
        <v>1</v>
      </c>
      <c r="U9" s="73" t="s">
        <v>166</v>
      </c>
      <c r="V9" s="73" t="s">
        <v>3</v>
      </c>
      <c r="W9" s="41" t="s">
        <v>4</v>
      </c>
      <c r="X9" s="73" t="s">
        <v>3</v>
      </c>
      <c r="Y9" s="41" t="s">
        <v>4</v>
      </c>
      <c r="Z9" s="73" t="s">
        <v>1</v>
      </c>
      <c r="AA9" s="73" t="s">
        <v>2</v>
      </c>
      <c r="AB9" s="73" t="s">
        <v>1</v>
      </c>
      <c r="AC9" s="73" t="s">
        <v>2</v>
      </c>
      <c r="AD9" s="73" t="s">
        <v>1</v>
      </c>
      <c r="AE9" s="74" t="s">
        <v>2</v>
      </c>
    </row>
    <row r="10" spans="1:31" ht="12.75">
      <c r="A10" s="96" t="s">
        <v>57</v>
      </c>
      <c r="B10" s="7"/>
      <c r="C10" s="174" t="s">
        <v>5</v>
      </c>
      <c r="D10" s="7"/>
      <c r="E10" s="174" t="s">
        <v>5</v>
      </c>
      <c r="F10" s="7"/>
      <c r="G10" s="177" t="s">
        <v>5</v>
      </c>
      <c r="H10" s="7"/>
      <c r="I10" s="177" t="s">
        <v>5</v>
      </c>
      <c r="J10" s="177"/>
      <c r="K10" s="177" t="s">
        <v>5</v>
      </c>
      <c r="L10" s="7"/>
      <c r="M10" s="174" t="s">
        <v>5</v>
      </c>
      <c r="N10" s="7"/>
      <c r="O10" s="174" t="s">
        <v>5</v>
      </c>
      <c r="P10" s="172"/>
      <c r="Q10" s="177" t="s">
        <v>5</v>
      </c>
      <c r="R10" s="171"/>
      <c r="S10" s="177" t="s">
        <v>5</v>
      </c>
      <c r="T10" s="174"/>
      <c r="U10" s="177" t="s">
        <v>167</v>
      </c>
      <c r="V10" s="7"/>
      <c r="W10" s="174" t="s">
        <v>5</v>
      </c>
      <c r="X10" s="7"/>
      <c r="Y10" s="174" t="s">
        <v>5</v>
      </c>
      <c r="Z10" s="7"/>
      <c r="AA10" s="177" t="s">
        <v>5</v>
      </c>
      <c r="AB10" s="7"/>
      <c r="AC10" s="177" t="s">
        <v>5</v>
      </c>
      <c r="AD10" s="73"/>
      <c r="AE10" s="74" t="s">
        <v>5</v>
      </c>
    </row>
    <row r="11" spans="1:36" ht="12.75">
      <c r="A11" s="96"/>
      <c r="B11" s="170">
        <v>2010</v>
      </c>
      <c r="C11" s="170">
        <v>2010</v>
      </c>
      <c r="D11" s="9">
        <v>2011</v>
      </c>
      <c r="E11" s="170">
        <v>2011</v>
      </c>
      <c r="F11" s="9">
        <v>2012</v>
      </c>
      <c r="G11" s="9">
        <v>2012</v>
      </c>
      <c r="H11" s="9">
        <v>2013</v>
      </c>
      <c r="I11" s="9">
        <v>2013</v>
      </c>
      <c r="J11" s="9">
        <v>2014</v>
      </c>
      <c r="K11" s="9">
        <v>2014</v>
      </c>
      <c r="L11" s="170">
        <v>2010</v>
      </c>
      <c r="M11" s="170">
        <v>2010</v>
      </c>
      <c r="N11" s="9">
        <v>2011</v>
      </c>
      <c r="O11" s="170">
        <v>2011</v>
      </c>
      <c r="P11" s="9">
        <v>2012</v>
      </c>
      <c r="Q11" s="9">
        <v>2012</v>
      </c>
      <c r="R11" s="170">
        <v>2013</v>
      </c>
      <c r="S11" s="9">
        <v>2013</v>
      </c>
      <c r="T11" s="170">
        <v>2014</v>
      </c>
      <c r="U11" s="9">
        <v>2014</v>
      </c>
      <c r="V11" s="9">
        <v>2010</v>
      </c>
      <c r="W11" s="9">
        <v>2010</v>
      </c>
      <c r="X11" s="9">
        <v>2011</v>
      </c>
      <c r="Y11" s="9">
        <v>2011</v>
      </c>
      <c r="Z11" s="9">
        <v>2012</v>
      </c>
      <c r="AA11" s="9">
        <v>2012</v>
      </c>
      <c r="AB11" s="9">
        <v>2013</v>
      </c>
      <c r="AC11" s="9">
        <v>2013</v>
      </c>
      <c r="AD11" s="155">
        <v>2014</v>
      </c>
      <c r="AE11" s="157">
        <v>2014</v>
      </c>
      <c r="AJ11" s="31"/>
    </row>
    <row r="12" spans="1:31" ht="12.75">
      <c r="A12" s="97" t="s">
        <v>6</v>
      </c>
      <c r="B12" s="173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16</v>
      </c>
      <c r="Q12" s="35">
        <v>17</v>
      </c>
      <c r="R12" s="35">
        <v>18</v>
      </c>
      <c r="S12" s="35">
        <v>19</v>
      </c>
      <c r="T12" s="35">
        <v>20</v>
      </c>
      <c r="U12" s="35">
        <v>21</v>
      </c>
      <c r="V12" s="35">
        <v>22</v>
      </c>
      <c r="W12" s="35">
        <v>23</v>
      </c>
      <c r="X12" s="35">
        <v>24</v>
      </c>
      <c r="Y12" s="35">
        <v>25</v>
      </c>
      <c r="Z12" s="35">
        <v>26</v>
      </c>
      <c r="AA12" s="35">
        <v>27</v>
      </c>
      <c r="AB12" s="35">
        <v>28</v>
      </c>
      <c r="AC12" s="35">
        <v>29</v>
      </c>
      <c r="AD12" s="35">
        <v>30</v>
      </c>
      <c r="AE12" s="75">
        <v>31</v>
      </c>
    </row>
    <row r="13" spans="1:31" ht="12.75">
      <c r="A13" s="70"/>
      <c r="B13" s="21"/>
      <c r="C13" s="21"/>
      <c r="D13" s="21"/>
      <c r="E13" s="21"/>
      <c r="F13" s="21"/>
      <c r="G13" s="21"/>
      <c r="H13" s="100"/>
      <c r="I13" s="100"/>
      <c r="J13" s="100"/>
      <c r="K13" s="10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00"/>
      <c r="W13" s="100"/>
      <c r="X13" s="112"/>
      <c r="Y13" s="112"/>
      <c r="Z13" s="112"/>
      <c r="AA13" s="112"/>
      <c r="AB13" s="122"/>
      <c r="AC13" s="122"/>
      <c r="AD13" s="122"/>
      <c r="AE13" s="123"/>
    </row>
    <row r="14" spans="1:31" ht="12.75">
      <c r="A14" s="95" t="s">
        <v>7</v>
      </c>
      <c r="B14" s="10"/>
      <c r="C14" s="11"/>
      <c r="D14" s="11"/>
      <c r="E14" s="11"/>
      <c r="F14" s="11"/>
      <c r="G14" s="11"/>
      <c r="H14" s="101"/>
      <c r="I14" s="101"/>
      <c r="J14" s="101"/>
      <c r="K14" s="101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27"/>
      <c r="W14" s="128"/>
      <c r="X14" s="113"/>
      <c r="Y14" s="113"/>
      <c r="Z14" s="113"/>
      <c r="AA14" s="113"/>
      <c r="AB14" s="124"/>
      <c r="AC14" s="124"/>
      <c r="AD14" s="124"/>
      <c r="AE14" s="125"/>
    </row>
    <row r="15" spans="1:31" ht="12.75">
      <c r="A15" s="98" t="s">
        <v>8</v>
      </c>
      <c r="B15" s="22">
        <v>6827</v>
      </c>
      <c r="C15" s="23">
        <v>33783</v>
      </c>
      <c r="D15" s="24">
        <v>3901</v>
      </c>
      <c r="E15" s="25">
        <v>50229.77</v>
      </c>
      <c r="F15" s="24">
        <v>4086</v>
      </c>
      <c r="G15" s="32" t="s">
        <v>58</v>
      </c>
      <c r="H15" s="102">
        <v>4182</v>
      </c>
      <c r="I15" s="107">
        <v>84853.082891249</v>
      </c>
      <c r="J15" s="102">
        <v>3880</v>
      </c>
      <c r="K15" s="107">
        <v>92911.26</v>
      </c>
      <c r="L15" s="22">
        <v>55601</v>
      </c>
      <c r="M15" s="22">
        <v>28282</v>
      </c>
      <c r="N15" s="24">
        <v>37132</v>
      </c>
      <c r="O15" s="26">
        <v>40378.7</v>
      </c>
      <c r="P15" s="24">
        <v>43241</v>
      </c>
      <c r="Q15" s="32" t="s">
        <v>91</v>
      </c>
      <c r="R15" s="44">
        <v>49516</v>
      </c>
      <c r="S15" s="42">
        <v>45411.8401105</v>
      </c>
      <c r="T15" s="44">
        <v>55532</v>
      </c>
      <c r="U15" s="42">
        <v>51736.28</v>
      </c>
      <c r="V15" s="129">
        <f aca="true" t="shared" si="0" ref="V15:V36">+B15+L15</f>
        <v>62428</v>
      </c>
      <c r="W15" s="129">
        <f aca="true" t="shared" si="1" ref="W15:W21">C15+M15</f>
        <v>62065</v>
      </c>
      <c r="X15" s="129">
        <v>41033</v>
      </c>
      <c r="Y15" s="130">
        <v>90608.47</v>
      </c>
      <c r="Z15" s="131">
        <f aca="true" t="shared" si="2" ref="Z15:Z38">F15+P15</f>
        <v>47327</v>
      </c>
      <c r="AA15" s="132" t="s">
        <v>125</v>
      </c>
      <c r="AB15" s="114">
        <v>53698</v>
      </c>
      <c r="AC15" s="148">
        <v>130264.923001749</v>
      </c>
      <c r="AD15" s="114">
        <f>J15+T15</f>
        <v>59412</v>
      </c>
      <c r="AE15" s="115">
        <f>K15+U15</f>
        <v>144647.53999999998</v>
      </c>
    </row>
    <row r="16" spans="1:31" ht="12.75">
      <c r="A16" s="98" t="s">
        <v>9</v>
      </c>
      <c r="B16" s="12">
        <v>29</v>
      </c>
      <c r="C16" s="13">
        <v>48</v>
      </c>
      <c r="D16" s="14">
        <v>21</v>
      </c>
      <c r="E16" s="11">
        <v>59.19</v>
      </c>
      <c r="F16" s="14">
        <v>18</v>
      </c>
      <c r="G16" s="33" t="s">
        <v>59</v>
      </c>
      <c r="H16" s="103">
        <v>18</v>
      </c>
      <c r="I16" s="108">
        <v>70.944249</v>
      </c>
      <c r="J16" s="103">
        <v>16</v>
      </c>
      <c r="K16" s="108">
        <v>70.36</v>
      </c>
      <c r="L16" s="12">
        <v>281</v>
      </c>
      <c r="M16" s="12">
        <v>46</v>
      </c>
      <c r="N16" s="14">
        <v>211</v>
      </c>
      <c r="O16" s="15">
        <v>70.8</v>
      </c>
      <c r="P16" s="14">
        <v>188</v>
      </c>
      <c r="Q16" s="33" t="s">
        <v>92</v>
      </c>
      <c r="R16" s="46">
        <v>202</v>
      </c>
      <c r="S16" s="47">
        <v>86.096957</v>
      </c>
      <c r="T16" s="46">
        <v>155</v>
      </c>
      <c r="U16" s="47">
        <v>93.63</v>
      </c>
      <c r="V16" s="133">
        <f t="shared" si="0"/>
        <v>310</v>
      </c>
      <c r="W16" s="133">
        <f t="shared" si="1"/>
        <v>94</v>
      </c>
      <c r="X16" s="133">
        <v>232</v>
      </c>
      <c r="Y16" s="134">
        <v>129.99</v>
      </c>
      <c r="Z16" s="135">
        <f t="shared" si="2"/>
        <v>206</v>
      </c>
      <c r="AA16" s="136" t="s">
        <v>126</v>
      </c>
      <c r="AB16" s="116">
        <v>220</v>
      </c>
      <c r="AC16" s="149">
        <v>157.041206</v>
      </c>
      <c r="AD16" s="116">
        <f aca="true" t="shared" si="3" ref="AD16:AD42">J16+T16</f>
        <v>171</v>
      </c>
      <c r="AE16" s="117">
        <v>164</v>
      </c>
    </row>
    <row r="17" spans="1:31" ht="12.75">
      <c r="A17" s="98" t="s">
        <v>10</v>
      </c>
      <c r="B17" s="22">
        <v>700</v>
      </c>
      <c r="C17" s="23">
        <v>3220</v>
      </c>
      <c r="D17" s="24">
        <v>647</v>
      </c>
      <c r="E17" s="25">
        <v>3053.32</v>
      </c>
      <c r="F17" s="24">
        <v>632</v>
      </c>
      <c r="G17" s="32" t="s">
        <v>60</v>
      </c>
      <c r="H17" s="102">
        <v>654</v>
      </c>
      <c r="I17" s="107">
        <v>5608.9401073</v>
      </c>
      <c r="J17" s="102">
        <v>488</v>
      </c>
      <c r="K17" s="107">
        <v>5809</v>
      </c>
      <c r="L17" s="22">
        <v>5593</v>
      </c>
      <c r="M17" s="22">
        <v>1708</v>
      </c>
      <c r="N17" s="24">
        <v>5216</v>
      </c>
      <c r="O17" s="26">
        <v>1944.97</v>
      </c>
      <c r="P17" s="24">
        <v>4989</v>
      </c>
      <c r="Q17" s="32" t="s">
        <v>93</v>
      </c>
      <c r="R17" s="44">
        <v>5305</v>
      </c>
      <c r="S17" s="42">
        <v>2497.73177565</v>
      </c>
      <c r="T17" s="44">
        <v>4383</v>
      </c>
      <c r="U17" s="42">
        <v>2580.4</v>
      </c>
      <c r="V17" s="129">
        <f t="shared" si="0"/>
        <v>6293</v>
      </c>
      <c r="W17" s="129">
        <f t="shared" si="1"/>
        <v>4928</v>
      </c>
      <c r="X17" s="129">
        <v>5863</v>
      </c>
      <c r="Y17" s="130">
        <v>4998.29</v>
      </c>
      <c r="Z17" s="131">
        <f t="shared" si="2"/>
        <v>5621</v>
      </c>
      <c r="AA17" s="132" t="s">
        <v>127</v>
      </c>
      <c r="AB17" s="114">
        <v>5959</v>
      </c>
      <c r="AC17" s="148">
        <v>8106.6718829500005</v>
      </c>
      <c r="AD17" s="114">
        <f t="shared" si="3"/>
        <v>4871</v>
      </c>
      <c r="AE17" s="115">
        <f aca="true" t="shared" si="4" ref="AE17:AE51">K17+U17</f>
        <v>8389.4</v>
      </c>
    </row>
    <row r="18" spans="1:31" ht="12.75">
      <c r="A18" s="98" t="s">
        <v>11</v>
      </c>
      <c r="B18" s="12">
        <v>1214</v>
      </c>
      <c r="C18" s="13">
        <v>592</v>
      </c>
      <c r="D18" s="14">
        <v>467</v>
      </c>
      <c r="E18" s="11">
        <v>846.83</v>
      </c>
      <c r="F18" s="14">
        <v>725</v>
      </c>
      <c r="G18" s="33" t="s">
        <v>61</v>
      </c>
      <c r="H18" s="103">
        <v>802</v>
      </c>
      <c r="I18" s="108">
        <v>985.1724548999999</v>
      </c>
      <c r="J18" s="103">
        <v>565</v>
      </c>
      <c r="K18" s="108">
        <v>983.93</v>
      </c>
      <c r="L18" s="12">
        <v>8083</v>
      </c>
      <c r="M18" s="12">
        <v>867</v>
      </c>
      <c r="N18" s="14">
        <v>6614</v>
      </c>
      <c r="O18" s="15">
        <v>1045.41</v>
      </c>
      <c r="P18" s="14">
        <v>8814</v>
      </c>
      <c r="Q18" s="33" t="s">
        <v>94</v>
      </c>
      <c r="R18" s="46">
        <v>11291</v>
      </c>
      <c r="S18" s="47">
        <v>1629.9229529999998</v>
      </c>
      <c r="T18" s="46">
        <v>10436</v>
      </c>
      <c r="U18" s="47">
        <v>1903.22</v>
      </c>
      <c r="V18" s="133">
        <f t="shared" si="0"/>
        <v>9297</v>
      </c>
      <c r="W18" s="133">
        <f t="shared" si="1"/>
        <v>1459</v>
      </c>
      <c r="X18" s="133">
        <v>7081</v>
      </c>
      <c r="Y18" s="134">
        <v>1892.2400000000002</v>
      </c>
      <c r="Z18" s="135">
        <f t="shared" si="2"/>
        <v>9539</v>
      </c>
      <c r="AA18" s="136" t="s">
        <v>128</v>
      </c>
      <c r="AB18" s="116">
        <v>12093</v>
      </c>
      <c r="AC18" s="149">
        <v>2615.0954079000003</v>
      </c>
      <c r="AD18" s="116">
        <f t="shared" si="3"/>
        <v>11001</v>
      </c>
      <c r="AE18" s="117">
        <f t="shared" si="4"/>
        <v>2887.15</v>
      </c>
    </row>
    <row r="19" spans="1:31" ht="12.75">
      <c r="A19" s="98" t="s">
        <v>50</v>
      </c>
      <c r="B19" s="22">
        <v>362</v>
      </c>
      <c r="C19" s="23">
        <v>2199</v>
      </c>
      <c r="D19" s="24">
        <v>351</v>
      </c>
      <c r="E19" s="25">
        <v>11364.54</v>
      </c>
      <c r="F19" s="24">
        <v>398</v>
      </c>
      <c r="G19" s="32" t="s">
        <v>62</v>
      </c>
      <c r="H19" s="102">
        <v>438</v>
      </c>
      <c r="I19" s="107">
        <v>14767.694053899999</v>
      </c>
      <c r="J19" s="102">
        <v>464</v>
      </c>
      <c r="K19" s="107">
        <v>15691.36</v>
      </c>
      <c r="L19" s="22">
        <v>3488</v>
      </c>
      <c r="M19" s="22">
        <v>1378</v>
      </c>
      <c r="N19" s="24">
        <v>3776</v>
      </c>
      <c r="O19" s="26">
        <v>1838.13</v>
      </c>
      <c r="P19" s="24">
        <v>4431</v>
      </c>
      <c r="Q19" s="32" t="s">
        <v>95</v>
      </c>
      <c r="R19" s="44">
        <v>4893</v>
      </c>
      <c r="S19" s="42">
        <v>2753.0871805</v>
      </c>
      <c r="T19" s="44">
        <v>5403</v>
      </c>
      <c r="U19" s="42">
        <v>2895.61</v>
      </c>
      <c r="V19" s="129">
        <f t="shared" si="0"/>
        <v>3850</v>
      </c>
      <c r="W19" s="129">
        <f t="shared" si="1"/>
        <v>3577</v>
      </c>
      <c r="X19" s="129">
        <v>4127</v>
      </c>
      <c r="Y19" s="130">
        <v>13202.670000000002</v>
      </c>
      <c r="Z19" s="131">
        <f t="shared" si="2"/>
        <v>4829</v>
      </c>
      <c r="AA19" s="132" t="s">
        <v>129</v>
      </c>
      <c r="AB19" s="114">
        <v>5331</v>
      </c>
      <c r="AC19" s="148">
        <v>17520.781234399998</v>
      </c>
      <c r="AD19" s="114">
        <f t="shared" si="3"/>
        <v>5867</v>
      </c>
      <c r="AE19" s="115">
        <f t="shared" si="4"/>
        <v>18586.97</v>
      </c>
    </row>
    <row r="20" spans="1:31" ht="12.75">
      <c r="A20" s="98" t="s">
        <v>12</v>
      </c>
      <c r="B20" s="12">
        <v>250</v>
      </c>
      <c r="C20" s="13">
        <v>1587</v>
      </c>
      <c r="D20" s="14">
        <v>190</v>
      </c>
      <c r="E20" s="11">
        <v>1547.44</v>
      </c>
      <c r="F20" s="14">
        <v>190</v>
      </c>
      <c r="G20" s="33" t="s">
        <v>63</v>
      </c>
      <c r="H20" s="103">
        <v>191</v>
      </c>
      <c r="I20" s="108">
        <v>1233.9969137</v>
      </c>
      <c r="J20" s="103">
        <v>160</v>
      </c>
      <c r="K20" s="108">
        <v>1448.11</v>
      </c>
      <c r="L20" s="12">
        <v>4933</v>
      </c>
      <c r="M20" s="12">
        <v>1437</v>
      </c>
      <c r="N20" s="14">
        <v>4389</v>
      </c>
      <c r="O20" s="15">
        <v>1774.02</v>
      </c>
      <c r="P20" s="14">
        <v>4666</v>
      </c>
      <c r="Q20" s="33" t="s">
        <v>96</v>
      </c>
      <c r="R20" s="46">
        <v>5005</v>
      </c>
      <c r="S20" s="47">
        <v>2367.4824574060003</v>
      </c>
      <c r="T20" s="46">
        <v>4577</v>
      </c>
      <c r="U20" s="47">
        <v>2485.97</v>
      </c>
      <c r="V20" s="133">
        <f t="shared" si="0"/>
        <v>5183</v>
      </c>
      <c r="W20" s="133">
        <f t="shared" si="1"/>
        <v>3024</v>
      </c>
      <c r="X20" s="133">
        <v>4579</v>
      </c>
      <c r="Y20" s="134">
        <v>3321.46</v>
      </c>
      <c r="Z20" s="135">
        <f t="shared" si="2"/>
        <v>4856</v>
      </c>
      <c r="AA20" s="136" t="s">
        <v>130</v>
      </c>
      <c r="AB20" s="116">
        <v>5196</v>
      </c>
      <c r="AC20" s="149">
        <v>3601.479371106</v>
      </c>
      <c r="AD20" s="116">
        <f t="shared" si="3"/>
        <v>4737</v>
      </c>
      <c r="AE20" s="117">
        <f t="shared" si="4"/>
        <v>3934.08</v>
      </c>
    </row>
    <row r="21" spans="1:31" ht="12.75">
      <c r="A21" s="98" t="s">
        <v>13</v>
      </c>
      <c r="B21" s="22">
        <v>5906</v>
      </c>
      <c r="C21" s="23">
        <v>67080</v>
      </c>
      <c r="D21" s="24">
        <v>4811</v>
      </c>
      <c r="E21" s="25">
        <v>83501.34</v>
      </c>
      <c r="F21" s="24">
        <v>4917</v>
      </c>
      <c r="G21" s="32" t="s">
        <v>64</v>
      </c>
      <c r="H21" s="102">
        <v>5011</v>
      </c>
      <c r="I21" s="107">
        <v>103072.3523516</v>
      </c>
      <c r="J21" s="102">
        <v>3851</v>
      </c>
      <c r="K21" s="107">
        <v>121792.5</v>
      </c>
      <c r="L21" s="22">
        <v>42271</v>
      </c>
      <c r="M21" s="22">
        <v>13290</v>
      </c>
      <c r="N21" s="24">
        <v>35205</v>
      </c>
      <c r="O21" s="26">
        <v>21664.98</v>
      </c>
      <c r="P21" s="24">
        <v>38882</v>
      </c>
      <c r="Q21" s="32" t="s">
        <v>97</v>
      </c>
      <c r="R21" s="44">
        <v>42920</v>
      </c>
      <c r="S21" s="42">
        <v>33628.636493545</v>
      </c>
      <c r="T21" s="44">
        <v>45921</v>
      </c>
      <c r="U21" s="42">
        <v>39273.24</v>
      </c>
      <c r="V21" s="129">
        <f t="shared" si="0"/>
        <v>48177</v>
      </c>
      <c r="W21" s="129">
        <f t="shared" si="1"/>
        <v>80370</v>
      </c>
      <c r="X21" s="129">
        <v>40016</v>
      </c>
      <c r="Y21" s="130">
        <v>105166.31999999999</v>
      </c>
      <c r="Z21" s="131">
        <f t="shared" si="2"/>
        <v>43799</v>
      </c>
      <c r="AA21" s="132" t="s">
        <v>131</v>
      </c>
      <c r="AB21" s="114">
        <v>47931</v>
      </c>
      <c r="AC21" s="148">
        <v>136700.988845145</v>
      </c>
      <c r="AD21" s="114">
        <f t="shared" si="3"/>
        <v>49772</v>
      </c>
      <c r="AE21" s="115">
        <f t="shared" si="4"/>
        <v>161065.74</v>
      </c>
    </row>
    <row r="22" spans="1:31" ht="12.75">
      <c r="A22" s="98" t="s">
        <v>14</v>
      </c>
      <c r="B22" s="12">
        <v>1019</v>
      </c>
      <c r="C22" s="13">
        <v>22520</v>
      </c>
      <c r="D22" s="14">
        <v>828</v>
      </c>
      <c r="E22" s="11">
        <v>29759.5</v>
      </c>
      <c r="F22" s="14">
        <v>857</v>
      </c>
      <c r="G22" s="33" t="s">
        <v>65</v>
      </c>
      <c r="H22" s="103">
        <v>919</v>
      </c>
      <c r="I22" s="108">
        <v>38920.629864275994</v>
      </c>
      <c r="J22" s="103">
        <v>961</v>
      </c>
      <c r="K22" s="108">
        <v>42000.52</v>
      </c>
      <c r="L22" s="12">
        <v>8930</v>
      </c>
      <c r="M22" s="12">
        <v>7451</v>
      </c>
      <c r="N22" s="14">
        <v>8860</v>
      </c>
      <c r="O22" s="15">
        <v>11494.15</v>
      </c>
      <c r="P22" s="14">
        <v>11399</v>
      </c>
      <c r="Q22" s="34" t="s">
        <v>98</v>
      </c>
      <c r="R22" s="46">
        <v>14309</v>
      </c>
      <c r="S22" s="47">
        <v>21208.042911198005</v>
      </c>
      <c r="T22" s="46">
        <v>17622</v>
      </c>
      <c r="U22" s="47">
        <v>23643.83</v>
      </c>
      <c r="V22" s="133">
        <f t="shared" si="0"/>
        <v>9949</v>
      </c>
      <c r="W22" s="133">
        <f>C22+M22+1</f>
        <v>29972</v>
      </c>
      <c r="X22" s="133">
        <v>9688</v>
      </c>
      <c r="Y22" s="134">
        <v>41253.65</v>
      </c>
      <c r="Z22" s="135">
        <f t="shared" si="2"/>
        <v>12256</v>
      </c>
      <c r="AA22" s="136" t="s">
        <v>132</v>
      </c>
      <c r="AB22" s="116">
        <v>15228</v>
      </c>
      <c r="AC22" s="149">
        <v>60128.672775474</v>
      </c>
      <c r="AD22" s="116">
        <f t="shared" si="3"/>
        <v>18583</v>
      </c>
      <c r="AE22" s="117">
        <f t="shared" si="4"/>
        <v>65644.35</v>
      </c>
    </row>
    <row r="23" spans="1:31" ht="12.75">
      <c r="A23" s="98" t="s">
        <v>15</v>
      </c>
      <c r="B23" s="22">
        <v>323</v>
      </c>
      <c r="C23" s="23">
        <v>8665</v>
      </c>
      <c r="D23" s="24">
        <v>208</v>
      </c>
      <c r="E23" s="25">
        <v>8495.76</v>
      </c>
      <c r="F23" s="24">
        <v>247</v>
      </c>
      <c r="G23" s="32" t="s">
        <v>66</v>
      </c>
      <c r="H23" s="102">
        <v>229</v>
      </c>
      <c r="I23" s="107">
        <v>10214.0035854</v>
      </c>
      <c r="J23" s="102">
        <v>215</v>
      </c>
      <c r="K23" s="107">
        <v>10417.94</v>
      </c>
      <c r="L23" s="22">
        <v>2361</v>
      </c>
      <c r="M23" s="22">
        <v>978</v>
      </c>
      <c r="N23" s="24">
        <v>1888</v>
      </c>
      <c r="O23" s="26">
        <v>1845.48</v>
      </c>
      <c r="P23" s="24">
        <v>2322</v>
      </c>
      <c r="Q23" s="32" t="s">
        <v>99</v>
      </c>
      <c r="R23" s="44">
        <v>2465</v>
      </c>
      <c r="S23" s="42">
        <v>2951.4385279999997</v>
      </c>
      <c r="T23" s="44">
        <v>2660</v>
      </c>
      <c r="U23" s="42">
        <v>3377.8</v>
      </c>
      <c r="V23" s="129">
        <f t="shared" si="0"/>
        <v>2684</v>
      </c>
      <c r="W23" s="129">
        <f>C23+M23+1</f>
        <v>9644</v>
      </c>
      <c r="X23" s="129">
        <v>2096</v>
      </c>
      <c r="Y23" s="130">
        <v>10341.24</v>
      </c>
      <c r="Z23" s="131">
        <f t="shared" si="2"/>
        <v>2569</v>
      </c>
      <c r="AA23" s="132" t="s">
        <v>133</v>
      </c>
      <c r="AB23" s="114">
        <v>2694</v>
      </c>
      <c r="AC23" s="148">
        <v>13165.4421134</v>
      </c>
      <c r="AD23" s="114">
        <f t="shared" si="3"/>
        <v>2875</v>
      </c>
      <c r="AE23" s="115">
        <f t="shared" si="4"/>
        <v>13795.740000000002</v>
      </c>
    </row>
    <row r="24" spans="1:31" ht="12.75">
      <c r="A24" s="98" t="s">
        <v>16</v>
      </c>
      <c r="B24" s="12">
        <v>238</v>
      </c>
      <c r="C24" s="13">
        <v>355</v>
      </c>
      <c r="D24" s="14">
        <v>101</v>
      </c>
      <c r="E24" s="11">
        <v>267.69</v>
      </c>
      <c r="F24" s="14">
        <v>101</v>
      </c>
      <c r="G24" s="33" t="s">
        <v>67</v>
      </c>
      <c r="H24" s="103">
        <v>128</v>
      </c>
      <c r="I24" s="108">
        <v>307.831997</v>
      </c>
      <c r="J24" s="103">
        <v>117</v>
      </c>
      <c r="K24" s="108">
        <v>380.26</v>
      </c>
      <c r="L24" s="12">
        <v>2197</v>
      </c>
      <c r="M24" s="12">
        <v>338</v>
      </c>
      <c r="N24" s="14">
        <v>1295</v>
      </c>
      <c r="O24" s="15">
        <v>308.33</v>
      </c>
      <c r="P24" s="14">
        <v>1482</v>
      </c>
      <c r="Q24" s="33" t="s">
        <v>100</v>
      </c>
      <c r="R24" s="46">
        <v>1763</v>
      </c>
      <c r="S24" s="47">
        <v>539.3779981</v>
      </c>
      <c r="T24" s="46">
        <v>2018</v>
      </c>
      <c r="U24" s="47">
        <v>660.75</v>
      </c>
      <c r="V24" s="133">
        <f t="shared" si="0"/>
        <v>2435</v>
      </c>
      <c r="W24" s="133">
        <f>C24+M24</f>
        <v>693</v>
      </c>
      <c r="X24" s="133">
        <v>1396</v>
      </c>
      <c r="Y24" s="134">
        <v>576.02</v>
      </c>
      <c r="Z24" s="135">
        <f t="shared" si="2"/>
        <v>1583</v>
      </c>
      <c r="AA24" s="136" t="s">
        <v>134</v>
      </c>
      <c r="AB24" s="116">
        <v>1891</v>
      </c>
      <c r="AC24" s="149">
        <v>847.2099951</v>
      </c>
      <c r="AD24" s="116">
        <f t="shared" si="3"/>
        <v>2135</v>
      </c>
      <c r="AE24" s="117">
        <f t="shared" si="4"/>
        <v>1041.01</v>
      </c>
    </row>
    <row r="25" spans="1:31" ht="12.75">
      <c r="A25" s="98" t="s">
        <v>51</v>
      </c>
      <c r="B25" s="22">
        <v>299</v>
      </c>
      <c r="C25" s="23">
        <v>3882</v>
      </c>
      <c r="D25" s="24">
        <v>218</v>
      </c>
      <c r="E25" s="25">
        <v>6370.66</v>
      </c>
      <c r="F25" s="24">
        <v>256</v>
      </c>
      <c r="G25" s="32" t="s">
        <v>68</v>
      </c>
      <c r="H25" s="102">
        <v>411</v>
      </c>
      <c r="I25" s="107">
        <v>6795.53457399</v>
      </c>
      <c r="J25" s="102">
        <v>411</v>
      </c>
      <c r="K25" s="107">
        <v>6932.4</v>
      </c>
      <c r="L25" s="22">
        <v>3962</v>
      </c>
      <c r="M25" s="22">
        <v>2926</v>
      </c>
      <c r="N25" s="24">
        <v>3710</v>
      </c>
      <c r="O25" s="26">
        <v>3087.87</v>
      </c>
      <c r="P25" s="24">
        <v>4546</v>
      </c>
      <c r="Q25" s="32" t="s">
        <v>101</v>
      </c>
      <c r="R25" s="44">
        <v>5136</v>
      </c>
      <c r="S25" s="42">
        <v>5995.430501251001</v>
      </c>
      <c r="T25" s="44">
        <v>5352</v>
      </c>
      <c r="U25" s="42">
        <v>6165.5</v>
      </c>
      <c r="V25" s="129">
        <f t="shared" si="0"/>
        <v>4261</v>
      </c>
      <c r="W25" s="129">
        <f>C25+M25</f>
        <v>6808</v>
      </c>
      <c r="X25" s="129">
        <v>3928</v>
      </c>
      <c r="Y25" s="130">
        <v>9458.529999999999</v>
      </c>
      <c r="Z25" s="131">
        <f t="shared" si="2"/>
        <v>4802</v>
      </c>
      <c r="AA25" s="132" t="s">
        <v>135</v>
      </c>
      <c r="AB25" s="114">
        <v>5547</v>
      </c>
      <c r="AC25" s="148">
        <v>12790.965075241</v>
      </c>
      <c r="AD25" s="114">
        <f t="shared" si="3"/>
        <v>5763</v>
      </c>
      <c r="AE25" s="115">
        <v>13097.89</v>
      </c>
    </row>
    <row r="26" spans="1:31" ht="12.75">
      <c r="A26" s="98" t="s">
        <v>17</v>
      </c>
      <c r="B26" s="12">
        <v>3070</v>
      </c>
      <c r="C26" s="13">
        <v>40181</v>
      </c>
      <c r="D26" s="14">
        <v>2046</v>
      </c>
      <c r="E26" s="11">
        <v>52563.18</v>
      </c>
      <c r="F26" s="14">
        <v>2034</v>
      </c>
      <c r="G26" s="33" t="s">
        <v>69</v>
      </c>
      <c r="H26" s="103">
        <v>2075</v>
      </c>
      <c r="I26" s="108">
        <v>65041.338162149994</v>
      </c>
      <c r="J26" s="103">
        <v>1924</v>
      </c>
      <c r="K26" s="108">
        <v>80553.41</v>
      </c>
      <c r="L26" s="12">
        <v>39619</v>
      </c>
      <c r="M26" s="12">
        <v>26824</v>
      </c>
      <c r="N26" s="14">
        <v>34022</v>
      </c>
      <c r="O26" s="15">
        <v>33864.04</v>
      </c>
      <c r="P26" s="14">
        <v>38354</v>
      </c>
      <c r="Q26" s="33" t="s">
        <v>102</v>
      </c>
      <c r="R26" s="46">
        <v>43127</v>
      </c>
      <c r="S26" s="47">
        <v>49035.935613548</v>
      </c>
      <c r="T26" s="46">
        <v>47256</v>
      </c>
      <c r="U26" s="47">
        <v>54915.43</v>
      </c>
      <c r="V26" s="133">
        <f t="shared" si="0"/>
        <v>42689</v>
      </c>
      <c r="W26" s="133">
        <f>C26+M26</f>
        <v>67005</v>
      </c>
      <c r="X26" s="133">
        <v>36068</v>
      </c>
      <c r="Y26" s="134">
        <v>86427.22</v>
      </c>
      <c r="Z26" s="135">
        <f t="shared" si="2"/>
        <v>40388</v>
      </c>
      <c r="AA26" s="136" t="s">
        <v>136</v>
      </c>
      <c r="AB26" s="116">
        <v>45202</v>
      </c>
      <c r="AC26" s="149">
        <v>114077.273775698</v>
      </c>
      <c r="AD26" s="116">
        <f t="shared" si="3"/>
        <v>49180</v>
      </c>
      <c r="AE26" s="117">
        <f t="shared" si="4"/>
        <v>135468.84</v>
      </c>
    </row>
    <row r="27" spans="1:31" ht="12.75">
      <c r="A27" s="98" t="s">
        <v>18</v>
      </c>
      <c r="B27" s="22">
        <v>1532</v>
      </c>
      <c r="C27" s="23">
        <v>5603</v>
      </c>
      <c r="D27" s="24">
        <v>1281</v>
      </c>
      <c r="E27" s="25">
        <v>6622.87</v>
      </c>
      <c r="F27" s="24">
        <v>1288</v>
      </c>
      <c r="G27" s="32" t="s">
        <v>70</v>
      </c>
      <c r="H27" s="102">
        <v>1323</v>
      </c>
      <c r="I27" s="107">
        <v>9124.12545257</v>
      </c>
      <c r="J27" s="102">
        <v>1242</v>
      </c>
      <c r="K27" s="107">
        <v>10121.45</v>
      </c>
      <c r="L27" s="22">
        <v>16992</v>
      </c>
      <c r="M27" s="22">
        <v>4992</v>
      </c>
      <c r="N27" s="24">
        <v>15207</v>
      </c>
      <c r="O27" s="26">
        <v>6947.32</v>
      </c>
      <c r="P27" s="24">
        <v>17349</v>
      </c>
      <c r="Q27" s="32" t="s">
        <v>103</v>
      </c>
      <c r="R27" s="44">
        <v>19858</v>
      </c>
      <c r="S27" s="42">
        <v>9870.859433862</v>
      </c>
      <c r="T27" s="44">
        <v>22225</v>
      </c>
      <c r="U27" s="42">
        <v>10832.5</v>
      </c>
      <c r="V27" s="129">
        <f t="shared" si="0"/>
        <v>18524</v>
      </c>
      <c r="W27" s="129">
        <f>C27+M27</f>
        <v>10595</v>
      </c>
      <c r="X27" s="129">
        <v>16488</v>
      </c>
      <c r="Y27" s="130">
        <v>13570.189999999999</v>
      </c>
      <c r="Z27" s="131">
        <f t="shared" si="2"/>
        <v>18637</v>
      </c>
      <c r="AA27" s="132" t="s">
        <v>137</v>
      </c>
      <c r="AB27" s="114">
        <v>21181</v>
      </c>
      <c r="AC27" s="148">
        <v>18994.984886432</v>
      </c>
      <c r="AD27" s="114">
        <f t="shared" si="3"/>
        <v>23467</v>
      </c>
      <c r="AE27" s="115">
        <f t="shared" si="4"/>
        <v>20953.95</v>
      </c>
    </row>
    <row r="28" spans="1:31" ht="12.75">
      <c r="A28" s="98" t="s">
        <v>19</v>
      </c>
      <c r="B28" s="12">
        <v>1367</v>
      </c>
      <c r="C28" s="13">
        <v>11244</v>
      </c>
      <c r="D28" s="14">
        <v>1255</v>
      </c>
      <c r="E28" s="11">
        <v>16655.26</v>
      </c>
      <c r="F28" s="14">
        <v>1390</v>
      </c>
      <c r="G28" s="33" t="s">
        <v>71</v>
      </c>
      <c r="H28" s="103">
        <v>1474</v>
      </c>
      <c r="I28" s="108">
        <v>26219.392935800002</v>
      </c>
      <c r="J28" s="103">
        <v>1470</v>
      </c>
      <c r="K28" s="108">
        <v>28101.75</v>
      </c>
      <c r="L28" s="12">
        <v>11694</v>
      </c>
      <c r="M28" s="12">
        <v>2909</v>
      </c>
      <c r="N28" s="14">
        <v>12096</v>
      </c>
      <c r="O28" s="15">
        <v>4537.12</v>
      </c>
      <c r="P28" s="14">
        <v>14217</v>
      </c>
      <c r="Q28" s="33" t="s">
        <v>104</v>
      </c>
      <c r="R28" s="46">
        <v>16183</v>
      </c>
      <c r="S28" s="47">
        <v>6188.934797615001</v>
      </c>
      <c r="T28" s="46">
        <v>18097</v>
      </c>
      <c r="U28" s="47">
        <v>7638.51</v>
      </c>
      <c r="V28" s="133">
        <f t="shared" si="0"/>
        <v>13061</v>
      </c>
      <c r="W28" s="133">
        <f>C28+M28+1</f>
        <v>14154</v>
      </c>
      <c r="X28" s="133">
        <v>13351</v>
      </c>
      <c r="Y28" s="134">
        <v>21192.379999999997</v>
      </c>
      <c r="Z28" s="135">
        <f t="shared" si="2"/>
        <v>15607</v>
      </c>
      <c r="AA28" s="136" t="s">
        <v>138</v>
      </c>
      <c r="AB28" s="116">
        <v>17657</v>
      </c>
      <c r="AC28" s="149">
        <v>32408.327733415</v>
      </c>
      <c r="AD28" s="116">
        <f t="shared" si="3"/>
        <v>19567</v>
      </c>
      <c r="AE28" s="117">
        <v>35740.27</v>
      </c>
    </row>
    <row r="29" spans="1:31" ht="12.75">
      <c r="A29" s="98" t="s">
        <v>20</v>
      </c>
      <c r="B29" s="22">
        <v>15753</v>
      </c>
      <c r="C29" s="23">
        <v>154107</v>
      </c>
      <c r="D29" s="24">
        <v>10897</v>
      </c>
      <c r="E29" s="25">
        <v>185151.62</v>
      </c>
      <c r="F29" s="24">
        <v>11159</v>
      </c>
      <c r="G29" s="32" t="s">
        <v>72</v>
      </c>
      <c r="H29" s="102">
        <v>11489</v>
      </c>
      <c r="I29" s="107">
        <v>244689.003771111</v>
      </c>
      <c r="J29" s="102">
        <v>11319</v>
      </c>
      <c r="K29" s="107">
        <v>310959.87</v>
      </c>
      <c r="L29" s="22">
        <v>165832</v>
      </c>
      <c r="M29" s="22">
        <v>95181</v>
      </c>
      <c r="N29" s="24">
        <v>134452</v>
      </c>
      <c r="O29" s="26">
        <v>118099.89</v>
      </c>
      <c r="P29" s="24">
        <v>147653</v>
      </c>
      <c r="Q29" s="32" t="s">
        <v>105</v>
      </c>
      <c r="R29" s="44">
        <v>162659</v>
      </c>
      <c r="S29" s="42">
        <v>161959.125019187</v>
      </c>
      <c r="T29" s="44">
        <v>175987</v>
      </c>
      <c r="U29" s="42">
        <v>185968.94</v>
      </c>
      <c r="V29" s="129">
        <f t="shared" si="0"/>
        <v>181585</v>
      </c>
      <c r="W29" s="129">
        <f>C29+M29-1</f>
        <v>249287</v>
      </c>
      <c r="X29" s="129">
        <v>145349</v>
      </c>
      <c r="Y29" s="130">
        <v>303251.51</v>
      </c>
      <c r="Z29" s="131">
        <f t="shared" si="2"/>
        <v>158812</v>
      </c>
      <c r="AA29" s="132" t="s">
        <v>139</v>
      </c>
      <c r="AB29" s="114">
        <v>174148</v>
      </c>
      <c r="AC29" s="148">
        <v>406648.128790298</v>
      </c>
      <c r="AD29" s="114">
        <f t="shared" si="3"/>
        <v>187306</v>
      </c>
      <c r="AE29" s="115">
        <f t="shared" si="4"/>
        <v>496928.81</v>
      </c>
    </row>
    <row r="30" spans="1:31" ht="12.75">
      <c r="A30" s="98" t="s">
        <v>21</v>
      </c>
      <c r="B30" s="12">
        <v>41</v>
      </c>
      <c r="C30" s="13">
        <v>72</v>
      </c>
      <c r="D30" s="14">
        <v>25</v>
      </c>
      <c r="E30" s="11">
        <v>120.56</v>
      </c>
      <c r="F30" s="14">
        <v>13</v>
      </c>
      <c r="G30" s="33" t="s">
        <v>73</v>
      </c>
      <c r="H30" s="103">
        <v>11</v>
      </c>
      <c r="I30" s="108">
        <v>184.903009</v>
      </c>
      <c r="J30" s="103">
        <v>13</v>
      </c>
      <c r="K30" s="108">
        <v>189.56</v>
      </c>
      <c r="L30" s="12">
        <v>152</v>
      </c>
      <c r="M30" s="12">
        <v>34</v>
      </c>
      <c r="N30" s="14">
        <v>114</v>
      </c>
      <c r="O30" s="15">
        <v>30.97</v>
      </c>
      <c r="P30" s="14">
        <v>100</v>
      </c>
      <c r="Q30" s="33" t="s">
        <v>106</v>
      </c>
      <c r="R30" s="46">
        <v>126</v>
      </c>
      <c r="S30" s="47">
        <v>38.24666</v>
      </c>
      <c r="T30" s="46">
        <v>130</v>
      </c>
      <c r="U30" s="47">
        <v>43.73</v>
      </c>
      <c r="V30" s="133">
        <f t="shared" si="0"/>
        <v>193</v>
      </c>
      <c r="W30" s="133">
        <f aca="true" t="shared" si="5" ref="W30:W36">C30+M30</f>
        <v>106</v>
      </c>
      <c r="X30" s="133">
        <v>139</v>
      </c>
      <c r="Y30" s="134">
        <v>151.53</v>
      </c>
      <c r="Z30" s="135">
        <f t="shared" si="2"/>
        <v>113</v>
      </c>
      <c r="AA30" s="136" t="s">
        <v>140</v>
      </c>
      <c r="AB30" s="116">
        <v>137</v>
      </c>
      <c r="AC30" s="149">
        <v>223.14966900000002</v>
      </c>
      <c r="AD30" s="116">
        <f t="shared" si="3"/>
        <v>143</v>
      </c>
      <c r="AE30" s="117">
        <f t="shared" si="4"/>
        <v>233.29</v>
      </c>
    </row>
    <row r="31" spans="1:31" ht="12.75">
      <c r="A31" s="98" t="s">
        <v>22</v>
      </c>
      <c r="B31" s="22">
        <v>127</v>
      </c>
      <c r="C31" s="23">
        <v>3598</v>
      </c>
      <c r="D31" s="24">
        <v>120</v>
      </c>
      <c r="E31" s="25">
        <v>3717.76</v>
      </c>
      <c r="F31" s="24">
        <v>118</v>
      </c>
      <c r="G31" s="32" t="s">
        <v>74</v>
      </c>
      <c r="H31" s="102">
        <v>115</v>
      </c>
      <c r="I31" s="107">
        <v>4676.243013</v>
      </c>
      <c r="J31" s="102">
        <v>108</v>
      </c>
      <c r="K31" s="107">
        <v>4729.15</v>
      </c>
      <c r="L31" s="22">
        <v>555</v>
      </c>
      <c r="M31" s="22">
        <v>345</v>
      </c>
      <c r="N31" s="24">
        <v>496</v>
      </c>
      <c r="O31" s="26">
        <v>391.06</v>
      </c>
      <c r="P31" s="24">
        <v>430</v>
      </c>
      <c r="Q31" s="32" t="s">
        <v>107</v>
      </c>
      <c r="R31" s="44">
        <v>454</v>
      </c>
      <c r="S31" s="42">
        <v>557.611703</v>
      </c>
      <c r="T31" s="44">
        <v>404</v>
      </c>
      <c r="U31" s="42">
        <v>589.03</v>
      </c>
      <c r="V31" s="129">
        <f t="shared" si="0"/>
        <v>682</v>
      </c>
      <c r="W31" s="129">
        <f t="shared" si="5"/>
        <v>3943</v>
      </c>
      <c r="X31" s="129">
        <v>616</v>
      </c>
      <c r="Y31" s="130">
        <v>4108.820000000001</v>
      </c>
      <c r="Z31" s="131">
        <f t="shared" si="2"/>
        <v>548</v>
      </c>
      <c r="AA31" s="132" t="s">
        <v>141</v>
      </c>
      <c r="AB31" s="114">
        <v>569</v>
      </c>
      <c r="AC31" s="148">
        <v>5233.854716000001</v>
      </c>
      <c r="AD31" s="114">
        <f t="shared" si="3"/>
        <v>512</v>
      </c>
      <c r="AE31" s="115">
        <f t="shared" si="4"/>
        <v>5318.179999999999</v>
      </c>
    </row>
    <row r="32" spans="1:31" ht="12.75">
      <c r="A32" s="98" t="s">
        <v>23</v>
      </c>
      <c r="B32" s="12">
        <v>10</v>
      </c>
      <c r="C32" s="13">
        <v>19</v>
      </c>
      <c r="D32" s="14">
        <v>9</v>
      </c>
      <c r="E32" s="11">
        <v>25.46</v>
      </c>
      <c r="F32" s="14">
        <v>9</v>
      </c>
      <c r="G32" s="33" t="s">
        <v>75</v>
      </c>
      <c r="H32" s="103">
        <v>10</v>
      </c>
      <c r="I32" s="108">
        <v>33.561</v>
      </c>
      <c r="J32" s="103">
        <v>7</v>
      </c>
      <c r="K32" s="108">
        <v>33.61</v>
      </c>
      <c r="L32" s="12">
        <v>48</v>
      </c>
      <c r="M32" s="12">
        <v>33</v>
      </c>
      <c r="N32" s="14">
        <v>39</v>
      </c>
      <c r="O32" s="15">
        <v>26.51</v>
      </c>
      <c r="P32" s="14">
        <v>33</v>
      </c>
      <c r="Q32" s="33" t="s">
        <v>108</v>
      </c>
      <c r="R32" s="46">
        <v>25</v>
      </c>
      <c r="S32" s="47">
        <v>30.002287000000003</v>
      </c>
      <c r="T32" s="46">
        <v>15</v>
      </c>
      <c r="U32" s="47">
        <v>30.03</v>
      </c>
      <c r="V32" s="133">
        <f t="shared" si="0"/>
        <v>58</v>
      </c>
      <c r="W32" s="133">
        <f t="shared" si="5"/>
        <v>52</v>
      </c>
      <c r="X32" s="133">
        <v>48</v>
      </c>
      <c r="Y32" s="134">
        <v>51.97</v>
      </c>
      <c r="Z32" s="135">
        <f t="shared" si="2"/>
        <v>42</v>
      </c>
      <c r="AA32" s="136" t="s">
        <v>142</v>
      </c>
      <c r="AB32" s="116">
        <v>35</v>
      </c>
      <c r="AC32" s="149">
        <v>63.563287</v>
      </c>
      <c r="AD32" s="116">
        <f t="shared" si="3"/>
        <v>22</v>
      </c>
      <c r="AE32" s="117">
        <f t="shared" si="4"/>
        <v>63.64</v>
      </c>
    </row>
    <row r="33" spans="1:31" ht="12.75">
      <c r="A33" s="98" t="s">
        <v>24</v>
      </c>
      <c r="B33" s="22">
        <v>28</v>
      </c>
      <c r="C33" s="23">
        <v>78</v>
      </c>
      <c r="D33" s="24">
        <v>16</v>
      </c>
      <c r="E33" s="25">
        <v>76.58</v>
      </c>
      <c r="F33" s="24">
        <v>15</v>
      </c>
      <c r="G33" s="32" t="s">
        <v>76</v>
      </c>
      <c r="H33" s="102">
        <v>18</v>
      </c>
      <c r="I33" s="107">
        <v>77.405135</v>
      </c>
      <c r="J33" s="102">
        <v>15</v>
      </c>
      <c r="K33" s="107">
        <v>132.27</v>
      </c>
      <c r="L33" s="22">
        <v>243</v>
      </c>
      <c r="M33" s="22">
        <v>28</v>
      </c>
      <c r="N33" s="24">
        <v>170</v>
      </c>
      <c r="O33" s="26">
        <v>25.6</v>
      </c>
      <c r="P33" s="24">
        <v>136</v>
      </c>
      <c r="Q33" s="32" t="s">
        <v>109</v>
      </c>
      <c r="R33" s="44">
        <v>148</v>
      </c>
      <c r="S33" s="42">
        <v>63.271392899999995</v>
      </c>
      <c r="T33" s="44">
        <v>125</v>
      </c>
      <c r="U33" s="42">
        <v>68.14</v>
      </c>
      <c r="V33" s="129">
        <f t="shared" si="0"/>
        <v>271</v>
      </c>
      <c r="W33" s="129">
        <f t="shared" si="5"/>
        <v>106</v>
      </c>
      <c r="X33" s="129">
        <v>186</v>
      </c>
      <c r="Y33" s="130">
        <v>102.18</v>
      </c>
      <c r="Z33" s="131">
        <f t="shared" si="2"/>
        <v>151</v>
      </c>
      <c r="AA33" s="132" t="s">
        <v>143</v>
      </c>
      <c r="AB33" s="114">
        <v>166</v>
      </c>
      <c r="AC33" s="148">
        <v>140.6765279</v>
      </c>
      <c r="AD33" s="114">
        <f t="shared" si="3"/>
        <v>140</v>
      </c>
      <c r="AE33" s="115">
        <f t="shared" si="4"/>
        <v>200.41000000000003</v>
      </c>
    </row>
    <row r="34" spans="1:31" ht="12.75">
      <c r="A34" s="98" t="s">
        <v>55</v>
      </c>
      <c r="B34" s="12">
        <v>859</v>
      </c>
      <c r="C34" s="13">
        <v>6741</v>
      </c>
      <c r="D34" s="14">
        <v>783</v>
      </c>
      <c r="E34" s="11">
        <v>10149.05</v>
      </c>
      <c r="F34" s="14">
        <v>1064</v>
      </c>
      <c r="G34" s="33" t="s">
        <v>77</v>
      </c>
      <c r="H34" s="103">
        <v>1085</v>
      </c>
      <c r="I34" s="108">
        <v>12494.888558300001</v>
      </c>
      <c r="J34" s="103">
        <v>1007</v>
      </c>
      <c r="K34" s="108">
        <v>13544.67</v>
      </c>
      <c r="L34" s="12">
        <v>7727</v>
      </c>
      <c r="M34" s="12">
        <v>1611</v>
      </c>
      <c r="N34" s="14">
        <v>7545</v>
      </c>
      <c r="O34" s="15">
        <v>2628.86</v>
      </c>
      <c r="P34" s="14">
        <v>9261</v>
      </c>
      <c r="Q34" s="33" t="s">
        <v>110</v>
      </c>
      <c r="R34" s="46">
        <v>9572</v>
      </c>
      <c r="S34" s="47">
        <v>4353.231728925</v>
      </c>
      <c r="T34" s="46">
        <v>10123</v>
      </c>
      <c r="U34" s="47">
        <v>4640.27</v>
      </c>
      <c r="V34" s="133">
        <f t="shared" si="0"/>
        <v>8586</v>
      </c>
      <c r="W34" s="133">
        <f t="shared" si="5"/>
        <v>8352</v>
      </c>
      <c r="X34" s="133">
        <v>8328</v>
      </c>
      <c r="Y34" s="134">
        <v>12777.91</v>
      </c>
      <c r="Z34" s="135">
        <f t="shared" si="2"/>
        <v>10325</v>
      </c>
      <c r="AA34" s="136" t="s">
        <v>144</v>
      </c>
      <c r="AB34" s="116">
        <v>10657</v>
      </c>
      <c r="AC34" s="149">
        <v>16848.120287225</v>
      </c>
      <c r="AD34" s="116">
        <f t="shared" si="3"/>
        <v>11130</v>
      </c>
      <c r="AE34" s="117">
        <f t="shared" si="4"/>
        <v>18184.940000000002</v>
      </c>
    </row>
    <row r="35" spans="1:31" ht="12.75">
      <c r="A35" s="98" t="s">
        <v>25</v>
      </c>
      <c r="B35" s="22">
        <v>2202</v>
      </c>
      <c r="C35" s="23">
        <v>7760</v>
      </c>
      <c r="D35" s="24">
        <v>1547</v>
      </c>
      <c r="E35" s="25">
        <v>18560.97</v>
      </c>
      <c r="F35" s="24">
        <v>1728</v>
      </c>
      <c r="G35" s="32" t="s">
        <v>78</v>
      </c>
      <c r="H35" s="102">
        <v>1749</v>
      </c>
      <c r="I35" s="107">
        <v>23896.339673731003</v>
      </c>
      <c r="J35" s="102">
        <v>1733</v>
      </c>
      <c r="K35" s="107">
        <v>26445.8</v>
      </c>
      <c r="L35" s="22">
        <v>14077</v>
      </c>
      <c r="M35" s="22">
        <v>3150</v>
      </c>
      <c r="N35" s="24">
        <v>10155</v>
      </c>
      <c r="O35" s="26">
        <v>3760.55</v>
      </c>
      <c r="P35" s="24">
        <v>11788</v>
      </c>
      <c r="Q35" s="32" t="s">
        <v>111</v>
      </c>
      <c r="R35" s="44">
        <v>12352</v>
      </c>
      <c r="S35" s="42">
        <v>4735.260988089001</v>
      </c>
      <c r="T35" s="44">
        <v>13040</v>
      </c>
      <c r="U35" s="42">
        <v>5198.44</v>
      </c>
      <c r="V35" s="129">
        <f t="shared" si="0"/>
        <v>16279</v>
      </c>
      <c r="W35" s="129">
        <f t="shared" si="5"/>
        <v>10910</v>
      </c>
      <c r="X35" s="129">
        <v>11702</v>
      </c>
      <c r="Y35" s="130">
        <v>22321.52</v>
      </c>
      <c r="Z35" s="131">
        <f t="shared" si="2"/>
        <v>13516</v>
      </c>
      <c r="AA35" s="132" t="s">
        <v>145</v>
      </c>
      <c r="AB35" s="114">
        <v>14101</v>
      </c>
      <c r="AC35" s="148">
        <v>28631.600661819997</v>
      </c>
      <c r="AD35" s="114">
        <f t="shared" si="3"/>
        <v>14773</v>
      </c>
      <c r="AE35" s="115">
        <f t="shared" si="4"/>
        <v>31644.239999999998</v>
      </c>
    </row>
    <row r="36" spans="1:31" ht="12.75">
      <c r="A36" s="98" t="s">
        <v>26</v>
      </c>
      <c r="B36" s="12">
        <v>1793</v>
      </c>
      <c r="C36" s="13">
        <v>14456</v>
      </c>
      <c r="D36" s="14">
        <v>1587</v>
      </c>
      <c r="E36" s="11">
        <v>18772.68</v>
      </c>
      <c r="F36" s="14">
        <v>1691</v>
      </c>
      <c r="G36" s="33" t="s">
        <v>79</v>
      </c>
      <c r="H36" s="103">
        <v>1756</v>
      </c>
      <c r="I36" s="108">
        <v>25149.417563199997</v>
      </c>
      <c r="J36" s="103">
        <v>1473</v>
      </c>
      <c r="K36" s="108">
        <v>27479.95</v>
      </c>
      <c r="L36" s="12">
        <v>24324</v>
      </c>
      <c r="M36" s="12">
        <v>3715</v>
      </c>
      <c r="N36" s="14">
        <v>24189</v>
      </c>
      <c r="O36" s="15">
        <v>4692.42</v>
      </c>
      <c r="P36" s="14">
        <v>27630</v>
      </c>
      <c r="Q36" s="33" t="s">
        <v>112</v>
      </c>
      <c r="R36" s="46">
        <v>30849</v>
      </c>
      <c r="S36" s="47">
        <v>6431.80568605</v>
      </c>
      <c r="T36" s="46">
        <v>32184</v>
      </c>
      <c r="U36" s="47">
        <v>7026.05</v>
      </c>
      <c r="V36" s="133">
        <f t="shared" si="0"/>
        <v>26117</v>
      </c>
      <c r="W36" s="133">
        <f t="shared" si="5"/>
        <v>18171</v>
      </c>
      <c r="X36" s="133">
        <v>25776</v>
      </c>
      <c r="Y36" s="134">
        <v>23465.1</v>
      </c>
      <c r="Z36" s="135">
        <f t="shared" si="2"/>
        <v>29321</v>
      </c>
      <c r="AA36" s="136" t="s">
        <v>146</v>
      </c>
      <c r="AB36" s="116">
        <v>32605</v>
      </c>
      <c r="AC36" s="149">
        <v>31581.22324925</v>
      </c>
      <c r="AD36" s="116">
        <f t="shared" si="3"/>
        <v>33657</v>
      </c>
      <c r="AE36" s="117">
        <v>34506.01</v>
      </c>
    </row>
    <row r="37" spans="1:31" ht="12.75">
      <c r="A37" s="98" t="s">
        <v>27</v>
      </c>
      <c r="B37" s="27" t="s">
        <v>44</v>
      </c>
      <c r="C37" s="28" t="s">
        <v>44</v>
      </c>
      <c r="D37" s="27" t="s">
        <v>44</v>
      </c>
      <c r="E37" s="29" t="s">
        <v>44</v>
      </c>
      <c r="F37" s="24"/>
      <c r="G37" s="29"/>
      <c r="H37" s="102"/>
      <c r="I37" s="107">
        <v>0</v>
      </c>
      <c r="J37" s="164" t="s">
        <v>44</v>
      </c>
      <c r="K37" s="158" t="s">
        <v>44</v>
      </c>
      <c r="L37" s="27" t="s">
        <v>44</v>
      </c>
      <c r="M37" s="27" t="s">
        <v>44</v>
      </c>
      <c r="N37" s="27" t="s">
        <v>44</v>
      </c>
      <c r="O37" s="29" t="s">
        <v>44</v>
      </c>
      <c r="P37" s="29"/>
      <c r="Q37" s="29"/>
      <c r="R37" s="44"/>
      <c r="S37" s="42">
        <v>0</v>
      </c>
      <c r="T37" s="167" t="s">
        <v>44</v>
      </c>
      <c r="U37" s="160" t="s">
        <v>44</v>
      </c>
      <c r="V37" s="137" t="s">
        <v>44</v>
      </c>
      <c r="W37" s="138" t="s">
        <v>44</v>
      </c>
      <c r="X37" s="137" t="s">
        <v>44</v>
      </c>
      <c r="Y37" s="139" t="s">
        <v>44</v>
      </c>
      <c r="Z37" s="131">
        <f t="shared" si="2"/>
        <v>0</v>
      </c>
      <c r="AA37" s="140"/>
      <c r="AB37" s="114"/>
      <c r="AC37" s="148">
        <v>0</v>
      </c>
      <c r="AD37" s="169" t="s">
        <v>44</v>
      </c>
      <c r="AE37" s="162" t="s">
        <v>44</v>
      </c>
    </row>
    <row r="38" spans="1:31" ht="12.75">
      <c r="A38" s="98" t="s">
        <v>28</v>
      </c>
      <c r="B38" s="12">
        <v>7153</v>
      </c>
      <c r="C38" s="13">
        <v>43820</v>
      </c>
      <c r="D38" s="14">
        <v>5555</v>
      </c>
      <c r="E38" s="11">
        <v>77213.2</v>
      </c>
      <c r="F38" s="14">
        <v>4903</v>
      </c>
      <c r="G38" s="33" t="s">
        <v>80</v>
      </c>
      <c r="H38" s="103">
        <v>5042</v>
      </c>
      <c r="I38" s="108">
        <v>90044.376486715</v>
      </c>
      <c r="J38" s="103">
        <v>4832</v>
      </c>
      <c r="K38" s="108">
        <v>108785.41</v>
      </c>
      <c r="L38" s="12">
        <v>59261</v>
      </c>
      <c r="M38" s="12">
        <v>32873</v>
      </c>
      <c r="N38" s="14">
        <v>45538</v>
      </c>
      <c r="O38" s="15">
        <v>45025.98</v>
      </c>
      <c r="P38" s="14">
        <v>50729</v>
      </c>
      <c r="Q38" s="33" t="s">
        <v>113</v>
      </c>
      <c r="R38" s="46">
        <v>56239</v>
      </c>
      <c r="S38" s="47">
        <v>69021.201514136</v>
      </c>
      <c r="T38" s="46">
        <v>60142</v>
      </c>
      <c r="U38" s="47">
        <v>77610.31</v>
      </c>
      <c r="V38" s="133">
        <f>+B38+L38</f>
        <v>66414</v>
      </c>
      <c r="W38" s="133">
        <f>C38+M38</f>
        <v>76693</v>
      </c>
      <c r="X38" s="133">
        <v>51093</v>
      </c>
      <c r="Y38" s="134">
        <v>122239.18</v>
      </c>
      <c r="Z38" s="135">
        <f t="shared" si="2"/>
        <v>55632</v>
      </c>
      <c r="AA38" s="141" t="s">
        <v>147</v>
      </c>
      <c r="AB38" s="116">
        <v>61281</v>
      </c>
      <c r="AC38" s="149">
        <v>159065.578000851</v>
      </c>
      <c r="AD38" s="116">
        <f t="shared" si="3"/>
        <v>64974</v>
      </c>
      <c r="AE38" s="117">
        <v>186395.71</v>
      </c>
    </row>
    <row r="39" spans="1:31" ht="12.75">
      <c r="A39" s="98" t="s">
        <v>29</v>
      </c>
      <c r="B39" s="22">
        <v>25</v>
      </c>
      <c r="C39" s="23">
        <v>341</v>
      </c>
      <c r="D39" s="24">
        <v>25</v>
      </c>
      <c r="E39" s="25">
        <v>469.3</v>
      </c>
      <c r="F39" s="24">
        <v>31</v>
      </c>
      <c r="G39" s="32" t="s">
        <v>81</v>
      </c>
      <c r="H39" s="102">
        <v>33</v>
      </c>
      <c r="I39" s="107">
        <v>1688.2505205</v>
      </c>
      <c r="J39" s="102">
        <v>25</v>
      </c>
      <c r="K39" s="107">
        <v>1688.54</v>
      </c>
      <c r="L39" s="22">
        <v>136</v>
      </c>
      <c r="M39" s="22">
        <v>67</v>
      </c>
      <c r="N39" s="24">
        <v>144</v>
      </c>
      <c r="O39" s="26">
        <v>89.44</v>
      </c>
      <c r="P39" s="24">
        <v>142</v>
      </c>
      <c r="Q39" s="32" t="s">
        <v>114</v>
      </c>
      <c r="R39" s="44">
        <v>162</v>
      </c>
      <c r="S39" s="42">
        <v>111.22968399999999</v>
      </c>
      <c r="T39" s="44">
        <v>156</v>
      </c>
      <c r="U39" s="42">
        <v>120.06</v>
      </c>
      <c r="V39" s="129">
        <f>+B39+L39</f>
        <v>161</v>
      </c>
      <c r="W39" s="129">
        <f>C39+M39</f>
        <v>408</v>
      </c>
      <c r="X39" s="129">
        <v>169</v>
      </c>
      <c r="Y39" s="130">
        <v>558.74</v>
      </c>
      <c r="Z39" s="131">
        <f>F39+P39</f>
        <v>173</v>
      </c>
      <c r="AA39" s="140" t="s">
        <v>148</v>
      </c>
      <c r="AB39" s="114">
        <v>195</v>
      </c>
      <c r="AC39" s="148">
        <v>1799.4802045000001</v>
      </c>
      <c r="AD39" s="114">
        <f t="shared" si="3"/>
        <v>181</v>
      </c>
      <c r="AE39" s="115">
        <v>1808.59</v>
      </c>
    </row>
    <row r="40" spans="1:31" ht="12.75">
      <c r="A40" s="98" t="s">
        <v>52</v>
      </c>
      <c r="B40" s="12">
        <v>278</v>
      </c>
      <c r="C40" s="13">
        <v>4767</v>
      </c>
      <c r="D40" s="14">
        <v>165</v>
      </c>
      <c r="E40" s="11">
        <v>4987.46</v>
      </c>
      <c r="F40" s="14">
        <v>164</v>
      </c>
      <c r="G40" s="33" t="s">
        <v>83</v>
      </c>
      <c r="H40" s="103">
        <v>190</v>
      </c>
      <c r="I40" s="108">
        <v>6500.662245325</v>
      </c>
      <c r="J40" s="103">
        <v>207</v>
      </c>
      <c r="K40" s="108">
        <v>6771.95</v>
      </c>
      <c r="L40" s="12">
        <v>1949</v>
      </c>
      <c r="M40" s="12">
        <v>458</v>
      </c>
      <c r="N40" s="14">
        <v>1776</v>
      </c>
      <c r="O40" s="15">
        <v>722.38</v>
      </c>
      <c r="P40" s="14">
        <v>2220</v>
      </c>
      <c r="Q40" s="33" t="s">
        <v>116</v>
      </c>
      <c r="R40" s="46">
        <v>2710</v>
      </c>
      <c r="S40" s="47">
        <v>1076.333447364</v>
      </c>
      <c r="T40" s="46">
        <v>3053</v>
      </c>
      <c r="U40" s="47">
        <v>1188.96</v>
      </c>
      <c r="V40" s="133">
        <f>+B40+L40</f>
        <v>2227</v>
      </c>
      <c r="W40" s="133">
        <f>C40+M40</f>
        <v>5225</v>
      </c>
      <c r="X40" s="133">
        <v>1941</v>
      </c>
      <c r="Y40" s="134">
        <v>5709.84</v>
      </c>
      <c r="Z40" s="135">
        <f>F40+P40</f>
        <v>2384</v>
      </c>
      <c r="AA40" s="141" t="s">
        <v>150</v>
      </c>
      <c r="AB40" s="116">
        <f>H40+R40</f>
        <v>2900</v>
      </c>
      <c r="AC40" s="149">
        <f>I40+S40</f>
        <v>7576.995692689</v>
      </c>
      <c r="AD40" s="116">
        <f t="shared" si="3"/>
        <v>3260</v>
      </c>
      <c r="AE40" s="117">
        <f t="shared" si="4"/>
        <v>7960.91</v>
      </c>
    </row>
    <row r="41" spans="1:31" ht="12.75">
      <c r="A41" s="98" t="s">
        <v>30</v>
      </c>
      <c r="B41" s="22">
        <v>4706</v>
      </c>
      <c r="C41" s="23">
        <v>39490</v>
      </c>
      <c r="D41" s="24">
        <v>2151</v>
      </c>
      <c r="E41" s="25">
        <v>44284.9</v>
      </c>
      <c r="F41" s="24">
        <v>2353</v>
      </c>
      <c r="G41" s="32" t="s">
        <v>82</v>
      </c>
      <c r="H41" s="102">
        <v>2719</v>
      </c>
      <c r="I41" s="107">
        <v>83062.76760388701</v>
      </c>
      <c r="J41" s="102">
        <v>2971</v>
      </c>
      <c r="K41" s="107">
        <v>85559.44</v>
      </c>
      <c r="L41" s="22">
        <v>24471</v>
      </c>
      <c r="M41" s="22">
        <v>4887</v>
      </c>
      <c r="N41" s="24">
        <v>21606</v>
      </c>
      <c r="O41" s="26">
        <v>6181.98</v>
      </c>
      <c r="P41" s="24">
        <v>26659</v>
      </c>
      <c r="Q41" s="32" t="s">
        <v>115</v>
      </c>
      <c r="R41" s="44">
        <v>32447</v>
      </c>
      <c r="S41" s="42">
        <v>8738.725735434999</v>
      </c>
      <c r="T41" s="44">
        <v>39529</v>
      </c>
      <c r="U41" s="42">
        <v>9623.73</v>
      </c>
      <c r="V41" s="129">
        <f>+B41+L41</f>
        <v>29177</v>
      </c>
      <c r="W41" s="179">
        <f>C41+M41+1</f>
        <v>44378</v>
      </c>
      <c r="X41" s="129">
        <v>23757</v>
      </c>
      <c r="Y41" s="130">
        <v>50466.880000000005</v>
      </c>
      <c r="Z41" s="131">
        <f>F41+P41</f>
        <v>29012</v>
      </c>
      <c r="AA41" s="140" t="s">
        <v>149</v>
      </c>
      <c r="AB41" s="114">
        <f>H41+R41</f>
        <v>35166</v>
      </c>
      <c r="AC41" s="148">
        <v>91801.49</v>
      </c>
      <c r="AD41" s="114">
        <f t="shared" si="3"/>
        <v>42500</v>
      </c>
      <c r="AE41" s="115">
        <f t="shared" si="4"/>
        <v>95183.17</v>
      </c>
    </row>
    <row r="42" spans="1:31" ht="12.75">
      <c r="A42" s="98" t="s">
        <v>31</v>
      </c>
      <c r="B42" s="12">
        <v>9438</v>
      </c>
      <c r="C42" s="13">
        <v>42410</v>
      </c>
      <c r="D42" s="16">
        <v>8140</v>
      </c>
      <c r="E42" s="15">
        <v>61149.25</v>
      </c>
      <c r="F42" s="14">
        <v>9640</v>
      </c>
      <c r="G42" s="33" t="s">
        <v>84</v>
      </c>
      <c r="H42" s="103">
        <v>10212</v>
      </c>
      <c r="I42" s="108">
        <v>66101.49405582501</v>
      </c>
      <c r="J42" s="103">
        <v>10499</v>
      </c>
      <c r="K42" s="108">
        <v>69299.89</v>
      </c>
      <c r="L42" s="12">
        <v>88853</v>
      </c>
      <c r="M42" s="12">
        <v>33325</v>
      </c>
      <c r="N42" s="16">
        <v>95508</v>
      </c>
      <c r="O42" s="15">
        <v>38383.45</v>
      </c>
      <c r="P42" s="14">
        <v>111506</v>
      </c>
      <c r="Q42" s="34" t="s">
        <v>117</v>
      </c>
      <c r="R42" s="46">
        <v>119459</v>
      </c>
      <c r="S42" s="47">
        <v>51059.09019163201</v>
      </c>
      <c r="T42" s="46">
        <v>123320</v>
      </c>
      <c r="U42" s="47">
        <v>53892</v>
      </c>
      <c r="V42" s="133">
        <f>+B42+L42</f>
        <v>98291</v>
      </c>
      <c r="W42" s="133">
        <f>C42+M42</f>
        <v>75735</v>
      </c>
      <c r="X42" s="133">
        <v>103648</v>
      </c>
      <c r="Y42" s="134">
        <v>99532.7</v>
      </c>
      <c r="Z42" s="135">
        <f>F42+P42</f>
        <v>121146</v>
      </c>
      <c r="AA42" s="141" t="s">
        <v>151</v>
      </c>
      <c r="AB42" s="116">
        <v>129671</v>
      </c>
      <c r="AC42" s="149">
        <v>117160.58424745701</v>
      </c>
      <c r="AD42" s="116">
        <f t="shared" si="3"/>
        <v>133819</v>
      </c>
      <c r="AE42" s="117">
        <f t="shared" si="4"/>
        <v>123191.89</v>
      </c>
    </row>
    <row r="43" spans="1:31" ht="12.75">
      <c r="A43" s="70"/>
      <c r="B43" s="22"/>
      <c r="C43" s="23"/>
      <c r="D43" s="22"/>
      <c r="E43" s="22"/>
      <c r="F43" s="22"/>
      <c r="G43" s="22"/>
      <c r="H43" s="104"/>
      <c r="I43" s="109"/>
      <c r="J43" s="104"/>
      <c r="K43" s="109"/>
      <c r="L43" s="22"/>
      <c r="M43" s="22"/>
      <c r="N43" s="22"/>
      <c r="O43" s="22"/>
      <c r="P43" s="22"/>
      <c r="Q43" s="22"/>
      <c r="R43" s="45"/>
      <c r="S43" s="43"/>
      <c r="T43" s="45"/>
      <c r="U43" s="43"/>
      <c r="V43" s="129"/>
      <c r="W43" s="129"/>
      <c r="X43" s="129"/>
      <c r="Y43" s="129"/>
      <c r="Z43" s="131"/>
      <c r="AA43" s="140"/>
      <c r="AB43" s="118"/>
      <c r="AC43" s="150"/>
      <c r="AD43" s="118"/>
      <c r="AE43" s="119"/>
    </row>
    <row r="44" spans="1:31" ht="12.75">
      <c r="A44" s="95" t="s">
        <v>32</v>
      </c>
      <c r="B44" s="12"/>
      <c r="C44" s="13"/>
      <c r="D44" s="12"/>
      <c r="E44" s="12"/>
      <c r="F44" s="12"/>
      <c r="G44" s="12"/>
      <c r="H44" s="105"/>
      <c r="I44" s="110"/>
      <c r="J44" s="105"/>
      <c r="K44" s="110"/>
      <c r="L44" s="12"/>
      <c r="M44" s="12"/>
      <c r="N44" s="12"/>
      <c r="O44" s="12"/>
      <c r="P44" s="12"/>
      <c r="Q44" s="12"/>
      <c r="R44" s="48"/>
      <c r="S44" s="49"/>
      <c r="T44" s="48"/>
      <c r="U44" s="49"/>
      <c r="V44" s="133"/>
      <c r="W44" s="133"/>
      <c r="X44" s="133"/>
      <c r="Y44" s="133"/>
      <c r="Z44" s="135"/>
      <c r="AA44" s="141"/>
      <c r="AB44" s="120"/>
      <c r="AC44" s="151"/>
      <c r="AD44" s="120"/>
      <c r="AE44" s="121"/>
    </row>
    <row r="45" spans="1:31" ht="12.75">
      <c r="A45" s="98" t="s">
        <v>33</v>
      </c>
      <c r="B45" s="22">
        <v>4</v>
      </c>
      <c r="C45" s="23">
        <v>4</v>
      </c>
      <c r="D45" s="30">
        <v>2</v>
      </c>
      <c r="E45" s="26">
        <v>4.59</v>
      </c>
      <c r="F45" s="24">
        <v>2</v>
      </c>
      <c r="G45" s="32" t="s">
        <v>85</v>
      </c>
      <c r="H45" s="102">
        <v>2</v>
      </c>
      <c r="I45" s="107">
        <v>4.5918</v>
      </c>
      <c r="J45" s="102">
        <v>4</v>
      </c>
      <c r="K45" s="107">
        <v>5.64</v>
      </c>
      <c r="L45" s="22">
        <v>132</v>
      </c>
      <c r="M45" s="22">
        <v>17</v>
      </c>
      <c r="N45" s="22">
        <v>94</v>
      </c>
      <c r="O45" s="26">
        <v>20.71</v>
      </c>
      <c r="P45" s="24">
        <v>116</v>
      </c>
      <c r="Q45" s="32" t="s">
        <v>119</v>
      </c>
      <c r="R45" s="44">
        <v>135</v>
      </c>
      <c r="S45" s="42">
        <v>26.181929</v>
      </c>
      <c r="T45" s="44">
        <v>165</v>
      </c>
      <c r="U45" s="42">
        <v>28.1</v>
      </c>
      <c r="V45" s="129">
        <f>+B45+L45</f>
        <v>136</v>
      </c>
      <c r="W45" s="129">
        <f>C45+M45</f>
        <v>21</v>
      </c>
      <c r="X45" s="129">
        <v>96</v>
      </c>
      <c r="Y45" s="130">
        <v>25.3</v>
      </c>
      <c r="Z45" s="131">
        <f aca="true" t="shared" si="6" ref="Z45:Z51">F45+P45</f>
        <v>118</v>
      </c>
      <c r="AA45" s="140" t="s">
        <v>152</v>
      </c>
      <c r="AB45" s="114">
        <v>137</v>
      </c>
      <c r="AC45" s="148">
        <v>30.773729</v>
      </c>
      <c r="AD45" s="114">
        <f>J45+T45</f>
        <v>169</v>
      </c>
      <c r="AE45" s="115">
        <f t="shared" si="4"/>
        <v>33.74</v>
      </c>
    </row>
    <row r="46" spans="1:31" ht="12.75">
      <c r="A46" s="98" t="s">
        <v>34</v>
      </c>
      <c r="B46" s="12">
        <v>1182</v>
      </c>
      <c r="C46" s="13">
        <v>2468</v>
      </c>
      <c r="D46" s="16">
        <v>703</v>
      </c>
      <c r="E46" s="15">
        <v>3044.68</v>
      </c>
      <c r="F46" s="14">
        <v>786</v>
      </c>
      <c r="G46" s="33" t="s">
        <v>86</v>
      </c>
      <c r="H46" s="103">
        <v>766</v>
      </c>
      <c r="I46" s="108">
        <v>3409.7896562999995</v>
      </c>
      <c r="J46" s="103">
        <v>695</v>
      </c>
      <c r="K46" s="108">
        <v>3547.34</v>
      </c>
      <c r="L46" s="12">
        <v>6087</v>
      </c>
      <c r="M46" s="12">
        <v>1100</v>
      </c>
      <c r="N46" s="12">
        <v>4809</v>
      </c>
      <c r="O46" s="15">
        <v>1411.63</v>
      </c>
      <c r="P46" s="14">
        <v>5726</v>
      </c>
      <c r="Q46" s="33" t="s">
        <v>120</v>
      </c>
      <c r="R46" s="46">
        <v>6168</v>
      </c>
      <c r="S46" s="47">
        <v>2011.066269835</v>
      </c>
      <c r="T46" s="46">
        <v>6575</v>
      </c>
      <c r="U46" s="47">
        <v>2164.33</v>
      </c>
      <c r="V46" s="133">
        <f>+B46+L46</f>
        <v>7269</v>
      </c>
      <c r="W46" s="133">
        <f>C46+M46-1</f>
        <v>3567</v>
      </c>
      <c r="X46" s="133">
        <v>5512</v>
      </c>
      <c r="Y46" s="134">
        <v>4456.3099999999995</v>
      </c>
      <c r="Z46" s="135">
        <f t="shared" si="6"/>
        <v>6512</v>
      </c>
      <c r="AA46" s="141" t="s">
        <v>153</v>
      </c>
      <c r="AB46" s="116">
        <v>6934</v>
      </c>
      <c r="AC46" s="149">
        <v>5420.855926135</v>
      </c>
      <c r="AD46" s="116">
        <f aca="true" t="shared" si="7" ref="AD46:AD51">J46+T46</f>
        <v>7270</v>
      </c>
      <c r="AE46" s="117">
        <f t="shared" si="4"/>
        <v>5711.67</v>
      </c>
    </row>
    <row r="47" spans="1:31" ht="12.75">
      <c r="A47" s="98" t="s">
        <v>35</v>
      </c>
      <c r="B47" s="22">
        <v>51</v>
      </c>
      <c r="C47" s="23">
        <v>1221</v>
      </c>
      <c r="D47" s="30">
        <v>53</v>
      </c>
      <c r="E47" s="26">
        <v>2114.9</v>
      </c>
      <c r="F47" s="24">
        <v>58</v>
      </c>
      <c r="G47" s="32" t="s">
        <v>88</v>
      </c>
      <c r="H47" s="102">
        <v>61</v>
      </c>
      <c r="I47" s="107">
        <v>3258.3050244</v>
      </c>
      <c r="J47" s="102">
        <v>61</v>
      </c>
      <c r="K47" s="107">
        <v>3689.55</v>
      </c>
      <c r="L47" s="22">
        <v>207</v>
      </c>
      <c r="M47" s="22">
        <v>62</v>
      </c>
      <c r="N47" s="22">
        <v>201</v>
      </c>
      <c r="O47" s="26">
        <v>146.69</v>
      </c>
      <c r="P47" s="24">
        <v>224</v>
      </c>
      <c r="Q47" s="32" t="s">
        <v>121</v>
      </c>
      <c r="R47" s="44">
        <v>246</v>
      </c>
      <c r="S47" s="42">
        <v>222.73046599999998</v>
      </c>
      <c r="T47" s="44">
        <v>265</v>
      </c>
      <c r="U47" s="42">
        <v>239.74</v>
      </c>
      <c r="V47" s="129">
        <f>+B47+L47</f>
        <v>258</v>
      </c>
      <c r="W47" s="129">
        <f>C47+M47+1</f>
        <v>1284</v>
      </c>
      <c r="X47" s="129">
        <v>254</v>
      </c>
      <c r="Y47" s="130">
        <v>2261.59</v>
      </c>
      <c r="Z47" s="131">
        <f t="shared" si="6"/>
        <v>282</v>
      </c>
      <c r="AA47" s="140" t="s">
        <v>154</v>
      </c>
      <c r="AB47" s="114">
        <v>307</v>
      </c>
      <c r="AC47" s="148">
        <v>3481.0354904</v>
      </c>
      <c r="AD47" s="114">
        <f t="shared" si="7"/>
        <v>326</v>
      </c>
      <c r="AE47" s="115">
        <v>3929.3</v>
      </c>
    </row>
    <row r="48" spans="1:31" ht="12.75">
      <c r="A48" s="98" t="s">
        <v>36</v>
      </c>
      <c r="B48" s="12">
        <v>15866</v>
      </c>
      <c r="C48" s="13">
        <v>141022</v>
      </c>
      <c r="D48" s="16">
        <v>11432</v>
      </c>
      <c r="E48" s="15">
        <v>166328.73</v>
      </c>
      <c r="F48" s="14">
        <v>11450</v>
      </c>
      <c r="G48" s="33" t="s">
        <v>89</v>
      </c>
      <c r="H48" s="103">
        <v>11609</v>
      </c>
      <c r="I48" s="108">
        <v>213698.792478855</v>
      </c>
      <c r="J48" s="103">
        <v>11573</v>
      </c>
      <c r="K48" s="108">
        <v>237642.2</v>
      </c>
      <c r="L48" s="12">
        <v>151463</v>
      </c>
      <c r="M48" s="12">
        <v>91096</v>
      </c>
      <c r="N48" s="12">
        <v>137248</v>
      </c>
      <c r="O48" s="15">
        <v>125426.35</v>
      </c>
      <c r="P48" s="14">
        <v>147849</v>
      </c>
      <c r="Q48" s="33" t="s">
        <v>118</v>
      </c>
      <c r="R48" s="46">
        <v>161727</v>
      </c>
      <c r="S48" s="47">
        <v>168120.809193902</v>
      </c>
      <c r="T48" s="46">
        <v>175991</v>
      </c>
      <c r="U48" s="47">
        <v>184970.84</v>
      </c>
      <c r="V48" s="133">
        <f>+B48+L48</f>
        <v>167329</v>
      </c>
      <c r="W48" s="133">
        <f>C48+M48+1</f>
        <v>232119</v>
      </c>
      <c r="X48" s="133">
        <v>148680</v>
      </c>
      <c r="Y48" s="134">
        <v>291755.08</v>
      </c>
      <c r="Z48" s="135">
        <f t="shared" si="6"/>
        <v>159299</v>
      </c>
      <c r="AA48" s="141" t="s">
        <v>155</v>
      </c>
      <c r="AB48" s="116">
        <f>H48+R48</f>
        <v>173336</v>
      </c>
      <c r="AC48" s="149">
        <f>I48+S48</f>
        <v>381819.601672757</v>
      </c>
      <c r="AD48" s="116">
        <f t="shared" si="7"/>
        <v>187564</v>
      </c>
      <c r="AE48" s="117">
        <f t="shared" si="4"/>
        <v>422613.04000000004</v>
      </c>
    </row>
    <row r="49" spans="1:31" ht="12.75">
      <c r="A49" s="98" t="s">
        <v>37</v>
      </c>
      <c r="B49" s="22">
        <v>58</v>
      </c>
      <c r="C49" s="23">
        <v>361</v>
      </c>
      <c r="D49" s="30">
        <v>44</v>
      </c>
      <c r="E49" s="26">
        <v>372.14</v>
      </c>
      <c r="F49" s="24">
        <v>46</v>
      </c>
      <c r="G49" s="32" t="s">
        <v>87</v>
      </c>
      <c r="H49" s="102">
        <v>47</v>
      </c>
      <c r="I49" s="107">
        <v>397.82955699999997</v>
      </c>
      <c r="J49" s="102">
        <v>42</v>
      </c>
      <c r="K49" s="107">
        <v>397.53</v>
      </c>
      <c r="L49" s="22">
        <v>163</v>
      </c>
      <c r="M49" s="22">
        <v>156</v>
      </c>
      <c r="N49" s="22">
        <v>120</v>
      </c>
      <c r="O49" s="26">
        <v>481.93</v>
      </c>
      <c r="P49" s="24">
        <v>134</v>
      </c>
      <c r="Q49" s="32" t="s">
        <v>122</v>
      </c>
      <c r="R49" s="44">
        <v>149</v>
      </c>
      <c r="S49" s="42">
        <v>669.7260849</v>
      </c>
      <c r="T49" s="44">
        <v>145</v>
      </c>
      <c r="U49" s="42">
        <v>671.52</v>
      </c>
      <c r="V49" s="129">
        <f>+B49+L49</f>
        <v>221</v>
      </c>
      <c r="W49" s="129">
        <f>C49+M49</f>
        <v>517</v>
      </c>
      <c r="X49" s="129">
        <v>164</v>
      </c>
      <c r="Y49" s="130">
        <v>854.0699999999999</v>
      </c>
      <c r="Z49" s="131">
        <f t="shared" si="6"/>
        <v>180</v>
      </c>
      <c r="AA49" s="140" t="s">
        <v>156</v>
      </c>
      <c r="AB49" s="114">
        <f>H49+R49</f>
        <v>196</v>
      </c>
      <c r="AC49" s="148">
        <f>I49+S49</f>
        <v>1067.5556419</v>
      </c>
      <c r="AD49" s="114">
        <f t="shared" si="7"/>
        <v>187</v>
      </c>
      <c r="AE49" s="115">
        <f t="shared" si="4"/>
        <v>1069.05</v>
      </c>
    </row>
    <row r="50" spans="1:31" ht="12.75">
      <c r="A50" s="98" t="s">
        <v>38</v>
      </c>
      <c r="B50" s="17" t="s">
        <v>44</v>
      </c>
      <c r="C50" s="18" t="s">
        <v>44</v>
      </c>
      <c r="D50" s="19" t="s">
        <v>44</v>
      </c>
      <c r="E50" s="20" t="s">
        <v>44</v>
      </c>
      <c r="F50" s="14">
        <v>0</v>
      </c>
      <c r="G50" s="14">
        <v>0</v>
      </c>
      <c r="H50" s="103">
        <v>0</v>
      </c>
      <c r="I50" s="108">
        <v>0</v>
      </c>
      <c r="J50" s="165" t="s">
        <v>44</v>
      </c>
      <c r="K50" s="159" t="s">
        <v>44</v>
      </c>
      <c r="L50" s="12">
        <v>10</v>
      </c>
      <c r="M50" s="12">
        <v>7</v>
      </c>
      <c r="N50" s="12">
        <v>10</v>
      </c>
      <c r="O50" s="15">
        <v>6.58</v>
      </c>
      <c r="P50" s="14">
        <v>10</v>
      </c>
      <c r="Q50" s="33" t="s">
        <v>123</v>
      </c>
      <c r="R50" s="46">
        <v>10</v>
      </c>
      <c r="S50" s="47">
        <v>6.5841</v>
      </c>
      <c r="T50" s="168">
        <v>10</v>
      </c>
      <c r="U50" s="161">
        <v>6.58</v>
      </c>
      <c r="V50" s="133">
        <v>10</v>
      </c>
      <c r="W50" s="133">
        <v>7</v>
      </c>
      <c r="X50" s="133">
        <v>10</v>
      </c>
      <c r="Y50" s="134">
        <v>6.6</v>
      </c>
      <c r="Z50" s="135">
        <f t="shared" si="6"/>
        <v>10</v>
      </c>
      <c r="AA50" s="141" t="s">
        <v>157</v>
      </c>
      <c r="AB50" s="116">
        <v>10</v>
      </c>
      <c r="AC50" s="149">
        <v>6.5841</v>
      </c>
      <c r="AD50" s="116">
        <v>10</v>
      </c>
      <c r="AE50" s="117">
        <v>6.58</v>
      </c>
    </row>
    <row r="51" spans="1:31" ht="12.75">
      <c r="A51" s="98" t="s">
        <v>45</v>
      </c>
      <c r="B51" s="22">
        <v>112</v>
      </c>
      <c r="C51" s="23">
        <v>294</v>
      </c>
      <c r="D51" s="30">
        <v>67</v>
      </c>
      <c r="E51" s="26">
        <v>263</v>
      </c>
      <c r="F51" s="24">
        <v>61</v>
      </c>
      <c r="G51" s="32" t="s">
        <v>90</v>
      </c>
      <c r="H51" s="102">
        <v>61</v>
      </c>
      <c r="I51" s="107">
        <v>299.85404800000003</v>
      </c>
      <c r="J51" s="102">
        <v>60</v>
      </c>
      <c r="K51" s="107">
        <v>300.65</v>
      </c>
      <c r="L51" s="22">
        <v>1343</v>
      </c>
      <c r="M51" s="22">
        <v>1041</v>
      </c>
      <c r="N51" s="22">
        <v>1074</v>
      </c>
      <c r="O51" s="26">
        <v>1470.38</v>
      </c>
      <c r="P51" s="24">
        <v>1105</v>
      </c>
      <c r="Q51" s="32" t="s">
        <v>124</v>
      </c>
      <c r="R51" s="44">
        <v>1171</v>
      </c>
      <c r="S51" s="42">
        <v>1978.1315170999999</v>
      </c>
      <c r="T51" s="44">
        <v>1237</v>
      </c>
      <c r="U51" s="42">
        <v>2009.86</v>
      </c>
      <c r="V51" s="129">
        <f>+B51+L51</f>
        <v>1455</v>
      </c>
      <c r="W51" s="129">
        <f>C51+M51</f>
        <v>1335</v>
      </c>
      <c r="X51" s="129">
        <v>1141</v>
      </c>
      <c r="Y51" s="130">
        <v>1733.38</v>
      </c>
      <c r="Z51" s="131">
        <f t="shared" si="6"/>
        <v>1166</v>
      </c>
      <c r="AA51" s="140" t="s">
        <v>158</v>
      </c>
      <c r="AB51" s="114">
        <v>1232</v>
      </c>
      <c r="AC51" s="148">
        <v>2277.9855651</v>
      </c>
      <c r="AD51" s="114">
        <f t="shared" si="7"/>
        <v>1297</v>
      </c>
      <c r="AE51" s="115">
        <f t="shared" si="4"/>
        <v>2310.5099999999998</v>
      </c>
    </row>
    <row r="52" spans="1:31" ht="12.75">
      <c r="A52" s="99"/>
      <c r="B52" s="52"/>
      <c r="C52" s="53"/>
      <c r="D52" s="54"/>
      <c r="E52" s="55"/>
      <c r="F52" s="56"/>
      <c r="G52" s="57"/>
      <c r="H52" s="106">
        <v>64830</v>
      </c>
      <c r="I52" s="111" t="s">
        <v>163</v>
      </c>
      <c r="J52" s="166">
        <f>SUM(J15:J51)</f>
        <v>62408</v>
      </c>
      <c r="K52" s="111">
        <f>SUM(K15:K51)</f>
        <v>1318417.27</v>
      </c>
      <c r="L52" s="52"/>
      <c r="M52" s="52"/>
      <c r="N52" s="52"/>
      <c r="O52" s="55"/>
      <c r="P52" s="56"/>
      <c r="Q52" s="57"/>
      <c r="R52" s="63">
        <v>818781</v>
      </c>
      <c r="S52" s="64" t="s">
        <v>164</v>
      </c>
      <c r="T52" s="63">
        <f>SUM(T15:T51)</f>
        <v>884233</v>
      </c>
      <c r="U52" s="64">
        <v>744293.34</v>
      </c>
      <c r="V52" s="142"/>
      <c r="W52" s="142"/>
      <c r="X52" s="142"/>
      <c r="Y52" s="143"/>
      <c r="Z52" s="106"/>
      <c r="AA52" s="144"/>
      <c r="AB52" s="126" t="s">
        <v>160</v>
      </c>
      <c r="AC52" s="153" t="s">
        <v>165</v>
      </c>
      <c r="AD52" s="126">
        <f>SUM(AD15:AD51)</f>
        <v>946641</v>
      </c>
      <c r="AE52" s="163">
        <f>SUM(AE15:AE51)</f>
        <v>2062710.6099999996</v>
      </c>
    </row>
    <row r="53" spans="1:31" ht="12.75">
      <c r="A53" s="76"/>
      <c r="B53" s="58" t="s">
        <v>43</v>
      </c>
      <c r="C53" s="59"/>
      <c r="D53" s="59"/>
      <c r="E53" s="59"/>
      <c r="F53" s="59"/>
      <c r="G53" s="77"/>
      <c r="H53" s="77"/>
      <c r="I53" s="77"/>
      <c r="J53" s="59"/>
      <c r="K53" s="59"/>
      <c r="L53" s="58" t="s">
        <v>43</v>
      </c>
      <c r="M53" s="59"/>
      <c r="N53" s="59"/>
      <c r="O53" s="59"/>
      <c r="P53" s="77"/>
      <c r="Q53" s="77"/>
      <c r="R53" s="77"/>
      <c r="S53" s="77"/>
      <c r="T53" s="59"/>
      <c r="U53" s="59"/>
      <c r="V53" s="58" t="s">
        <v>43</v>
      </c>
      <c r="W53" s="59"/>
      <c r="X53" s="60"/>
      <c r="Y53" s="60"/>
      <c r="Z53" s="77"/>
      <c r="AA53" s="77"/>
      <c r="AB53" s="77"/>
      <c r="AC53" s="77"/>
      <c r="AD53" s="77"/>
      <c r="AE53" s="78"/>
    </row>
    <row r="54" spans="1:31" ht="12.75">
      <c r="A54" s="79"/>
      <c r="B54" s="62" t="s">
        <v>48</v>
      </c>
      <c r="C54" s="80"/>
      <c r="D54" s="80"/>
      <c r="E54" s="80"/>
      <c r="F54" s="80"/>
      <c r="G54" s="80"/>
      <c r="H54" s="80"/>
      <c r="I54" s="80"/>
      <c r="J54" s="80"/>
      <c r="K54" s="80"/>
      <c r="L54" s="62" t="s">
        <v>48</v>
      </c>
      <c r="M54" s="80"/>
      <c r="N54" s="80"/>
      <c r="O54" s="80"/>
      <c r="P54" s="80"/>
      <c r="Q54" s="80"/>
      <c r="R54" s="80"/>
      <c r="S54" s="80"/>
      <c r="T54" s="80"/>
      <c r="U54" s="80"/>
      <c r="V54" s="62" t="s">
        <v>48</v>
      </c>
      <c r="W54" s="80"/>
      <c r="X54" s="77"/>
      <c r="Y54" s="77"/>
      <c r="Z54" s="77"/>
      <c r="AA54" s="77"/>
      <c r="AB54" s="77"/>
      <c r="AC54" s="77"/>
      <c r="AD54" s="77"/>
      <c r="AE54" s="78"/>
    </row>
    <row r="55" spans="1:31" ht="12.75">
      <c r="A55" s="81"/>
      <c r="B55" s="82" t="s">
        <v>49</v>
      </c>
      <c r="C55" s="62"/>
      <c r="D55" s="62"/>
      <c r="E55" s="62"/>
      <c r="F55" s="62"/>
      <c r="G55" s="62"/>
      <c r="H55" s="62"/>
      <c r="I55" s="62"/>
      <c r="J55" s="62"/>
      <c r="K55" s="62"/>
      <c r="L55" s="82" t="s">
        <v>49</v>
      </c>
      <c r="M55" s="62"/>
      <c r="N55" s="62"/>
      <c r="O55" s="62"/>
      <c r="P55" s="62"/>
      <c r="Q55" s="62"/>
      <c r="R55" s="62"/>
      <c r="S55" s="62"/>
      <c r="T55" s="62"/>
      <c r="U55" s="62"/>
      <c r="V55" s="82" t="s">
        <v>49</v>
      </c>
      <c r="W55" s="61"/>
      <c r="X55" s="77"/>
      <c r="Y55" s="77"/>
      <c r="Z55" s="77"/>
      <c r="AA55" s="77"/>
      <c r="AB55" s="77"/>
      <c r="AC55" s="77"/>
      <c r="AD55" s="77"/>
      <c r="AE55" s="78"/>
    </row>
    <row r="56" spans="1:31" ht="12.75">
      <c r="A56" s="83"/>
      <c r="B56" s="84" t="s">
        <v>162</v>
      </c>
      <c r="C56" s="62"/>
      <c r="D56" s="62"/>
      <c r="E56" s="62"/>
      <c r="F56" s="62"/>
      <c r="G56" s="62"/>
      <c r="H56" s="62"/>
      <c r="I56" s="62"/>
      <c r="J56" s="62"/>
      <c r="K56" s="62"/>
      <c r="L56" s="84" t="s">
        <v>162</v>
      </c>
      <c r="M56" s="62"/>
      <c r="N56" s="62"/>
      <c r="O56" s="62"/>
      <c r="P56" s="62"/>
      <c r="Q56" s="62"/>
      <c r="R56" s="62"/>
      <c r="S56" s="62"/>
      <c r="T56" s="62"/>
      <c r="U56" s="62"/>
      <c r="V56" s="84" t="s">
        <v>162</v>
      </c>
      <c r="W56" s="61"/>
      <c r="X56" s="77"/>
      <c r="Y56" s="77"/>
      <c r="Z56" s="77"/>
      <c r="AA56" s="77"/>
      <c r="AB56" s="77"/>
      <c r="AC56" s="77"/>
      <c r="AD56" s="77"/>
      <c r="AE56" s="78"/>
    </row>
    <row r="57" spans="1:31" ht="12.75">
      <c r="A57" s="83"/>
      <c r="B57" s="84" t="s">
        <v>53</v>
      </c>
      <c r="C57" s="62"/>
      <c r="D57" s="62"/>
      <c r="E57" s="62"/>
      <c r="F57" s="62"/>
      <c r="G57" s="62"/>
      <c r="H57" s="62"/>
      <c r="I57" s="62"/>
      <c r="J57" s="62"/>
      <c r="K57" s="62"/>
      <c r="L57" s="84" t="s">
        <v>53</v>
      </c>
      <c r="M57" s="62"/>
      <c r="N57" s="62"/>
      <c r="O57" s="62"/>
      <c r="P57" s="62"/>
      <c r="Q57" s="62"/>
      <c r="R57" s="62"/>
      <c r="S57" s="62"/>
      <c r="T57" s="62"/>
      <c r="U57" s="62"/>
      <c r="V57" s="84" t="s">
        <v>53</v>
      </c>
      <c r="W57" s="62"/>
      <c r="X57" s="77"/>
      <c r="Y57" s="77"/>
      <c r="Z57" s="77"/>
      <c r="AA57" s="77"/>
      <c r="AB57" s="77"/>
      <c r="AC57" s="77"/>
      <c r="AD57" s="77"/>
      <c r="AE57" s="78"/>
    </row>
    <row r="58" spans="1:31" ht="12.75">
      <c r="A58" s="85"/>
      <c r="B58" s="87" t="s">
        <v>54</v>
      </c>
      <c r="C58" s="86"/>
      <c r="D58" s="86"/>
      <c r="E58" s="86"/>
      <c r="F58" s="86"/>
      <c r="G58" s="86"/>
      <c r="H58" s="86"/>
      <c r="I58" s="86"/>
      <c r="J58" s="86"/>
      <c r="K58" s="86"/>
      <c r="L58" s="87" t="s">
        <v>54</v>
      </c>
      <c r="M58" s="86"/>
      <c r="N58" s="86"/>
      <c r="O58" s="86"/>
      <c r="P58" s="86"/>
      <c r="Q58" s="86"/>
      <c r="R58" s="86"/>
      <c r="S58" s="86"/>
      <c r="T58" s="86"/>
      <c r="U58" s="86"/>
      <c r="V58" s="87" t="s">
        <v>54</v>
      </c>
      <c r="W58" s="86"/>
      <c r="X58" s="77"/>
      <c r="Y58" s="77"/>
      <c r="Z58" s="77"/>
      <c r="AA58" s="77"/>
      <c r="AB58" s="77"/>
      <c r="AC58" s="77"/>
      <c r="AD58" s="77"/>
      <c r="AE58" s="78"/>
    </row>
    <row r="59" spans="1:31" ht="18" customHeight="1">
      <c r="A59" s="79"/>
      <c r="B59" s="184" t="s">
        <v>159</v>
      </c>
      <c r="C59" s="184"/>
      <c r="D59" s="184"/>
      <c r="E59" s="184"/>
      <c r="F59" s="184"/>
      <c r="G59" s="184"/>
      <c r="H59" s="184"/>
      <c r="I59" s="184"/>
      <c r="J59" s="178"/>
      <c r="K59" s="178"/>
      <c r="L59" s="184" t="s">
        <v>159</v>
      </c>
      <c r="M59" s="184"/>
      <c r="N59" s="184"/>
      <c r="O59" s="184"/>
      <c r="P59" s="184"/>
      <c r="Q59" s="184"/>
      <c r="R59" s="184"/>
      <c r="S59" s="184"/>
      <c r="T59" s="178"/>
      <c r="U59" s="178"/>
      <c r="V59" s="184" t="s">
        <v>159</v>
      </c>
      <c r="W59" s="184"/>
      <c r="X59" s="184"/>
      <c r="Y59" s="184"/>
      <c r="Z59" s="184"/>
      <c r="AA59" s="184"/>
      <c r="AB59" s="184"/>
      <c r="AC59" s="184"/>
      <c r="AD59" s="178"/>
      <c r="AE59" s="145"/>
    </row>
    <row r="60" spans="1:31" ht="13.5" thickBot="1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90"/>
      <c r="Y60" s="90"/>
      <c r="Z60" s="90"/>
      <c r="AA60" s="90"/>
      <c r="AB60" s="90"/>
      <c r="AC60" s="90"/>
      <c r="AD60" s="90"/>
      <c r="AE60" s="9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36"/>
      <c r="G63" s="37"/>
      <c r="H63" s="37"/>
      <c r="I63" s="37"/>
      <c r="J63" s="37"/>
      <c r="K63" s="37"/>
      <c r="L63" s="38"/>
      <c r="M63" s="38"/>
      <c r="N63" s="37"/>
      <c r="O63" s="38"/>
      <c r="P63" s="38"/>
      <c r="Q63" s="37"/>
      <c r="R63" s="37"/>
      <c r="S63" s="37"/>
      <c r="T63" s="37"/>
      <c r="U63" s="37"/>
      <c r="V63" s="37"/>
      <c r="W63" s="38"/>
    </row>
    <row r="64" spans="1:23" ht="12.75">
      <c r="A64" s="1"/>
      <c r="B64" s="1"/>
      <c r="C64" s="1"/>
      <c r="D64" s="1"/>
      <c r="E64" s="1"/>
      <c r="F64" s="36"/>
      <c r="G64" s="37"/>
      <c r="H64" s="37"/>
      <c r="I64" s="37"/>
      <c r="J64" s="37"/>
      <c r="K64" s="37"/>
      <c r="L64" s="38"/>
      <c r="M64" s="38"/>
      <c r="N64" s="37"/>
      <c r="O64" s="38"/>
      <c r="P64" s="38"/>
      <c r="Q64" s="37"/>
      <c r="R64" s="37"/>
      <c r="S64" s="37"/>
      <c r="T64" s="37"/>
      <c r="U64" s="37"/>
      <c r="V64" s="37"/>
      <c r="W64" s="38"/>
    </row>
    <row r="65" spans="1:23" ht="12.75">
      <c r="A65" s="1"/>
      <c r="B65" s="1"/>
      <c r="C65" s="1"/>
      <c r="D65" s="1"/>
      <c r="E65" s="1"/>
      <c r="F65" s="36"/>
      <c r="G65" s="37"/>
      <c r="H65" s="37"/>
      <c r="I65" s="37"/>
      <c r="J65" s="37"/>
      <c r="K65" s="37"/>
      <c r="L65" s="38"/>
      <c r="M65" s="38"/>
      <c r="N65" s="37"/>
      <c r="O65" s="38"/>
      <c r="P65" s="38"/>
      <c r="Q65" s="37"/>
      <c r="R65" s="37"/>
      <c r="S65" s="37"/>
      <c r="T65" s="37"/>
      <c r="U65" s="37"/>
      <c r="V65" s="37"/>
      <c r="W65" s="38"/>
    </row>
    <row r="66" spans="1:23" ht="12.75">
      <c r="A66" s="1"/>
      <c r="B66" s="1"/>
      <c r="C66" s="1"/>
      <c r="D66" s="1"/>
      <c r="E66" s="1"/>
      <c r="F66" s="36"/>
      <c r="G66" s="37"/>
      <c r="H66" s="37"/>
      <c r="I66" s="37"/>
      <c r="J66" s="37"/>
      <c r="K66" s="37"/>
      <c r="L66" s="38"/>
      <c r="M66" s="38"/>
      <c r="N66" s="37"/>
      <c r="O66" s="38"/>
      <c r="P66" s="38"/>
      <c r="Q66" s="37"/>
      <c r="R66" s="37"/>
      <c r="S66" s="37"/>
      <c r="T66" s="37"/>
      <c r="U66" s="37"/>
      <c r="V66" s="37"/>
      <c r="W66" s="38"/>
    </row>
    <row r="67" spans="1:23" ht="12.75">
      <c r="A67" s="1"/>
      <c r="B67" s="1"/>
      <c r="C67" s="1"/>
      <c r="D67" s="1"/>
      <c r="E67" s="1"/>
      <c r="F67" s="36"/>
      <c r="G67" s="37"/>
      <c r="H67" s="37"/>
      <c r="I67" s="37"/>
      <c r="J67" s="37"/>
      <c r="K67" s="37"/>
      <c r="L67" s="38"/>
      <c r="M67" s="38"/>
      <c r="N67" s="37"/>
      <c r="O67" s="38"/>
      <c r="P67" s="38"/>
      <c r="Q67" s="37"/>
      <c r="R67" s="37"/>
      <c r="S67" s="37"/>
      <c r="T67" s="37"/>
      <c r="U67" s="37"/>
      <c r="V67" s="37"/>
      <c r="W67" s="38"/>
    </row>
    <row r="68" spans="2:23" ht="12.75">
      <c r="B68" s="1"/>
      <c r="C68" s="1"/>
      <c r="D68" s="1"/>
      <c r="E68" s="1"/>
      <c r="F68" s="36"/>
      <c r="G68" s="37"/>
      <c r="H68" s="37"/>
      <c r="I68" s="37"/>
      <c r="J68" s="37"/>
      <c r="K68" s="37"/>
      <c r="L68" s="38"/>
      <c r="M68" s="38"/>
      <c r="N68" s="37"/>
      <c r="O68" s="38"/>
      <c r="P68" s="38"/>
      <c r="Q68" s="37"/>
      <c r="R68" s="37"/>
      <c r="S68" s="37"/>
      <c r="T68" s="37"/>
      <c r="U68" s="37"/>
      <c r="V68" s="37"/>
      <c r="W68" s="38"/>
    </row>
    <row r="69" spans="1:23" ht="12.75">
      <c r="A69" s="1"/>
      <c r="B69" s="1"/>
      <c r="C69" s="1"/>
      <c r="D69" s="1"/>
      <c r="E69" s="1"/>
      <c r="F69" s="36"/>
      <c r="G69" s="37"/>
      <c r="H69" s="37"/>
      <c r="I69" s="37"/>
      <c r="J69" s="37"/>
      <c r="K69" s="37"/>
      <c r="L69" s="38"/>
      <c r="M69" s="38"/>
      <c r="N69" s="37"/>
      <c r="O69" s="38"/>
      <c r="P69" s="38"/>
      <c r="Q69" s="37"/>
      <c r="R69" s="37"/>
      <c r="S69" s="37"/>
      <c r="T69" s="37"/>
      <c r="U69" s="37"/>
      <c r="V69" s="37"/>
      <c r="W69" s="38"/>
    </row>
    <row r="70" spans="1:23" ht="12.75">
      <c r="A70" s="1"/>
      <c r="B70" s="1"/>
      <c r="C70" s="1"/>
      <c r="D70" s="1"/>
      <c r="E70" s="1"/>
      <c r="F70" s="36"/>
      <c r="G70" s="37"/>
      <c r="H70" s="37"/>
      <c r="I70" s="37"/>
      <c r="J70" s="37"/>
      <c r="K70" s="37"/>
      <c r="L70" s="38"/>
      <c r="M70" s="38"/>
      <c r="N70" s="39"/>
      <c r="O70" s="38"/>
      <c r="P70" s="38"/>
      <c r="Q70" s="37"/>
      <c r="R70" s="37"/>
      <c r="S70" s="37"/>
      <c r="T70" s="37"/>
      <c r="U70" s="37"/>
      <c r="V70" s="39"/>
      <c r="W70" s="38"/>
    </row>
    <row r="71" spans="1:23" ht="12.75">
      <c r="A71" s="1"/>
      <c r="B71" s="1"/>
      <c r="C71" s="1"/>
      <c r="D71" s="1"/>
      <c r="E71" s="1"/>
      <c r="F71" s="36"/>
      <c r="G71" s="37"/>
      <c r="H71" s="37"/>
      <c r="I71" s="37"/>
      <c r="J71" s="37"/>
      <c r="K71" s="37"/>
      <c r="L71" s="38"/>
      <c r="M71" s="38"/>
      <c r="N71" s="37"/>
      <c r="O71" s="38"/>
      <c r="P71" s="38"/>
      <c r="Q71" s="37"/>
      <c r="R71" s="37"/>
      <c r="S71" s="37"/>
      <c r="T71" s="37"/>
      <c r="U71" s="37"/>
      <c r="V71" s="37"/>
      <c r="W71" s="38"/>
    </row>
    <row r="72" spans="1:23" ht="12.75">
      <c r="A72" s="1"/>
      <c r="B72" s="1"/>
      <c r="C72" s="1"/>
      <c r="D72" s="1"/>
      <c r="E72" s="1"/>
      <c r="F72" s="36"/>
      <c r="G72" s="37"/>
      <c r="H72" s="37"/>
      <c r="I72" s="37"/>
      <c r="J72" s="37"/>
      <c r="K72" s="37"/>
      <c r="L72" s="38"/>
      <c r="M72" s="38"/>
      <c r="N72" s="37"/>
      <c r="O72" s="38"/>
      <c r="P72" s="38"/>
      <c r="Q72" s="37"/>
      <c r="R72" s="37"/>
      <c r="S72" s="37"/>
      <c r="T72" s="37"/>
      <c r="U72" s="37"/>
      <c r="V72" s="37"/>
      <c r="W72" s="38"/>
    </row>
    <row r="73" spans="1:23" ht="12.75">
      <c r="A73" s="1"/>
      <c r="B73" s="1"/>
      <c r="C73" s="1"/>
      <c r="D73" s="1"/>
      <c r="E73" s="1"/>
      <c r="F73" s="36"/>
      <c r="G73" s="37"/>
      <c r="H73" s="37"/>
      <c r="I73" s="37"/>
      <c r="J73" s="37"/>
      <c r="K73" s="37"/>
      <c r="L73" s="38"/>
      <c r="M73" s="38"/>
      <c r="N73" s="37"/>
      <c r="O73" s="38"/>
      <c r="P73" s="38"/>
      <c r="Q73" s="37"/>
      <c r="R73" s="37"/>
      <c r="S73" s="37"/>
      <c r="T73" s="37"/>
      <c r="U73" s="37"/>
      <c r="V73" s="37"/>
      <c r="W73" s="38"/>
    </row>
    <row r="74" spans="1:23" ht="12.75">
      <c r="A74" s="1"/>
      <c r="B74" s="1"/>
      <c r="C74" s="1"/>
      <c r="D74" s="1"/>
      <c r="E74" s="1"/>
      <c r="F74" s="36"/>
      <c r="G74" s="37"/>
      <c r="H74" s="37"/>
      <c r="I74" s="37"/>
      <c r="J74" s="37"/>
      <c r="K74" s="37"/>
      <c r="L74" s="38"/>
      <c r="M74" s="38"/>
      <c r="N74" s="37"/>
      <c r="O74" s="38"/>
      <c r="P74" s="38"/>
      <c r="Q74" s="37"/>
      <c r="R74" s="37"/>
      <c r="S74" s="37"/>
      <c r="T74" s="37"/>
      <c r="U74" s="37"/>
      <c r="V74" s="37"/>
      <c r="W74" s="38"/>
    </row>
    <row r="75" spans="1:23" ht="12.75">
      <c r="A75" s="1"/>
      <c r="B75" s="1"/>
      <c r="C75" s="1"/>
      <c r="D75" s="1"/>
      <c r="E75" s="1"/>
      <c r="F75" s="36"/>
      <c r="G75" s="37"/>
      <c r="H75" s="37"/>
      <c r="I75" s="37"/>
      <c r="J75" s="37"/>
      <c r="K75" s="37"/>
      <c r="L75" s="38"/>
      <c r="M75" s="38"/>
      <c r="N75" s="37"/>
      <c r="O75" s="38"/>
      <c r="P75" s="38"/>
      <c r="Q75" s="37"/>
      <c r="R75" s="37"/>
      <c r="S75" s="37"/>
      <c r="T75" s="37"/>
      <c r="U75" s="37"/>
      <c r="V75" s="37"/>
      <c r="W75" s="38"/>
    </row>
    <row r="76" spans="1:23" ht="12.75">
      <c r="A76" s="1"/>
      <c r="B76" s="1"/>
      <c r="C76" s="1"/>
      <c r="D76" s="1"/>
      <c r="E76" s="1"/>
      <c r="F76" s="36"/>
      <c r="G76" s="37"/>
      <c r="H76" s="37"/>
      <c r="I76" s="37"/>
      <c r="J76" s="37"/>
      <c r="K76" s="37"/>
      <c r="L76" s="38"/>
      <c r="M76" s="38"/>
      <c r="N76" s="37"/>
      <c r="O76" s="38"/>
      <c r="P76" s="38"/>
      <c r="Q76" s="37"/>
      <c r="R76" s="37"/>
      <c r="S76" s="37"/>
      <c r="T76" s="37"/>
      <c r="U76" s="37"/>
      <c r="V76" s="37"/>
      <c r="W76" s="38"/>
    </row>
    <row r="77" spans="1:23" ht="12.75">
      <c r="A77" s="1"/>
      <c r="B77" s="1"/>
      <c r="C77" s="1"/>
      <c r="D77" s="1"/>
      <c r="E77" s="1"/>
      <c r="F77" s="36"/>
      <c r="G77" s="37"/>
      <c r="H77" s="37"/>
      <c r="I77" s="37"/>
      <c r="J77" s="37"/>
      <c r="K77" s="37"/>
      <c r="L77" s="38"/>
      <c r="M77" s="38"/>
      <c r="N77" s="37"/>
      <c r="O77" s="38"/>
      <c r="P77" s="38"/>
      <c r="Q77" s="37"/>
      <c r="R77" s="37"/>
      <c r="S77" s="37"/>
      <c r="T77" s="37"/>
      <c r="U77" s="37"/>
      <c r="V77" s="37"/>
      <c r="W77" s="38"/>
    </row>
    <row r="78" spans="1:23" ht="12.75">
      <c r="A78" s="1"/>
      <c r="B78" s="1"/>
      <c r="C78" s="1"/>
      <c r="D78" s="1"/>
      <c r="E78" s="1"/>
      <c r="F78" s="36"/>
      <c r="G78" s="37"/>
      <c r="H78" s="37"/>
      <c r="I78" s="37"/>
      <c r="J78" s="37"/>
      <c r="K78" s="37"/>
      <c r="L78" s="38"/>
      <c r="M78" s="38"/>
      <c r="N78" s="37"/>
      <c r="O78" s="38"/>
      <c r="P78" s="38"/>
      <c r="Q78" s="37"/>
      <c r="R78" s="37"/>
      <c r="S78" s="37"/>
      <c r="T78" s="37"/>
      <c r="U78" s="37"/>
      <c r="V78" s="37"/>
      <c r="W78" s="38"/>
    </row>
    <row r="79" spans="1:23" ht="12.75">
      <c r="A79" s="1"/>
      <c r="B79" s="1"/>
      <c r="C79" s="1"/>
      <c r="D79" s="1"/>
      <c r="E79" s="1"/>
      <c r="F79" s="36"/>
      <c r="G79" s="37"/>
      <c r="H79" s="37"/>
      <c r="I79" s="37"/>
      <c r="J79" s="37"/>
      <c r="K79" s="37"/>
      <c r="L79" s="38"/>
      <c r="M79" s="38"/>
      <c r="N79" s="37"/>
      <c r="O79" s="38"/>
      <c r="P79" s="38"/>
      <c r="Q79" s="37"/>
      <c r="R79" s="37"/>
      <c r="S79" s="37"/>
      <c r="T79" s="37"/>
      <c r="U79" s="37"/>
      <c r="V79" s="37"/>
      <c r="W79" s="38"/>
    </row>
    <row r="80" spans="1:23" ht="12.75">
      <c r="A80" s="1"/>
      <c r="B80" s="1"/>
      <c r="C80" s="1"/>
      <c r="D80" s="1"/>
      <c r="E80" s="1"/>
      <c r="F80" s="36"/>
      <c r="G80" s="37"/>
      <c r="H80" s="37"/>
      <c r="I80" s="37"/>
      <c r="J80" s="37"/>
      <c r="K80" s="37"/>
      <c r="L80" s="38"/>
      <c r="M80" s="38"/>
      <c r="N80" s="37"/>
      <c r="O80" s="38"/>
      <c r="P80" s="38"/>
      <c r="Q80" s="37"/>
      <c r="R80" s="37"/>
      <c r="S80" s="37"/>
      <c r="T80" s="37"/>
      <c r="U80" s="37"/>
      <c r="V80" s="37"/>
      <c r="W80" s="38"/>
    </row>
    <row r="81" spans="1:23" ht="12.75">
      <c r="A81" s="1"/>
      <c r="B81" s="1"/>
      <c r="C81" s="1"/>
      <c r="D81" s="1"/>
      <c r="E81" s="1"/>
      <c r="F81" s="36"/>
      <c r="G81" s="37"/>
      <c r="H81" s="37"/>
      <c r="I81" s="37"/>
      <c r="J81" s="37"/>
      <c r="K81" s="37"/>
      <c r="L81" s="38"/>
      <c r="M81" s="38"/>
      <c r="N81" s="37"/>
      <c r="O81" s="38"/>
      <c r="P81" s="38"/>
      <c r="Q81" s="37"/>
      <c r="R81" s="37"/>
      <c r="S81" s="37"/>
      <c r="T81" s="37"/>
      <c r="U81" s="37"/>
      <c r="V81" s="37"/>
      <c r="W81" s="38"/>
    </row>
    <row r="82" spans="1:23" ht="12.75">
      <c r="A82" s="1"/>
      <c r="B82" s="1"/>
      <c r="C82" s="1"/>
      <c r="D82" s="1"/>
      <c r="E82" s="1"/>
      <c r="F82" s="36"/>
      <c r="G82" s="37"/>
      <c r="H82" s="37"/>
      <c r="I82" s="37"/>
      <c r="J82" s="37"/>
      <c r="K82" s="37"/>
      <c r="L82" s="38"/>
      <c r="M82" s="38"/>
      <c r="N82" s="37"/>
      <c r="O82" s="38"/>
      <c r="P82" s="38"/>
      <c r="Q82" s="37"/>
      <c r="R82" s="37"/>
      <c r="S82" s="37"/>
      <c r="T82" s="37"/>
      <c r="U82" s="37"/>
      <c r="V82" s="37"/>
      <c r="W82" s="38"/>
    </row>
    <row r="83" spans="1:23" ht="12.75">
      <c r="A83" s="1"/>
      <c r="B83" s="1"/>
      <c r="C83" s="1"/>
      <c r="D83" s="1"/>
      <c r="E83" s="1"/>
      <c r="F83" s="36"/>
      <c r="G83" s="37"/>
      <c r="H83" s="37"/>
      <c r="I83" s="37"/>
      <c r="J83" s="37"/>
      <c r="K83" s="37"/>
      <c r="L83" s="38"/>
      <c r="M83" s="38"/>
      <c r="N83" s="37"/>
      <c r="O83" s="38"/>
      <c r="P83" s="38"/>
      <c r="Q83" s="37"/>
      <c r="R83" s="37"/>
      <c r="S83" s="37"/>
      <c r="T83" s="37"/>
      <c r="U83" s="37"/>
      <c r="V83" s="37"/>
      <c r="W83" s="38"/>
    </row>
    <row r="84" spans="1:23" ht="12.75">
      <c r="A84" s="1"/>
      <c r="B84" s="1"/>
      <c r="C84" s="1"/>
      <c r="D84" s="1"/>
      <c r="E84" s="1"/>
      <c r="F84" s="36"/>
      <c r="G84" s="37"/>
      <c r="H84" s="37"/>
      <c r="I84" s="37"/>
      <c r="J84" s="37"/>
      <c r="K84" s="37"/>
      <c r="L84" s="38"/>
      <c r="M84" s="38"/>
      <c r="N84" s="37"/>
      <c r="O84" s="38"/>
      <c r="P84" s="38"/>
      <c r="Q84" s="37"/>
      <c r="R84" s="37"/>
      <c r="S84" s="37"/>
      <c r="T84" s="37"/>
      <c r="U84" s="37"/>
      <c r="V84" s="37"/>
      <c r="W84" s="38"/>
    </row>
    <row r="85" spans="1:23" ht="12.75">
      <c r="A85" s="1"/>
      <c r="B85" s="1"/>
      <c r="C85" s="1"/>
      <c r="D85" s="1"/>
      <c r="E85" s="1"/>
      <c r="F85" s="36"/>
      <c r="G85" s="29"/>
      <c r="H85" s="29"/>
      <c r="I85" s="29"/>
      <c r="J85" s="29"/>
      <c r="K85" s="29"/>
      <c r="L85" s="38"/>
      <c r="M85" s="38"/>
      <c r="N85" s="29"/>
      <c r="O85" s="38"/>
      <c r="P85" s="38"/>
      <c r="Q85" s="29"/>
      <c r="R85" s="29"/>
      <c r="S85" s="29"/>
      <c r="T85" s="29"/>
      <c r="U85" s="29"/>
      <c r="V85" s="29"/>
      <c r="W85" s="38"/>
    </row>
    <row r="86" spans="1:23" ht="12.75">
      <c r="A86" s="1"/>
      <c r="B86" s="1"/>
      <c r="C86" s="1"/>
      <c r="D86" s="1"/>
      <c r="E86" s="1"/>
      <c r="F86" s="36"/>
      <c r="G86" s="37"/>
      <c r="H86" s="37"/>
      <c r="I86" s="37"/>
      <c r="J86" s="37"/>
      <c r="K86" s="37"/>
      <c r="L86" s="38"/>
      <c r="M86" s="38"/>
      <c r="N86" s="37"/>
      <c r="O86" s="38"/>
      <c r="P86" s="38"/>
      <c r="Q86" s="37"/>
      <c r="R86" s="37"/>
      <c r="S86" s="37"/>
      <c r="T86" s="37"/>
      <c r="U86" s="37"/>
      <c r="V86" s="37"/>
      <c r="W86" s="38"/>
    </row>
    <row r="87" spans="1:23" ht="12.75">
      <c r="A87" s="1"/>
      <c r="B87" s="1"/>
      <c r="C87" s="1"/>
      <c r="D87" s="1"/>
      <c r="E87" s="1"/>
      <c r="F87" s="36"/>
      <c r="G87" s="37"/>
      <c r="H87" s="37"/>
      <c r="I87" s="37"/>
      <c r="J87" s="37"/>
      <c r="K87" s="37"/>
      <c r="L87" s="38"/>
      <c r="M87" s="38"/>
      <c r="N87" s="37"/>
      <c r="O87" s="38"/>
      <c r="P87" s="38"/>
      <c r="Q87" s="37"/>
      <c r="R87" s="37"/>
      <c r="S87" s="37"/>
      <c r="T87" s="37"/>
      <c r="U87" s="37"/>
      <c r="V87" s="37"/>
      <c r="W87" s="38"/>
    </row>
    <row r="88" spans="1:23" ht="12.75">
      <c r="A88" s="1"/>
      <c r="B88" s="1"/>
      <c r="C88" s="1"/>
      <c r="D88" s="1"/>
      <c r="E88" s="1"/>
      <c r="F88" s="36"/>
      <c r="G88" s="37"/>
      <c r="H88" s="37"/>
      <c r="I88" s="37"/>
      <c r="J88" s="37"/>
      <c r="K88" s="37"/>
      <c r="L88" s="38"/>
      <c r="M88" s="38"/>
      <c r="N88" s="37"/>
      <c r="O88" s="38"/>
      <c r="P88" s="38"/>
      <c r="Q88" s="37"/>
      <c r="R88" s="37"/>
      <c r="S88" s="37"/>
      <c r="T88" s="37"/>
      <c r="U88" s="37"/>
      <c r="V88" s="37"/>
      <c r="W88" s="38"/>
    </row>
    <row r="89" spans="1:23" ht="12.75">
      <c r="A89" s="1"/>
      <c r="B89" s="1"/>
      <c r="C89" s="1"/>
      <c r="D89" s="1"/>
      <c r="E89" s="1"/>
      <c r="F89" s="36"/>
      <c r="G89" s="37"/>
      <c r="H89" s="37"/>
      <c r="I89" s="37"/>
      <c r="J89" s="37"/>
      <c r="K89" s="37"/>
      <c r="L89" s="38"/>
      <c r="M89" s="38"/>
      <c r="N89" s="37"/>
      <c r="O89" s="38"/>
      <c r="P89" s="38"/>
      <c r="Q89" s="37"/>
      <c r="R89" s="37"/>
      <c r="S89" s="37"/>
      <c r="T89" s="37"/>
      <c r="U89" s="37"/>
      <c r="V89" s="37"/>
      <c r="W89" s="38"/>
    </row>
    <row r="90" spans="1:23" ht="12.75">
      <c r="A90" s="1"/>
      <c r="B90" s="1"/>
      <c r="C90" s="1"/>
      <c r="D90" s="1"/>
      <c r="E90" s="1"/>
      <c r="F90" s="36"/>
      <c r="G90" s="37"/>
      <c r="H90" s="37"/>
      <c r="I90" s="37"/>
      <c r="J90" s="37"/>
      <c r="K90" s="37"/>
      <c r="L90" s="38"/>
      <c r="M90" s="38"/>
      <c r="N90" s="39"/>
      <c r="O90" s="38"/>
      <c r="P90" s="38"/>
      <c r="Q90" s="37"/>
      <c r="R90" s="37"/>
      <c r="S90" s="37"/>
      <c r="T90" s="37"/>
      <c r="U90" s="37"/>
      <c r="V90" s="39"/>
      <c r="W90" s="38"/>
    </row>
    <row r="91" spans="1:23" ht="12.75">
      <c r="A91" s="1"/>
      <c r="B91" s="1"/>
      <c r="C91" s="1"/>
      <c r="D91" s="1"/>
      <c r="E91" s="1"/>
      <c r="F91" s="22"/>
      <c r="G91" s="22"/>
      <c r="H91" s="22"/>
      <c r="I91" s="22"/>
      <c r="J91" s="22"/>
      <c r="K91" s="22"/>
      <c r="L91" s="38"/>
      <c r="M91" s="38"/>
      <c r="N91" s="22"/>
      <c r="O91" s="38"/>
      <c r="P91" s="38"/>
      <c r="Q91" s="22"/>
      <c r="R91" s="22"/>
      <c r="S91" s="22"/>
      <c r="T91" s="22"/>
      <c r="U91" s="22"/>
      <c r="V91" s="22"/>
      <c r="W91" s="38"/>
    </row>
    <row r="92" spans="1:23" ht="12.75">
      <c r="A92" s="1"/>
      <c r="B92" s="1"/>
      <c r="C92" s="1"/>
      <c r="D92" s="1"/>
      <c r="E92" s="1"/>
      <c r="F92" s="12"/>
      <c r="G92" s="12"/>
      <c r="H92" s="12"/>
      <c r="I92" s="12"/>
      <c r="J92" s="12"/>
      <c r="K92" s="12"/>
      <c r="L92" s="38"/>
      <c r="M92" s="38"/>
      <c r="N92" s="12"/>
      <c r="O92" s="38"/>
      <c r="P92" s="38"/>
      <c r="Q92" s="12"/>
      <c r="R92" s="12"/>
      <c r="S92" s="12"/>
      <c r="T92" s="12"/>
      <c r="U92" s="12"/>
      <c r="V92" s="12"/>
      <c r="W92" s="38"/>
    </row>
    <row r="93" spans="1:23" ht="12.75">
      <c r="A93" s="1"/>
      <c r="B93" s="1"/>
      <c r="C93" s="1"/>
      <c r="D93" s="1"/>
      <c r="E93" s="1"/>
      <c r="F93" s="36"/>
      <c r="G93" s="37"/>
      <c r="H93" s="37"/>
      <c r="I93" s="37"/>
      <c r="J93" s="37"/>
      <c r="K93" s="37"/>
      <c r="L93" s="38"/>
      <c r="M93" s="38"/>
      <c r="N93" s="37"/>
      <c r="O93" s="38"/>
      <c r="P93" s="38"/>
      <c r="Q93" s="37"/>
      <c r="R93" s="37"/>
      <c r="S93" s="37"/>
      <c r="T93" s="37"/>
      <c r="U93" s="37"/>
      <c r="V93" s="37"/>
      <c r="W93" s="38"/>
    </row>
    <row r="94" spans="1:23" ht="12.75">
      <c r="A94" s="1"/>
      <c r="B94" s="1"/>
      <c r="C94" s="1"/>
      <c r="D94" s="1"/>
      <c r="E94" s="1"/>
      <c r="F94" s="36"/>
      <c r="G94" s="37"/>
      <c r="H94" s="37"/>
      <c r="I94" s="37"/>
      <c r="J94" s="37"/>
      <c r="K94" s="37"/>
      <c r="L94" s="38"/>
      <c r="M94" s="38"/>
      <c r="N94" s="37"/>
      <c r="O94" s="38"/>
      <c r="P94" s="38"/>
      <c r="Q94" s="37"/>
      <c r="R94" s="37"/>
      <c r="S94" s="37"/>
      <c r="T94" s="37"/>
      <c r="U94" s="37"/>
      <c r="V94" s="37"/>
      <c r="W94" s="38"/>
    </row>
    <row r="95" spans="1:23" ht="12.75">
      <c r="A95" s="1"/>
      <c r="B95" s="1"/>
      <c r="C95" s="1"/>
      <c r="D95" s="1"/>
      <c r="E95" s="1"/>
      <c r="F95" s="36"/>
      <c r="G95" s="37"/>
      <c r="H95" s="37"/>
      <c r="I95" s="37"/>
      <c r="J95" s="37"/>
      <c r="K95" s="37"/>
      <c r="L95" s="38"/>
      <c r="M95" s="38"/>
      <c r="N95" s="37"/>
      <c r="O95" s="38"/>
      <c r="P95" s="38"/>
      <c r="Q95" s="37"/>
      <c r="R95" s="37"/>
      <c r="S95" s="37"/>
      <c r="T95" s="37"/>
      <c r="U95" s="37"/>
      <c r="V95" s="37"/>
      <c r="W95" s="38"/>
    </row>
    <row r="96" spans="1:23" ht="12.75">
      <c r="A96" s="1"/>
      <c r="B96" s="1"/>
      <c r="C96" s="1"/>
      <c r="D96" s="1"/>
      <c r="E96" s="1"/>
      <c r="F96" s="36"/>
      <c r="G96" s="37"/>
      <c r="H96" s="37"/>
      <c r="I96" s="37"/>
      <c r="J96" s="37"/>
      <c r="K96" s="37"/>
      <c r="L96" s="38"/>
      <c r="M96" s="38"/>
      <c r="N96" s="37"/>
      <c r="O96" s="38"/>
      <c r="P96" s="38"/>
      <c r="Q96" s="37"/>
      <c r="R96" s="37"/>
      <c r="S96" s="37"/>
      <c r="T96" s="37"/>
      <c r="U96" s="37"/>
      <c r="V96" s="37"/>
      <c r="W96" s="38"/>
    </row>
    <row r="97" spans="1:23" ht="12.75">
      <c r="A97" s="1"/>
      <c r="B97" s="1"/>
      <c r="C97" s="1"/>
      <c r="D97" s="1"/>
      <c r="E97" s="1"/>
      <c r="F97" s="36"/>
      <c r="G97" s="37"/>
      <c r="H97" s="37"/>
      <c r="I97" s="37"/>
      <c r="J97" s="37"/>
      <c r="K97" s="37"/>
      <c r="L97" s="38"/>
      <c r="M97" s="38"/>
      <c r="N97" s="37"/>
      <c r="O97" s="38"/>
      <c r="P97" s="38"/>
      <c r="Q97" s="37"/>
      <c r="R97" s="37"/>
      <c r="S97" s="37"/>
      <c r="T97" s="37"/>
      <c r="U97" s="37"/>
      <c r="V97" s="37"/>
      <c r="W97" s="38"/>
    </row>
    <row r="98" spans="1:23" ht="12.75">
      <c r="A98" s="1"/>
      <c r="B98" s="1"/>
      <c r="C98" s="1"/>
      <c r="D98" s="1"/>
      <c r="E98" s="1"/>
      <c r="F98" s="36"/>
      <c r="G98" s="37"/>
      <c r="H98" s="37"/>
      <c r="I98" s="37"/>
      <c r="J98" s="37"/>
      <c r="K98" s="37"/>
      <c r="L98" s="38"/>
      <c r="M98" s="38"/>
      <c r="N98" s="37"/>
      <c r="O98" s="38"/>
      <c r="P98" s="38"/>
      <c r="Q98" s="37"/>
      <c r="R98" s="37"/>
      <c r="S98" s="37"/>
      <c r="T98" s="37"/>
      <c r="U98" s="37"/>
      <c r="V98" s="37"/>
      <c r="W98" s="38"/>
    </row>
    <row r="99" spans="6:23" ht="12.75">
      <c r="F99" s="36"/>
      <c r="G99" s="37"/>
      <c r="H99" s="37"/>
      <c r="I99" s="37"/>
      <c r="J99" s="37"/>
      <c r="K99" s="37"/>
      <c r="L99" s="40"/>
      <c r="M99" s="40"/>
      <c r="N99" s="37"/>
      <c r="O99" s="38"/>
      <c r="P99" s="40"/>
      <c r="Q99" s="37"/>
      <c r="R99" s="37"/>
      <c r="S99" s="37"/>
      <c r="T99" s="37"/>
      <c r="U99" s="37"/>
      <c r="V99" s="37"/>
      <c r="W99" s="38"/>
    </row>
    <row r="100" spans="6:23" ht="12.75"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6:23" ht="12.75"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</sheetData>
  <sheetProtection/>
  <mergeCells count="18">
    <mergeCell ref="AB7:AE7"/>
    <mergeCell ref="V2:AC2"/>
    <mergeCell ref="V4:AC4"/>
    <mergeCell ref="V5:AC5"/>
    <mergeCell ref="B2:I2"/>
    <mergeCell ref="B4:I4"/>
    <mergeCell ref="B5:I5"/>
    <mergeCell ref="L2:S2"/>
    <mergeCell ref="L4:S4"/>
    <mergeCell ref="L5:S5"/>
    <mergeCell ref="B8:G8"/>
    <mergeCell ref="L8:Q8"/>
    <mergeCell ref="V8:AA8"/>
    <mergeCell ref="B59:I59"/>
    <mergeCell ref="L59:S59"/>
    <mergeCell ref="V59:AC59"/>
    <mergeCell ref="H7:K7"/>
    <mergeCell ref="R7:U7"/>
  </mergeCells>
  <printOptions horizontalCentered="1"/>
  <pageMargins left="0.236220472440945" right="0.118110236220472" top="0.15748031496063" bottom="0.196850393700787" header="0" footer="0"/>
  <pageSetup horizontalDpi="600" verticalDpi="600" orientation="landscape" scale="75" r:id="rId1"/>
  <colBreaks count="2" manualBreakCount="2">
    <brk id="11" max="59" man="1"/>
    <brk id="21" max="59" man="1"/>
  </colBreaks>
  <ignoredErrors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2015-12-23T23:00:13Z</cp:lastPrinted>
  <dcterms:created xsi:type="dcterms:W3CDTF">2000-09-21T10:10:14Z</dcterms:created>
  <dcterms:modified xsi:type="dcterms:W3CDTF">2015-12-23T23:03:00Z</dcterms:modified>
  <cp:category/>
  <cp:version/>
  <cp:contentType/>
  <cp:contentStatus/>
</cp:coreProperties>
</file>