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 21.6" sheetId="4" r:id="rId1"/>
  </sheets>
  <definedNames>
    <definedName name="\x">#N/A</definedName>
    <definedName name="\z">#N/A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Titles" localSheetId="0">'T 21.6'!$1:$6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24519"/>
</workbook>
</file>

<file path=xl/calcChain.xml><?xml version="1.0" encoding="utf-8"?>
<calcChain xmlns="http://schemas.openxmlformats.org/spreadsheetml/2006/main">
  <c r="F15" i="4"/>
  <c r="D15"/>
  <c r="C15"/>
  <c r="B15"/>
  <c r="E15"/>
  <c r="B88"/>
  <c r="C88"/>
  <c r="D88"/>
  <c r="E88"/>
  <c r="F88"/>
  <c r="F76"/>
  <c r="E76"/>
  <c r="D76"/>
  <c r="C76"/>
  <c r="B76"/>
  <c r="F64"/>
  <c r="E64"/>
  <c r="D64"/>
  <c r="C64"/>
  <c r="B64"/>
  <c r="F40"/>
  <c r="E40"/>
  <c r="D40"/>
  <c r="C40"/>
  <c r="B40"/>
  <c r="F27"/>
  <c r="D27"/>
  <c r="C27"/>
  <c r="B27"/>
  <c r="E24"/>
  <c r="E22"/>
  <c r="E20"/>
  <c r="E18"/>
  <c r="E27" l="1"/>
</calcChain>
</file>

<file path=xl/sharedStrings.xml><?xml version="1.0" encoding="utf-8"?>
<sst xmlns="http://schemas.openxmlformats.org/spreadsheetml/2006/main" count="167" uniqueCount="35">
  <si>
    <t>NHDP components</t>
  </si>
  <si>
    <t>Total Length (km)</t>
  </si>
  <si>
    <t>Balance for Award of Civil Work (km)</t>
  </si>
  <si>
    <t>Competed 4/6 Lane 
'(km)</t>
  </si>
  <si>
    <t>GQ</t>
  </si>
  <si>
    <t>NS-EW</t>
  </si>
  <si>
    <t>Port Connectivity</t>
  </si>
  <si>
    <t>Other NHs</t>
  </si>
  <si>
    <t>SARDP-NE</t>
  </si>
  <si>
    <t>NHDP Phase III</t>
  </si>
  <si>
    <t>NHDP Phase IV</t>
  </si>
  <si>
    <t>NHDP Phase V</t>
  </si>
  <si>
    <t>NHDP Phase VI</t>
  </si>
  <si>
    <t>NHDP Phase VII</t>
  </si>
  <si>
    <t>Total</t>
  </si>
  <si>
    <t>ROADS</t>
  </si>
  <si>
    <t>..</t>
  </si>
  <si>
    <t>NS-EW=North-South &amp; East-West Corridor</t>
  </si>
  <si>
    <t>Notes :- GQ=Golden Quadilateral</t>
  </si>
  <si>
    <r>
      <t xml:space="preserve">Under implementation
</t>
    </r>
    <r>
      <rPr>
        <b/>
        <sz val="10"/>
        <rFont val="Times New Roman"/>
        <family val="1"/>
      </rPr>
      <t xml:space="preserve">Length  (km)       No. of Contracts                </t>
    </r>
  </si>
  <si>
    <t>-</t>
  </si>
  <si>
    <t xml:space="preserve">                                                                                                           (As on December 31, 2012)</t>
  </si>
  <si>
    <t xml:space="preserve">                                                                                                            (As on December 31, 2011)</t>
  </si>
  <si>
    <t xml:space="preserve">                                                                                                              (As on November 30, 2010)</t>
  </si>
  <si>
    <t xml:space="preserve">     (As on November 30,2009</t>
  </si>
  <si>
    <t xml:space="preserve">         ( As on March 31,2009       </t>
  </si>
  <si>
    <t>Source:-National Highways Authority of India</t>
  </si>
  <si>
    <t xml:space="preserve">               ( As on November 30,2007)     </t>
  </si>
  <si>
    <t xml:space="preserve">                                                                                                           (As on 31 May, 2013)</t>
  </si>
  <si>
    <t xml:space="preserve">                                                                                                           (As on 31 October,2014)</t>
  </si>
  <si>
    <t>Table 21.6-ACHIEVEMENTS OF NATIONAL HIGHWAYS DEVELOPMENT PROJECTS &amp; OTHER PROJECTS</t>
  </si>
  <si>
    <t xml:space="preserve">                                                                                                           (As on 31 July,2015)</t>
  </si>
  <si>
    <t>112*</t>
  </si>
  <si>
    <t>* - 278 km length transferred to NHIDCL</t>
  </si>
  <si>
    <t xml:space="preserve">                                                                                                           (As on 31 October,2016)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</si>
</sst>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7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88">
    <xf numFmtId="0" fontId="0" fillId="0" borderId="0" xfId="0"/>
    <xf numFmtId="0" fontId="23" fillId="0" borderId="0" xfId="52" applyFont="1"/>
    <xf numFmtId="0" fontId="26" fillId="0" borderId="0" xfId="0" applyFont="1" applyAlignment="1"/>
    <xf numFmtId="0" fontId="23" fillId="0" borderId="0" xfId="52" applyFont="1" applyAlignment="1"/>
    <xf numFmtId="0" fontId="23" fillId="0" borderId="0" xfId="52" applyFont="1" applyAlignment="1">
      <alignment horizontal="left"/>
    </xf>
    <xf numFmtId="0" fontId="28" fillId="0" borderId="0" xfId="52" applyFont="1"/>
    <xf numFmtId="0" fontId="23" fillId="25" borderId="0" xfId="52" applyNumberFormat="1" applyFont="1" applyFill="1" applyBorder="1" applyAlignment="1">
      <alignment horizontal="center" vertical="center" wrapText="1"/>
    </xf>
    <xf numFmtId="0" fontId="23" fillId="25" borderId="0" xfId="52" applyNumberFormat="1" applyFont="1" applyFill="1" applyBorder="1" applyAlignment="1">
      <alignment horizontal="center" vertical="center"/>
    </xf>
    <xf numFmtId="1" fontId="23" fillId="25" borderId="0" xfId="52" applyNumberFormat="1" applyFont="1" applyFill="1" applyBorder="1" applyAlignment="1">
      <alignment horizontal="center" vertical="center"/>
    </xf>
    <xf numFmtId="0" fontId="23" fillId="26" borderId="0" xfId="52" applyNumberFormat="1" applyFont="1" applyFill="1" applyBorder="1" applyAlignment="1">
      <alignment horizontal="center" vertical="center"/>
    </xf>
    <xf numFmtId="0" fontId="25" fillId="25" borderId="10" xfId="52" applyNumberFormat="1" applyFont="1" applyFill="1" applyBorder="1" applyAlignment="1">
      <alignment horizontal="center" vertical="center"/>
    </xf>
    <xf numFmtId="1" fontId="25" fillId="26" borderId="10" xfId="52" applyNumberFormat="1" applyFont="1" applyFill="1" applyBorder="1" applyAlignment="1">
      <alignment horizontal="center" vertical="center"/>
    </xf>
    <xf numFmtId="0" fontId="23" fillId="26" borderId="13" xfId="52" applyNumberFormat="1" applyFont="1" applyFill="1" applyBorder="1" applyAlignment="1">
      <alignment horizontal="center" vertical="center"/>
    </xf>
    <xf numFmtId="0" fontId="23" fillId="25" borderId="13" xfId="52" applyNumberFormat="1" applyFont="1" applyFill="1" applyBorder="1" applyAlignment="1">
      <alignment horizontal="center" vertical="center"/>
    </xf>
    <xf numFmtId="0" fontId="25" fillId="25" borderId="12" xfId="52" applyNumberFormat="1" applyFont="1" applyFill="1" applyBorder="1" applyAlignment="1">
      <alignment horizontal="center" vertical="center"/>
    </xf>
    <xf numFmtId="0" fontId="23" fillId="25" borderId="0" xfId="52" applyFont="1" applyFill="1" applyBorder="1" applyAlignment="1">
      <alignment horizontal="center"/>
    </xf>
    <xf numFmtId="0" fontId="23" fillId="26" borderId="0" xfId="52" applyFont="1" applyFill="1" applyBorder="1" applyAlignment="1">
      <alignment horizontal="center"/>
    </xf>
    <xf numFmtId="0" fontId="23" fillId="26" borderId="13" xfId="52" applyFont="1" applyFill="1" applyBorder="1" applyAlignment="1">
      <alignment horizontal="center"/>
    </xf>
    <xf numFmtId="0" fontId="23" fillId="25" borderId="13" xfId="52" applyFont="1" applyFill="1" applyBorder="1" applyAlignment="1">
      <alignment horizontal="center"/>
    </xf>
    <xf numFmtId="1" fontId="23" fillId="25" borderId="13" xfId="52" applyNumberFormat="1" applyFont="1" applyFill="1" applyBorder="1" applyAlignment="1">
      <alignment horizontal="center" vertical="center"/>
    </xf>
    <xf numFmtId="1" fontId="25" fillId="26" borderId="12" xfId="52" applyNumberFormat="1" applyFont="1" applyFill="1" applyBorder="1" applyAlignment="1">
      <alignment horizontal="center" vertical="center"/>
    </xf>
    <xf numFmtId="0" fontId="23" fillId="27" borderId="14" xfId="52" applyFont="1" applyFill="1" applyBorder="1" applyAlignment="1">
      <alignment horizontal="left"/>
    </xf>
    <xf numFmtId="0" fontId="23" fillId="27" borderId="0" xfId="52" applyFont="1" applyFill="1" applyBorder="1" applyAlignment="1">
      <alignment horizontal="left"/>
    </xf>
    <xf numFmtId="0" fontId="23" fillId="27" borderId="13" xfId="52" applyFont="1" applyFill="1" applyBorder="1" applyAlignment="1">
      <alignment horizontal="left"/>
    </xf>
    <xf numFmtId="0" fontId="23" fillId="27" borderId="15" xfId="52" applyFont="1" applyFill="1" applyBorder="1" applyAlignment="1">
      <alignment horizontal="center"/>
    </xf>
    <xf numFmtId="0" fontId="23" fillId="27" borderId="16" xfId="52" applyFont="1" applyFill="1" applyBorder="1" applyAlignment="1">
      <alignment horizontal="center"/>
    </xf>
    <xf numFmtId="0" fontId="23" fillId="27" borderId="17" xfId="52" applyFont="1" applyFill="1" applyBorder="1" applyAlignment="1">
      <alignment horizontal="center"/>
    </xf>
    <xf numFmtId="3" fontId="23" fillId="26" borderId="0" xfId="52" applyNumberFormat="1" applyFont="1" applyFill="1" applyBorder="1" applyAlignment="1">
      <alignment horizontal="center" vertical="center"/>
    </xf>
    <xf numFmtId="3" fontId="23" fillId="25" borderId="0" xfId="52" applyNumberFormat="1" applyFont="1" applyFill="1" applyBorder="1" applyAlignment="1">
      <alignment horizontal="center" vertical="center"/>
    </xf>
    <xf numFmtId="0" fontId="23" fillId="0" borderId="0" xfId="52" applyFont="1" applyFill="1"/>
    <xf numFmtId="0" fontId="28" fillId="0" borderId="0" xfId="52" applyFont="1" applyFill="1"/>
    <xf numFmtId="0" fontId="25" fillId="27" borderId="10" xfId="52" applyNumberFormat="1" applyFont="1" applyFill="1" applyBorder="1" applyAlignment="1">
      <alignment horizontal="center" vertical="center"/>
    </xf>
    <xf numFmtId="0" fontId="25" fillId="27" borderId="12" xfId="52" applyNumberFormat="1" applyFont="1" applyFill="1" applyBorder="1" applyAlignment="1">
      <alignment horizontal="center" vertical="center"/>
    </xf>
    <xf numFmtId="1" fontId="25" fillId="25" borderId="27" xfId="52" applyNumberFormat="1" applyFont="1" applyFill="1" applyBorder="1" applyAlignment="1">
      <alignment horizontal="center" vertical="center"/>
    </xf>
    <xf numFmtId="1" fontId="25" fillId="26" borderId="24" xfId="52" applyNumberFormat="1" applyFont="1" applyFill="1" applyBorder="1" applyAlignment="1">
      <alignment horizontal="center" vertical="center"/>
    </xf>
    <xf numFmtId="0" fontId="23" fillId="27" borderId="0" xfId="52" applyFont="1" applyFill="1" applyBorder="1"/>
    <xf numFmtId="0" fontId="25" fillId="25" borderId="28" xfId="52" applyNumberFormat="1" applyFont="1" applyFill="1" applyBorder="1" applyAlignment="1">
      <alignment horizontal="center" vertical="center" wrapText="1"/>
    </xf>
    <xf numFmtId="3" fontId="25" fillId="26" borderId="29" xfId="52" applyNumberFormat="1" applyFont="1" applyFill="1" applyBorder="1" applyAlignment="1">
      <alignment horizontal="center" vertical="center"/>
    </xf>
    <xf numFmtId="0" fontId="25" fillId="25" borderId="29" xfId="52" applyNumberFormat="1" applyFont="1" applyFill="1" applyBorder="1" applyAlignment="1">
      <alignment horizontal="center" vertical="center"/>
    </xf>
    <xf numFmtId="0" fontId="25" fillId="26" borderId="29" xfId="52" applyNumberFormat="1" applyFont="1" applyFill="1" applyBorder="1" applyAlignment="1">
      <alignment horizontal="center" vertical="center"/>
    </xf>
    <xf numFmtId="3" fontId="23" fillId="26" borderId="13" xfId="52" applyNumberFormat="1" applyFont="1" applyFill="1" applyBorder="1" applyAlignment="1">
      <alignment horizontal="center" vertical="center"/>
    </xf>
    <xf numFmtId="3" fontId="25" fillId="25" borderId="29" xfId="52" applyNumberFormat="1" applyFont="1" applyFill="1" applyBorder="1" applyAlignment="1">
      <alignment horizontal="center" vertical="center"/>
    </xf>
    <xf numFmtId="3" fontId="23" fillId="25" borderId="13" xfId="52" applyNumberFormat="1" applyFont="1" applyFill="1" applyBorder="1" applyAlignment="1">
      <alignment horizontal="center" vertical="center"/>
    </xf>
    <xf numFmtId="0" fontId="25" fillId="26" borderId="30" xfId="52" applyNumberFormat="1" applyFont="1" applyFill="1" applyBorder="1" applyAlignment="1">
      <alignment horizontal="center" vertical="center"/>
    </xf>
    <xf numFmtId="0" fontId="25" fillId="27" borderId="11" xfId="52" applyNumberFormat="1" applyFont="1" applyFill="1" applyBorder="1" applyAlignment="1">
      <alignment horizontal="left" vertical="top"/>
    </xf>
    <xf numFmtId="0" fontId="25" fillId="25" borderId="27" xfId="52" applyNumberFormat="1" applyFont="1" applyFill="1" applyBorder="1" applyAlignment="1">
      <alignment horizontal="center" vertical="center"/>
    </xf>
    <xf numFmtId="0" fontId="23" fillId="25" borderId="13" xfId="52" applyNumberFormat="1" applyFont="1" applyFill="1" applyBorder="1" applyAlignment="1">
      <alignment horizontal="center" vertical="center" wrapText="1"/>
    </xf>
    <xf numFmtId="0" fontId="25" fillId="25" borderId="28" xfId="52" applyFont="1" applyFill="1" applyBorder="1" applyAlignment="1">
      <alignment horizontal="center"/>
    </xf>
    <xf numFmtId="0" fontId="25" fillId="26" borderId="29" xfId="52" applyFont="1" applyFill="1" applyBorder="1" applyAlignment="1">
      <alignment horizontal="center"/>
    </xf>
    <xf numFmtId="0" fontId="25" fillId="25" borderId="29" xfId="52" applyFont="1" applyFill="1" applyBorder="1" applyAlignment="1">
      <alignment horizontal="center"/>
    </xf>
    <xf numFmtId="1" fontId="25" fillId="25" borderId="29" xfId="52" applyNumberFormat="1" applyFont="1" applyFill="1" applyBorder="1" applyAlignment="1">
      <alignment horizontal="center" vertical="center"/>
    </xf>
    <xf numFmtId="1" fontId="25" fillId="26" borderId="27" xfId="52" applyNumberFormat="1" applyFont="1" applyFill="1" applyBorder="1" applyAlignment="1">
      <alignment horizontal="center" vertical="center"/>
    </xf>
    <xf numFmtId="1" fontId="25" fillId="26" borderId="28" xfId="52" applyNumberFormat="1" applyFont="1" applyFill="1" applyBorder="1" applyAlignment="1">
      <alignment horizontal="center" vertical="center"/>
    </xf>
    <xf numFmtId="1" fontId="25" fillId="26" borderId="25" xfId="52" applyNumberFormat="1" applyFont="1" applyFill="1" applyBorder="1" applyAlignment="1">
      <alignment horizontal="center" vertical="center"/>
    </xf>
    <xf numFmtId="0" fontId="23" fillId="27" borderId="13" xfId="52" applyFont="1" applyFill="1" applyBorder="1"/>
    <xf numFmtId="0" fontId="27" fillId="24" borderId="22" xfId="52" applyFont="1" applyFill="1" applyBorder="1" applyAlignment="1">
      <alignment horizontal="center" wrapText="1"/>
    </xf>
    <xf numFmtId="0" fontId="25" fillId="24" borderId="27" xfId="52" applyFont="1" applyFill="1" applyBorder="1" applyAlignment="1">
      <alignment horizontal="left"/>
    </xf>
    <xf numFmtId="0" fontId="25" fillId="24" borderId="31" xfId="52" applyFont="1" applyFill="1" applyBorder="1"/>
    <xf numFmtId="0" fontId="25" fillId="24" borderId="31" xfId="52" applyFont="1" applyFill="1" applyBorder="1" applyAlignment="1">
      <alignment horizontal="center" wrapText="1"/>
    </xf>
    <xf numFmtId="0" fontId="25" fillId="24" borderId="31" xfId="52" applyFont="1" applyFill="1" applyBorder="1" applyAlignment="1">
      <alignment horizontal="center"/>
    </xf>
    <xf numFmtId="0" fontId="25" fillId="24" borderId="27" xfId="52" applyFont="1" applyFill="1" applyBorder="1" applyAlignment="1">
      <alignment horizontal="center"/>
    </xf>
    <xf numFmtId="0" fontId="25" fillId="24" borderId="34" xfId="52" applyFont="1" applyFill="1" applyBorder="1" applyAlignment="1">
      <alignment horizontal="center" wrapText="1"/>
    </xf>
    <xf numFmtId="0" fontId="25" fillId="25" borderId="35" xfId="52" applyNumberFormat="1" applyFont="1" applyFill="1" applyBorder="1" applyAlignment="1">
      <alignment horizontal="center" vertical="center"/>
    </xf>
    <xf numFmtId="0" fontId="23" fillId="25" borderId="16" xfId="52" applyNumberFormat="1" applyFont="1" applyFill="1" applyBorder="1" applyAlignment="1">
      <alignment horizontal="center" vertical="center"/>
    </xf>
    <xf numFmtId="0" fontId="23" fillId="25" borderId="17" xfId="52" applyNumberFormat="1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/>
    </xf>
    <xf numFmtId="0" fontId="22" fillId="24" borderId="19" xfId="0" applyFont="1" applyFill="1" applyBorder="1" applyAlignment="1">
      <alignment horizontal="center"/>
    </xf>
    <xf numFmtId="0" fontId="22" fillId="24" borderId="20" xfId="0" applyFont="1" applyFill="1" applyBorder="1" applyAlignment="1">
      <alignment horizontal="center"/>
    </xf>
    <xf numFmtId="0" fontId="24" fillId="24" borderId="14" xfId="52" applyFont="1" applyFill="1" applyBorder="1" applyAlignment="1">
      <alignment horizontal="center" vertical="center"/>
    </xf>
    <xf numFmtId="0" fontId="24" fillId="24" borderId="0" xfId="52" applyFont="1" applyFill="1" applyBorder="1" applyAlignment="1">
      <alignment horizontal="center" vertical="center"/>
    </xf>
    <xf numFmtId="0" fontId="24" fillId="24" borderId="13" xfId="52" applyFont="1" applyFill="1" applyBorder="1" applyAlignment="1">
      <alignment horizontal="center" vertical="center"/>
    </xf>
    <xf numFmtId="0" fontId="24" fillId="24" borderId="14" xfId="52" applyFont="1" applyFill="1" applyBorder="1" applyAlignment="1">
      <alignment horizontal="center" vertical="center" wrapText="1"/>
    </xf>
    <xf numFmtId="0" fontId="24" fillId="24" borderId="0" xfId="52" applyFont="1" applyFill="1" applyBorder="1" applyAlignment="1">
      <alignment horizontal="center" vertical="center" wrapText="1"/>
    </xf>
    <xf numFmtId="0" fontId="24" fillId="24" borderId="13" xfId="52" applyFont="1" applyFill="1" applyBorder="1" applyAlignment="1">
      <alignment horizontal="center" vertical="center" wrapText="1"/>
    </xf>
    <xf numFmtId="0" fontId="24" fillId="24" borderId="33" xfId="52" applyFont="1" applyFill="1" applyBorder="1" applyAlignment="1">
      <alignment horizontal="right" vertical="center"/>
    </xf>
    <xf numFmtId="0" fontId="24" fillId="24" borderId="21" xfId="52" applyFont="1" applyFill="1" applyBorder="1" applyAlignment="1">
      <alignment horizontal="right" vertical="center"/>
    </xf>
    <xf numFmtId="0" fontId="24" fillId="24" borderId="22" xfId="52" applyFont="1" applyFill="1" applyBorder="1" applyAlignment="1">
      <alignment horizontal="right" vertical="center"/>
    </xf>
    <xf numFmtId="0" fontId="27" fillId="24" borderId="32" xfId="52" applyFont="1" applyFill="1" applyBorder="1" applyAlignment="1">
      <alignment horizontal="center" wrapText="1"/>
    </xf>
    <xf numFmtId="0" fontId="27" fillId="24" borderId="26" xfId="52" applyFont="1" applyFill="1" applyBorder="1" applyAlignment="1">
      <alignment horizontal="center" wrapText="1"/>
    </xf>
    <xf numFmtId="0" fontId="24" fillId="24" borderId="11" xfId="52" applyFont="1" applyFill="1" applyBorder="1" applyAlignment="1">
      <alignment horizontal="right" vertical="center"/>
    </xf>
    <xf numFmtId="0" fontId="24" fillId="24" borderId="10" xfId="52" applyFont="1" applyFill="1" applyBorder="1" applyAlignment="1">
      <alignment horizontal="right" vertical="center"/>
    </xf>
    <xf numFmtId="0" fontId="24" fillId="24" borderId="12" xfId="52" applyFont="1" applyFill="1" applyBorder="1" applyAlignment="1">
      <alignment horizontal="right" vertical="center"/>
    </xf>
    <xf numFmtId="0" fontId="24" fillId="24" borderId="11" xfId="52" applyFont="1" applyFill="1" applyBorder="1" applyAlignment="1">
      <alignment horizontal="right"/>
    </xf>
    <xf numFmtId="0" fontId="24" fillId="24" borderId="10" xfId="52" applyFont="1" applyFill="1" applyBorder="1" applyAlignment="1">
      <alignment horizontal="right"/>
    </xf>
    <xf numFmtId="0" fontId="24" fillId="24" borderId="12" xfId="52" applyFont="1" applyFill="1" applyBorder="1" applyAlignment="1">
      <alignment horizontal="right"/>
    </xf>
    <xf numFmtId="0" fontId="25" fillId="27" borderId="23" xfId="52" applyFont="1" applyFill="1" applyBorder="1" applyAlignment="1">
      <alignment horizontal="left"/>
    </xf>
    <xf numFmtId="0" fontId="25" fillId="27" borderId="24" xfId="52" applyFont="1" applyFill="1" applyBorder="1" applyAlignment="1">
      <alignment horizontal="left"/>
    </xf>
    <xf numFmtId="0" fontId="25" fillId="27" borderId="25" xfId="52" applyFont="1" applyFill="1" applyBorder="1" applyAlignment="1">
      <alignment horizontal="left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10" xfId="38"/>
    <cellStyle name="Normal 2 2" xfId="39"/>
    <cellStyle name="Normal 2 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" xfId="47"/>
    <cellStyle name="Normal 3 2" xfId="48"/>
    <cellStyle name="Normal 4" xfId="49"/>
    <cellStyle name="Normal 5" xfId="50"/>
    <cellStyle name="Normal 6" xfId="51"/>
    <cellStyle name="Normal_Average-collection" xfId="52"/>
    <cellStyle name="Note" xfId="53" builtinId="10" customBuiltin="1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tabSelected="1" view="pageBreakPreview" zoomScaleSheetLayoutView="100" workbookViewId="0">
      <selection sqref="A1:F1"/>
    </sheetView>
  </sheetViews>
  <sheetFormatPr defaultColWidth="8" defaultRowHeight="12.75"/>
  <cols>
    <col min="1" max="1" width="23" style="4" customWidth="1"/>
    <col min="2" max="2" width="18.140625" style="1" bestFit="1" customWidth="1"/>
    <col min="3" max="3" width="19.42578125" style="1" bestFit="1" customWidth="1"/>
    <col min="4" max="5" width="17.28515625" style="1" customWidth="1"/>
    <col min="6" max="6" width="26.42578125" style="1" bestFit="1" customWidth="1"/>
    <col min="7" max="7" width="10.7109375" style="1" customWidth="1"/>
    <col min="8" max="8" width="12.28515625" style="1" customWidth="1"/>
    <col min="9" max="16384" width="8" style="1"/>
  </cols>
  <sheetData>
    <row r="1" spans="1:6" ht="15.75">
      <c r="A1" s="65"/>
      <c r="B1" s="66"/>
      <c r="C1" s="66"/>
      <c r="D1" s="66"/>
      <c r="E1" s="66"/>
      <c r="F1" s="67"/>
    </row>
    <row r="2" spans="1:6" ht="15.75">
      <c r="A2" s="68" t="s">
        <v>15</v>
      </c>
      <c r="B2" s="69"/>
      <c r="C2" s="69"/>
      <c r="D2" s="69"/>
      <c r="E2" s="69"/>
      <c r="F2" s="70"/>
    </row>
    <row r="3" spans="1:6" ht="15.75">
      <c r="A3" s="71" t="s">
        <v>30</v>
      </c>
      <c r="B3" s="72"/>
      <c r="C3" s="72"/>
      <c r="D3" s="72"/>
      <c r="E3" s="72"/>
      <c r="F3" s="73"/>
    </row>
    <row r="4" spans="1:6" ht="15.75">
      <c r="A4" s="74"/>
      <c r="B4" s="75"/>
      <c r="C4" s="75"/>
      <c r="D4" s="75"/>
      <c r="E4" s="75"/>
      <c r="F4" s="76"/>
    </row>
    <row r="5" spans="1:6" ht="25.5">
      <c r="A5" s="56" t="s">
        <v>0</v>
      </c>
      <c r="B5" s="57" t="s">
        <v>1</v>
      </c>
      <c r="C5" s="58" t="s">
        <v>3</v>
      </c>
      <c r="D5" s="77" t="s">
        <v>19</v>
      </c>
      <c r="E5" s="78"/>
      <c r="F5" s="55" t="s">
        <v>2</v>
      </c>
    </row>
    <row r="6" spans="1:6">
      <c r="A6" s="60">
        <v>1</v>
      </c>
      <c r="B6" s="59">
        <v>2</v>
      </c>
      <c r="C6" s="58">
        <v>3</v>
      </c>
      <c r="D6" s="58">
        <v>4</v>
      </c>
      <c r="E6" s="58">
        <v>5</v>
      </c>
      <c r="F6" s="61">
        <v>6</v>
      </c>
    </row>
    <row r="7" spans="1:6" ht="15.75">
      <c r="A7" s="79" t="s">
        <v>34</v>
      </c>
      <c r="B7" s="80"/>
      <c r="C7" s="80"/>
      <c r="D7" s="80"/>
      <c r="E7" s="80"/>
      <c r="F7" s="81"/>
    </row>
    <row r="8" spans="1:6">
      <c r="A8" s="36" t="s">
        <v>4</v>
      </c>
      <c r="B8" s="6">
        <v>5846</v>
      </c>
      <c r="C8" s="6">
        <v>5846</v>
      </c>
      <c r="D8" s="6">
        <v>0</v>
      </c>
      <c r="E8" s="6">
        <v>0</v>
      </c>
      <c r="F8" s="13">
        <v>0</v>
      </c>
    </row>
    <row r="9" spans="1:6">
      <c r="A9" s="37" t="s">
        <v>5</v>
      </c>
      <c r="B9" s="27">
        <v>7142</v>
      </c>
      <c r="C9" s="27">
        <v>6499</v>
      </c>
      <c r="D9" s="9">
        <v>391</v>
      </c>
      <c r="E9" s="9">
        <v>31</v>
      </c>
      <c r="F9" s="12">
        <v>252</v>
      </c>
    </row>
    <row r="10" spans="1:6">
      <c r="A10" s="37" t="s">
        <v>9</v>
      </c>
      <c r="B10" s="27">
        <v>12109</v>
      </c>
      <c r="C10" s="27">
        <v>7144</v>
      </c>
      <c r="D10" s="27">
        <v>3213</v>
      </c>
      <c r="E10" s="27">
        <v>82</v>
      </c>
      <c r="F10" s="40">
        <v>1752</v>
      </c>
    </row>
    <row r="11" spans="1:6">
      <c r="A11" s="41" t="s">
        <v>10</v>
      </c>
      <c r="B11" s="28">
        <v>20000</v>
      </c>
      <c r="C11" s="28">
        <v>5114</v>
      </c>
      <c r="D11" s="28">
        <v>8616</v>
      </c>
      <c r="E11" s="28">
        <v>175</v>
      </c>
      <c r="F11" s="42">
        <v>6270</v>
      </c>
    </row>
    <row r="12" spans="1:6">
      <c r="A12" s="37" t="s">
        <v>11</v>
      </c>
      <c r="B12" s="27">
        <v>6500</v>
      </c>
      <c r="C12" s="27">
        <v>2483</v>
      </c>
      <c r="D12" s="27">
        <v>974</v>
      </c>
      <c r="E12" s="27">
        <v>25</v>
      </c>
      <c r="F12" s="40">
        <v>3043</v>
      </c>
    </row>
    <row r="13" spans="1:6">
      <c r="A13" s="41" t="s">
        <v>12</v>
      </c>
      <c r="B13" s="28">
        <v>1000</v>
      </c>
      <c r="C13" s="7">
        <v>0</v>
      </c>
      <c r="D13" s="7">
        <v>165</v>
      </c>
      <c r="E13" s="7">
        <v>8</v>
      </c>
      <c r="F13" s="42">
        <v>835</v>
      </c>
    </row>
    <row r="14" spans="1:6">
      <c r="A14" s="43" t="s">
        <v>13</v>
      </c>
      <c r="B14" s="9">
        <v>700</v>
      </c>
      <c r="C14" s="9">
        <v>22</v>
      </c>
      <c r="D14" s="9">
        <v>79</v>
      </c>
      <c r="E14" s="9">
        <v>3</v>
      </c>
      <c r="F14" s="12">
        <v>599</v>
      </c>
    </row>
    <row r="15" spans="1:6">
      <c r="A15" s="33" t="s">
        <v>14</v>
      </c>
      <c r="B15" s="10">
        <f>SUM(B8:B14)</f>
        <v>53297</v>
      </c>
      <c r="C15" s="10">
        <f>SUM(C8:C14)</f>
        <v>27108</v>
      </c>
      <c r="D15" s="10">
        <f>SUM(D8:D14)</f>
        <v>13438</v>
      </c>
      <c r="E15" s="10">
        <f>SUM(E8:E14)</f>
        <v>324</v>
      </c>
      <c r="F15" s="14">
        <f>SUM(F9:F14)</f>
        <v>12751</v>
      </c>
    </row>
    <row r="16" spans="1:6" ht="15.75">
      <c r="A16" s="79" t="s">
        <v>31</v>
      </c>
      <c r="B16" s="80"/>
      <c r="C16" s="80"/>
      <c r="D16" s="80"/>
      <c r="E16" s="80"/>
      <c r="F16" s="81"/>
    </row>
    <row r="17" spans="1:6">
      <c r="A17" s="36" t="s">
        <v>4</v>
      </c>
      <c r="B17" s="6">
        <v>5846</v>
      </c>
      <c r="C17" s="6">
        <v>5846</v>
      </c>
      <c r="D17" s="6">
        <v>0</v>
      </c>
      <c r="E17" s="6">
        <v>0</v>
      </c>
      <c r="F17" s="13">
        <v>0</v>
      </c>
    </row>
    <row r="18" spans="1:6">
      <c r="A18" s="37" t="s">
        <v>5</v>
      </c>
      <c r="B18" s="27">
        <v>7142</v>
      </c>
      <c r="C18" s="27">
        <v>6394</v>
      </c>
      <c r="D18" s="9">
        <v>399</v>
      </c>
      <c r="E18" s="9">
        <f>36+1</f>
        <v>37</v>
      </c>
      <c r="F18" s="12">
        <v>349</v>
      </c>
    </row>
    <row r="19" spans="1:6">
      <c r="A19" s="38" t="s">
        <v>6</v>
      </c>
      <c r="B19" s="7">
        <v>380</v>
      </c>
      <c r="C19" s="7">
        <v>379</v>
      </c>
      <c r="D19" s="7">
        <v>1</v>
      </c>
      <c r="E19" s="7">
        <v>1</v>
      </c>
      <c r="F19" s="13">
        <v>0</v>
      </c>
    </row>
    <row r="20" spans="1:6">
      <c r="A20" s="39" t="s">
        <v>7</v>
      </c>
      <c r="B20" s="9">
        <v>1768</v>
      </c>
      <c r="C20" s="9">
        <v>1489</v>
      </c>
      <c r="D20" s="9">
        <v>279</v>
      </c>
      <c r="E20" s="9">
        <f>5+5</f>
        <v>10</v>
      </c>
      <c r="F20" s="12">
        <v>0</v>
      </c>
    </row>
    <row r="21" spans="1:6">
      <c r="A21" s="38" t="s">
        <v>8</v>
      </c>
      <c r="B21" s="7" t="s">
        <v>32</v>
      </c>
      <c r="C21" s="7">
        <v>105</v>
      </c>
      <c r="D21" s="7">
        <v>7</v>
      </c>
      <c r="E21" s="7">
        <v>1</v>
      </c>
      <c r="F21" s="13">
        <v>0</v>
      </c>
    </row>
    <row r="22" spans="1:6">
      <c r="A22" s="37" t="s">
        <v>9</v>
      </c>
      <c r="B22" s="27">
        <v>12109</v>
      </c>
      <c r="C22" s="27">
        <v>6594</v>
      </c>
      <c r="D22" s="27">
        <v>3021</v>
      </c>
      <c r="E22" s="27">
        <f>58+22</f>
        <v>80</v>
      </c>
      <c r="F22" s="40">
        <v>2494</v>
      </c>
    </row>
    <row r="23" spans="1:6">
      <c r="A23" s="41" t="s">
        <v>10</v>
      </c>
      <c r="B23" s="28">
        <v>20000</v>
      </c>
      <c r="C23" s="28">
        <v>2058</v>
      </c>
      <c r="D23" s="28">
        <v>7027</v>
      </c>
      <c r="E23" s="28">
        <v>73</v>
      </c>
      <c r="F23" s="42">
        <v>10915</v>
      </c>
    </row>
    <row r="24" spans="1:6">
      <c r="A24" s="37" t="s">
        <v>11</v>
      </c>
      <c r="B24" s="27">
        <v>6500</v>
      </c>
      <c r="C24" s="27">
        <v>2216</v>
      </c>
      <c r="D24" s="27">
        <v>1465</v>
      </c>
      <c r="E24" s="27">
        <f>19+4</f>
        <v>23</v>
      </c>
      <c r="F24" s="40">
        <v>2820</v>
      </c>
    </row>
    <row r="25" spans="1:6">
      <c r="A25" s="41" t="s">
        <v>12</v>
      </c>
      <c r="B25" s="28">
        <v>1000</v>
      </c>
      <c r="C25" s="7">
        <v>0</v>
      </c>
      <c r="D25" s="7">
        <v>0</v>
      </c>
      <c r="E25" s="7">
        <v>0</v>
      </c>
      <c r="F25" s="42">
        <v>1000</v>
      </c>
    </row>
    <row r="26" spans="1:6">
      <c r="A26" s="43" t="s">
        <v>13</v>
      </c>
      <c r="B26" s="9">
        <v>700</v>
      </c>
      <c r="C26" s="9">
        <v>22</v>
      </c>
      <c r="D26" s="9">
        <v>19</v>
      </c>
      <c r="E26" s="9">
        <v>1</v>
      </c>
      <c r="F26" s="12">
        <v>659</v>
      </c>
    </row>
    <row r="27" spans="1:6">
      <c r="A27" s="33" t="s">
        <v>14</v>
      </c>
      <c r="B27" s="10">
        <f>SUM(B17:B26)</f>
        <v>55445</v>
      </c>
      <c r="C27" s="10">
        <f>SUM(C17:C26)</f>
        <v>25103</v>
      </c>
      <c r="D27" s="10">
        <f>SUM(D17:D26)</f>
        <v>12218</v>
      </c>
      <c r="E27" s="10">
        <f>SUM(E17:E26)</f>
        <v>226</v>
      </c>
      <c r="F27" s="14">
        <f>SUM(F18:F26)</f>
        <v>18237</v>
      </c>
    </row>
    <row r="28" spans="1:6">
      <c r="A28" s="44" t="s">
        <v>33</v>
      </c>
      <c r="B28" s="35"/>
      <c r="C28" s="31"/>
      <c r="D28" s="31"/>
      <c r="E28" s="31"/>
      <c r="F28" s="32"/>
    </row>
    <row r="29" spans="1:6" ht="15.75">
      <c r="A29" s="79" t="s">
        <v>29</v>
      </c>
      <c r="B29" s="80"/>
      <c r="C29" s="80"/>
      <c r="D29" s="80"/>
      <c r="E29" s="80"/>
      <c r="F29" s="81"/>
    </row>
    <row r="30" spans="1:6">
      <c r="A30" s="36" t="s">
        <v>4</v>
      </c>
      <c r="B30" s="6">
        <v>5846</v>
      </c>
      <c r="C30" s="6">
        <v>5846</v>
      </c>
      <c r="D30" s="6">
        <v>0</v>
      </c>
      <c r="E30" s="6">
        <v>0</v>
      </c>
      <c r="F30" s="13" t="s">
        <v>20</v>
      </c>
    </row>
    <row r="31" spans="1:6">
      <c r="A31" s="39" t="s">
        <v>5</v>
      </c>
      <c r="B31" s="9">
        <v>7142</v>
      </c>
      <c r="C31" s="9">
        <v>6325</v>
      </c>
      <c r="D31" s="9">
        <v>400</v>
      </c>
      <c r="E31" s="9">
        <v>45</v>
      </c>
      <c r="F31" s="12">
        <v>417</v>
      </c>
    </row>
    <row r="32" spans="1:6">
      <c r="A32" s="38" t="s">
        <v>6</v>
      </c>
      <c r="B32" s="7">
        <v>380</v>
      </c>
      <c r="C32" s="7">
        <v>379</v>
      </c>
      <c r="D32" s="7">
        <v>1</v>
      </c>
      <c r="E32" s="7">
        <v>1</v>
      </c>
      <c r="F32" s="13">
        <v>0</v>
      </c>
    </row>
    <row r="33" spans="1:6">
      <c r="A33" s="39" t="s">
        <v>7</v>
      </c>
      <c r="B33" s="9">
        <v>1754</v>
      </c>
      <c r="C33" s="9">
        <v>1408</v>
      </c>
      <c r="D33" s="9">
        <v>346</v>
      </c>
      <c r="E33" s="9">
        <v>10</v>
      </c>
      <c r="F33" s="12" t="s">
        <v>20</v>
      </c>
    </row>
    <row r="34" spans="1:6">
      <c r="A34" s="38" t="s">
        <v>8</v>
      </c>
      <c r="B34" s="7">
        <v>388</v>
      </c>
      <c r="C34" s="7">
        <v>95</v>
      </c>
      <c r="D34" s="7">
        <v>16</v>
      </c>
      <c r="E34" s="7">
        <v>1</v>
      </c>
      <c r="F34" s="13">
        <v>277</v>
      </c>
    </row>
    <row r="35" spans="1:6">
      <c r="A35" s="39" t="s">
        <v>9</v>
      </c>
      <c r="B35" s="9">
        <v>12109</v>
      </c>
      <c r="C35" s="9">
        <v>6300</v>
      </c>
      <c r="D35" s="9">
        <v>4464</v>
      </c>
      <c r="E35" s="9">
        <v>89</v>
      </c>
      <c r="F35" s="12">
        <v>1345</v>
      </c>
    </row>
    <row r="36" spans="1:6">
      <c r="A36" s="38" t="s">
        <v>10</v>
      </c>
      <c r="B36" s="7">
        <v>14799</v>
      </c>
      <c r="C36" s="7">
        <v>776</v>
      </c>
      <c r="D36" s="7">
        <v>5509</v>
      </c>
      <c r="E36" s="7">
        <v>50</v>
      </c>
      <c r="F36" s="13">
        <v>8514</v>
      </c>
    </row>
    <row r="37" spans="1:6">
      <c r="A37" s="39" t="s">
        <v>11</v>
      </c>
      <c r="B37" s="9">
        <v>6500</v>
      </c>
      <c r="C37" s="9">
        <v>1919</v>
      </c>
      <c r="D37" s="9">
        <v>2162</v>
      </c>
      <c r="E37" s="9">
        <v>27</v>
      </c>
      <c r="F37" s="12">
        <v>2419</v>
      </c>
    </row>
    <row r="38" spans="1:6">
      <c r="A38" s="38" t="s">
        <v>12</v>
      </c>
      <c r="B38" s="7">
        <v>1000</v>
      </c>
      <c r="C38" s="7">
        <v>0</v>
      </c>
      <c r="D38" s="7">
        <v>0</v>
      </c>
      <c r="E38" s="7">
        <v>0</v>
      </c>
      <c r="F38" s="13">
        <v>1000</v>
      </c>
    </row>
    <row r="39" spans="1:6">
      <c r="A39" s="39" t="s">
        <v>13</v>
      </c>
      <c r="B39" s="9">
        <v>700</v>
      </c>
      <c r="C39" s="9">
        <v>22</v>
      </c>
      <c r="D39" s="9">
        <v>19</v>
      </c>
      <c r="E39" s="9">
        <v>1</v>
      </c>
      <c r="F39" s="12">
        <v>659</v>
      </c>
    </row>
    <row r="40" spans="1:6">
      <c r="A40" s="45" t="s">
        <v>14</v>
      </c>
      <c r="B40" s="10">
        <f>SUM(B30:B39)</f>
        <v>50618</v>
      </c>
      <c r="C40" s="10">
        <f>SUM(C30:C39)</f>
        <v>23070</v>
      </c>
      <c r="D40" s="10">
        <f>SUM(D30:D39)</f>
        <v>12917</v>
      </c>
      <c r="E40" s="10">
        <f>SUM(E30:E39)</f>
        <v>224</v>
      </c>
      <c r="F40" s="14">
        <f>SUM(F31:F39)</f>
        <v>14631</v>
      </c>
    </row>
    <row r="41" spans="1:6" ht="15.75">
      <c r="A41" s="79" t="s">
        <v>28</v>
      </c>
      <c r="B41" s="80"/>
      <c r="C41" s="80"/>
      <c r="D41" s="80"/>
      <c r="E41" s="80"/>
      <c r="F41" s="81"/>
    </row>
    <row r="42" spans="1:6">
      <c r="A42" s="36" t="s">
        <v>4</v>
      </c>
      <c r="B42" s="6">
        <v>5846</v>
      </c>
      <c r="C42" s="6">
        <v>5846</v>
      </c>
      <c r="D42" s="6">
        <v>0</v>
      </c>
      <c r="E42" s="6">
        <v>6</v>
      </c>
      <c r="F42" s="46" t="s">
        <v>20</v>
      </c>
    </row>
    <row r="43" spans="1:6">
      <c r="A43" s="39" t="s">
        <v>5</v>
      </c>
      <c r="B43" s="9">
        <v>7142</v>
      </c>
      <c r="C43" s="9">
        <v>6155</v>
      </c>
      <c r="D43" s="9">
        <v>615</v>
      </c>
      <c r="E43" s="9">
        <v>53</v>
      </c>
      <c r="F43" s="12">
        <v>372</v>
      </c>
    </row>
    <row r="44" spans="1:6">
      <c r="A44" s="38" t="s">
        <v>6</v>
      </c>
      <c r="B44" s="7">
        <v>380</v>
      </c>
      <c r="C44" s="7">
        <v>374</v>
      </c>
      <c r="D44" s="7">
        <v>6</v>
      </c>
      <c r="E44" s="7">
        <v>2</v>
      </c>
      <c r="F44" s="13">
        <v>0</v>
      </c>
    </row>
    <row r="45" spans="1:6">
      <c r="A45" s="39" t="s">
        <v>7</v>
      </c>
      <c r="B45" s="9">
        <v>1390</v>
      </c>
      <c r="C45" s="9">
        <v>1146</v>
      </c>
      <c r="D45" s="9">
        <v>224</v>
      </c>
      <c r="E45" s="9">
        <v>4</v>
      </c>
      <c r="F45" s="12">
        <v>20</v>
      </c>
    </row>
    <row r="46" spans="1:6">
      <c r="A46" s="38" t="s">
        <v>8</v>
      </c>
      <c r="B46" s="7">
        <v>388</v>
      </c>
      <c r="C46" s="7">
        <v>69</v>
      </c>
      <c r="D46" s="7">
        <v>43</v>
      </c>
      <c r="E46" s="7">
        <v>2</v>
      </c>
      <c r="F46" s="13">
        <v>276</v>
      </c>
    </row>
    <row r="47" spans="1:6">
      <c r="A47" s="39" t="s">
        <v>9</v>
      </c>
      <c r="B47" s="9">
        <v>12109</v>
      </c>
      <c r="C47" s="9">
        <v>5565</v>
      </c>
      <c r="D47" s="9">
        <v>4859</v>
      </c>
      <c r="E47" s="9">
        <v>89</v>
      </c>
      <c r="F47" s="12">
        <v>1685</v>
      </c>
    </row>
    <row r="48" spans="1:6">
      <c r="A48" s="38" t="s">
        <v>10</v>
      </c>
      <c r="B48" s="7">
        <v>14799</v>
      </c>
      <c r="C48" s="7">
        <v>276</v>
      </c>
      <c r="D48" s="7">
        <v>3999</v>
      </c>
      <c r="E48" s="7">
        <v>32</v>
      </c>
      <c r="F48" s="13">
        <v>10524</v>
      </c>
    </row>
    <row r="49" spans="1:6">
      <c r="A49" s="39" t="s">
        <v>11</v>
      </c>
      <c r="B49" s="9">
        <v>6500</v>
      </c>
      <c r="C49" s="9">
        <v>1574</v>
      </c>
      <c r="D49" s="9">
        <v>2506</v>
      </c>
      <c r="E49" s="9">
        <v>28</v>
      </c>
      <c r="F49" s="12">
        <v>2420</v>
      </c>
    </row>
    <row r="50" spans="1:6">
      <c r="A50" s="38" t="s">
        <v>12</v>
      </c>
      <c r="B50" s="7">
        <v>1000</v>
      </c>
      <c r="C50" s="7">
        <v>0</v>
      </c>
      <c r="D50" s="7">
        <v>0</v>
      </c>
      <c r="E50" s="7">
        <v>0</v>
      </c>
      <c r="F50" s="13">
        <v>1000</v>
      </c>
    </row>
    <row r="51" spans="1:6">
      <c r="A51" s="39" t="s">
        <v>13</v>
      </c>
      <c r="B51" s="9">
        <v>700</v>
      </c>
      <c r="C51" s="9">
        <v>21</v>
      </c>
      <c r="D51" s="9">
        <v>20</v>
      </c>
      <c r="E51" s="9">
        <v>2</v>
      </c>
      <c r="F51" s="12">
        <v>659</v>
      </c>
    </row>
    <row r="52" spans="1:6">
      <c r="A52" s="45" t="s">
        <v>14</v>
      </c>
      <c r="B52" s="10">
        <v>49328.5</v>
      </c>
      <c r="C52" s="10">
        <v>21042</v>
      </c>
      <c r="D52" s="10">
        <v>12330.5</v>
      </c>
      <c r="E52" s="10">
        <v>221</v>
      </c>
      <c r="F52" s="14">
        <v>15956</v>
      </c>
    </row>
    <row r="53" spans="1:6" ht="15.75">
      <c r="A53" s="79" t="s">
        <v>21</v>
      </c>
      <c r="B53" s="80"/>
      <c r="C53" s="80"/>
      <c r="D53" s="80"/>
      <c r="E53" s="80"/>
      <c r="F53" s="81"/>
    </row>
    <row r="54" spans="1:6">
      <c r="A54" s="36" t="s">
        <v>4</v>
      </c>
      <c r="B54" s="6">
        <v>5846</v>
      </c>
      <c r="C54" s="6">
        <v>5846</v>
      </c>
      <c r="D54" s="6">
        <v>0</v>
      </c>
      <c r="E54" s="6">
        <v>8</v>
      </c>
      <c r="F54" s="46" t="s">
        <v>20</v>
      </c>
    </row>
    <row r="55" spans="1:6">
      <c r="A55" s="39" t="s">
        <v>5</v>
      </c>
      <c r="B55" s="9">
        <v>7142</v>
      </c>
      <c r="C55" s="9">
        <v>6053</v>
      </c>
      <c r="D55" s="9">
        <v>722</v>
      </c>
      <c r="E55" s="9">
        <v>59</v>
      </c>
      <c r="F55" s="12">
        <v>367</v>
      </c>
    </row>
    <row r="56" spans="1:6">
      <c r="A56" s="38" t="s">
        <v>6</v>
      </c>
      <c r="B56" s="7">
        <v>380</v>
      </c>
      <c r="C56" s="7">
        <v>368</v>
      </c>
      <c r="D56" s="7">
        <v>12</v>
      </c>
      <c r="E56" s="7">
        <v>3</v>
      </c>
      <c r="F56" s="13">
        <v>0</v>
      </c>
    </row>
    <row r="57" spans="1:6">
      <c r="A57" s="39" t="s">
        <v>7</v>
      </c>
      <c r="B57" s="9">
        <v>1390</v>
      </c>
      <c r="C57" s="9">
        <v>964</v>
      </c>
      <c r="D57" s="9">
        <v>406</v>
      </c>
      <c r="E57" s="9">
        <v>4</v>
      </c>
      <c r="F57" s="12">
        <v>20</v>
      </c>
    </row>
    <row r="58" spans="1:6">
      <c r="A58" s="38" t="s">
        <v>8</v>
      </c>
      <c r="B58" s="7">
        <v>388</v>
      </c>
      <c r="C58" s="7">
        <v>49</v>
      </c>
      <c r="D58" s="7">
        <v>63</v>
      </c>
      <c r="E58" s="7">
        <v>2</v>
      </c>
      <c r="F58" s="13">
        <v>276</v>
      </c>
    </row>
    <row r="59" spans="1:6">
      <c r="A59" s="39" t="s">
        <v>9</v>
      </c>
      <c r="B59" s="9">
        <v>12109</v>
      </c>
      <c r="C59" s="9">
        <v>4602</v>
      </c>
      <c r="D59" s="9">
        <v>5734</v>
      </c>
      <c r="E59" s="9">
        <v>90</v>
      </c>
      <c r="F59" s="12">
        <v>1773</v>
      </c>
    </row>
    <row r="60" spans="1:6">
      <c r="A60" s="38" t="s">
        <v>10</v>
      </c>
      <c r="B60" s="7">
        <v>20000</v>
      </c>
      <c r="C60" s="7">
        <v>62</v>
      </c>
      <c r="D60" s="7">
        <v>4300</v>
      </c>
      <c r="E60" s="7">
        <v>31</v>
      </c>
      <c r="F60" s="13">
        <v>15638</v>
      </c>
    </row>
    <row r="61" spans="1:6">
      <c r="A61" s="39" t="s">
        <v>11</v>
      </c>
      <c r="B61" s="9">
        <v>6500</v>
      </c>
      <c r="C61" s="9">
        <v>1276</v>
      </c>
      <c r="D61" s="9">
        <v>2804</v>
      </c>
      <c r="E61" s="9">
        <v>28</v>
      </c>
      <c r="F61" s="12">
        <v>2420</v>
      </c>
    </row>
    <row r="62" spans="1:6">
      <c r="A62" s="38" t="s">
        <v>12</v>
      </c>
      <c r="B62" s="7">
        <v>1000</v>
      </c>
      <c r="C62" s="7" t="s">
        <v>20</v>
      </c>
      <c r="D62" s="7" t="s">
        <v>20</v>
      </c>
      <c r="E62" s="7" t="s">
        <v>20</v>
      </c>
      <c r="F62" s="13">
        <v>1000</v>
      </c>
    </row>
    <row r="63" spans="1:6">
      <c r="A63" s="39" t="s">
        <v>13</v>
      </c>
      <c r="B63" s="9">
        <v>700</v>
      </c>
      <c r="C63" s="9">
        <v>19</v>
      </c>
      <c r="D63" s="9">
        <v>22</v>
      </c>
      <c r="E63" s="9">
        <v>2</v>
      </c>
      <c r="F63" s="12">
        <v>659</v>
      </c>
    </row>
    <row r="64" spans="1:6" ht="13.5" thickBot="1">
      <c r="A64" s="62" t="s">
        <v>14</v>
      </c>
      <c r="B64" s="63">
        <f>SUM(B54:B63)</f>
        <v>55455</v>
      </c>
      <c r="C64" s="63">
        <f>SUM(C54:C63)</f>
        <v>19239</v>
      </c>
      <c r="D64" s="63">
        <f>SUM(D54:D63)</f>
        <v>14063</v>
      </c>
      <c r="E64" s="63">
        <f>SUM(E54:E63)</f>
        <v>227</v>
      </c>
      <c r="F64" s="64">
        <f>SUM(F54:F63)</f>
        <v>22153</v>
      </c>
    </row>
    <row r="65" spans="1:8" ht="15.75">
      <c r="A65" s="74" t="s">
        <v>22</v>
      </c>
      <c r="B65" s="75"/>
      <c r="C65" s="75"/>
      <c r="D65" s="75"/>
      <c r="E65" s="75"/>
      <c r="F65" s="76"/>
    </row>
    <row r="66" spans="1:8">
      <c r="A66" s="36" t="s">
        <v>4</v>
      </c>
      <c r="B66" s="6">
        <v>5846</v>
      </c>
      <c r="C66" s="6">
        <v>5831</v>
      </c>
      <c r="D66" s="6">
        <v>15</v>
      </c>
      <c r="E66" s="6">
        <v>8</v>
      </c>
      <c r="F66" s="46" t="s">
        <v>16</v>
      </c>
    </row>
    <row r="67" spans="1:8" s="29" customFormat="1">
      <c r="A67" s="39" t="s">
        <v>5</v>
      </c>
      <c r="B67" s="9">
        <v>7142</v>
      </c>
      <c r="C67" s="9">
        <v>5914</v>
      </c>
      <c r="D67" s="9">
        <v>803</v>
      </c>
      <c r="E67" s="9">
        <v>76</v>
      </c>
      <c r="F67" s="12">
        <v>420</v>
      </c>
    </row>
    <row r="68" spans="1:8">
      <c r="A68" s="38" t="s">
        <v>6</v>
      </c>
      <c r="B68" s="7">
        <v>380</v>
      </c>
      <c r="C68" s="7">
        <v>341</v>
      </c>
      <c r="D68" s="7">
        <v>39</v>
      </c>
      <c r="E68" s="7">
        <v>4</v>
      </c>
      <c r="F68" s="13" t="s">
        <v>20</v>
      </c>
    </row>
    <row r="69" spans="1:8" s="29" customFormat="1">
      <c r="A69" s="39" t="s">
        <v>7</v>
      </c>
      <c r="B69" s="9">
        <v>1390</v>
      </c>
      <c r="C69" s="9">
        <v>946</v>
      </c>
      <c r="D69" s="9">
        <v>424</v>
      </c>
      <c r="E69" s="9">
        <v>5</v>
      </c>
      <c r="F69" s="12">
        <v>20</v>
      </c>
    </row>
    <row r="70" spans="1:8">
      <c r="A70" s="38" t="s">
        <v>8</v>
      </c>
      <c r="B70" s="7">
        <v>388</v>
      </c>
      <c r="C70" s="7">
        <v>5</v>
      </c>
      <c r="D70" s="7">
        <v>107</v>
      </c>
      <c r="E70" s="7">
        <v>2</v>
      </c>
      <c r="F70" s="13">
        <v>276</v>
      </c>
    </row>
    <row r="71" spans="1:8" s="29" customFormat="1">
      <c r="A71" s="39" t="s">
        <v>9</v>
      </c>
      <c r="B71" s="9">
        <v>12109</v>
      </c>
      <c r="C71" s="9">
        <v>3024</v>
      </c>
      <c r="D71" s="9">
        <v>6514</v>
      </c>
      <c r="E71" s="9">
        <v>90</v>
      </c>
      <c r="F71" s="12">
        <v>2572</v>
      </c>
    </row>
    <row r="72" spans="1:8">
      <c r="A72" s="38" t="s">
        <v>10</v>
      </c>
      <c r="B72" s="7">
        <v>20000</v>
      </c>
      <c r="C72" s="7" t="s">
        <v>16</v>
      </c>
      <c r="D72" s="7">
        <v>2549</v>
      </c>
      <c r="E72" s="7">
        <v>18</v>
      </c>
      <c r="F72" s="13">
        <v>17451</v>
      </c>
    </row>
    <row r="73" spans="1:8" s="29" customFormat="1">
      <c r="A73" s="39" t="s">
        <v>11</v>
      </c>
      <c r="B73" s="9">
        <v>6500</v>
      </c>
      <c r="C73" s="9">
        <v>709</v>
      </c>
      <c r="D73" s="9">
        <v>2768</v>
      </c>
      <c r="E73" s="9">
        <v>22</v>
      </c>
      <c r="F73" s="12">
        <v>3023</v>
      </c>
    </row>
    <row r="74" spans="1:8">
      <c r="A74" s="38" t="s">
        <v>12</v>
      </c>
      <c r="B74" s="7">
        <v>1000</v>
      </c>
      <c r="C74" s="7" t="s">
        <v>16</v>
      </c>
      <c r="D74" s="7" t="s">
        <v>16</v>
      </c>
      <c r="E74" s="7" t="s">
        <v>16</v>
      </c>
      <c r="F74" s="13">
        <v>1000</v>
      </c>
    </row>
    <row r="75" spans="1:8" s="29" customFormat="1">
      <c r="A75" s="39" t="s">
        <v>13</v>
      </c>
      <c r="B75" s="9">
        <v>700</v>
      </c>
      <c r="C75" s="9">
        <v>7</v>
      </c>
      <c r="D75" s="9">
        <v>41</v>
      </c>
      <c r="E75" s="9">
        <v>2</v>
      </c>
      <c r="F75" s="12">
        <v>659</v>
      </c>
    </row>
    <row r="76" spans="1:8" s="5" customFormat="1" ht="15" customHeight="1">
      <c r="A76" s="45" t="s">
        <v>14</v>
      </c>
      <c r="B76" s="10">
        <f>SUM(B66:B75)</f>
        <v>55455</v>
      </c>
      <c r="C76" s="10">
        <f>SUM(C66:C75)</f>
        <v>16777</v>
      </c>
      <c r="D76" s="10">
        <f>SUM(D66:D75)</f>
        <v>13260</v>
      </c>
      <c r="E76" s="10">
        <f>SUM(E66:E75)</f>
        <v>227</v>
      </c>
      <c r="F76" s="14">
        <f>SUM(F66:F75)</f>
        <v>25421</v>
      </c>
    </row>
    <row r="77" spans="1:8" ht="15" customHeight="1">
      <c r="A77" s="79" t="s">
        <v>23</v>
      </c>
      <c r="B77" s="80"/>
      <c r="C77" s="80"/>
      <c r="D77" s="80"/>
      <c r="E77" s="80"/>
      <c r="F77" s="81"/>
      <c r="G77" s="2"/>
      <c r="H77" s="2"/>
    </row>
    <row r="78" spans="1:8" ht="15" customHeight="1">
      <c r="A78" s="36" t="s">
        <v>4</v>
      </c>
      <c r="B78" s="6">
        <v>5846</v>
      </c>
      <c r="C78" s="6">
        <v>5809</v>
      </c>
      <c r="D78" s="6">
        <v>37</v>
      </c>
      <c r="E78" s="6">
        <v>10</v>
      </c>
      <c r="F78" s="46" t="s">
        <v>16</v>
      </c>
    </row>
    <row r="79" spans="1:8" s="29" customFormat="1">
      <c r="A79" s="39" t="s">
        <v>5</v>
      </c>
      <c r="B79" s="9">
        <v>7142</v>
      </c>
      <c r="C79" s="9">
        <v>5385</v>
      </c>
      <c r="D79" s="9">
        <v>1332</v>
      </c>
      <c r="E79" s="9">
        <v>106</v>
      </c>
      <c r="F79" s="12">
        <v>425</v>
      </c>
    </row>
    <row r="80" spans="1:8">
      <c r="A80" s="38" t="s">
        <v>6</v>
      </c>
      <c r="B80" s="7">
        <v>380</v>
      </c>
      <c r="C80" s="7">
        <v>291</v>
      </c>
      <c r="D80" s="7">
        <v>83</v>
      </c>
      <c r="E80" s="7">
        <v>6</v>
      </c>
      <c r="F80" s="13">
        <v>6</v>
      </c>
    </row>
    <row r="81" spans="1:6" s="29" customFormat="1">
      <c r="A81" s="39" t="s">
        <v>7</v>
      </c>
      <c r="B81" s="9">
        <v>1383</v>
      </c>
      <c r="C81" s="9">
        <v>926</v>
      </c>
      <c r="D81" s="9">
        <v>437</v>
      </c>
      <c r="E81" s="9">
        <v>7</v>
      </c>
      <c r="F81" s="12">
        <v>20</v>
      </c>
    </row>
    <row r="82" spans="1:6">
      <c r="A82" s="38" t="s">
        <v>8</v>
      </c>
      <c r="B82" s="7">
        <v>388</v>
      </c>
      <c r="C82" s="7" t="s">
        <v>16</v>
      </c>
      <c r="D82" s="7">
        <v>112</v>
      </c>
      <c r="E82" s="7">
        <v>2</v>
      </c>
      <c r="F82" s="13">
        <v>276</v>
      </c>
    </row>
    <row r="83" spans="1:6" s="29" customFormat="1">
      <c r="A83" s="39" t="s">
        <v>9</v>
      </c>
      <c r="B83" s="9">
        <v>12109</v>
      </c>
      <c r="C83" s="9">
        <v>1922</v>
      </c>
      <c r="D83" s="9">
        <v>5207</v>
      </c>
      <c r="E83" s="9">
        <v>73</v>
      </c>
      <c r="F83" s="12">
        <v>4980</v>
      </c>
    </row>
    <row r="84" spans="1:6">
      <c r="A84" s="38" t="s">
        <v>10</v>
      </c>
      <c r="B84" s="7">
        <v>20000</v>
      </c>
      <c r="C84" s="7" t="s">
        <v>16</v>
      </c>
      <c r="D84" s="7">
        <v>486</v>
      </c>
      <c r="E84" s="7">
        <v>4</v>
      </c>
      <c r="F84" s="13">
        <v>19514</v>
      </c>
    </row>
    <row r="85" spans="1:6" s="30" customFormat="1" ht="15.75">
      <c r="A85" s="39" t="s">
        <v>11</v>
      </c>
      <c r="B85" s="9">
        <v>6500</v>
      </c>
      <c r="C85" s="9">
        <v>407</v>
      </c>
      <c r="D85" s="9">
        <v>1893</v>
      </c>
      <c r="E85" s="9">
        <v>16</v>
      </c>
      <c r="F85" s="12">
        <v>4200</v>
      </c>
    </row>
    <row r="86" spans="1:6">
      <c r="A86" s="38" t="s">
        <v>12</v>
      </c>
      <c r="B86" s="7">
        <v>1000</v>
      </c>
      <c r="C86" s="7" t="s">
        <v>16</v>
      </c>
      <c r="D86" s="7" t="s">
        <v>16</v>
      </c>
      <c r="E86" s="7" t="s">
        <v>16</v>
      </c>
      <c r="F86" s="13">
        <v>1000</v>
      </c>
    </row>
    <row r="87" spans="1:6" s="29" customFormat="1">
      <c r="A87" s="39" t="s">
        <v>13</v>
      </c>
      <c r="B87" s="9">
        <v>700</v>
      </c>
      <c r="C87" s="9" t="s">
        <v>16</v>
      </c>
      <c r="D87" s="9">
        <v>41</v>
      </c>
      <c r="E87" s="9">
        <v>2</v>
      </c>
      <c r="F87" s="12">
        <v>659</v>
      </c>
    </row>
    <row r="88" spans="1:6">
      <c r="A88" s="45" t="s">
        <v>14</v>
      </c>
      <c r="B88" s="10">
        <f>SUM(B78:B87)</f>
        <v>55448</v>
      </c>
      <c r="C88" s="10">
        <f>SUM(C78:C87)</f>
        <v>14740</v>
      </c>
      <c r="D88" s="10">
        <f>SUM(D78:D87)</f>
        <v>9628</v>
      </c>
      <c r="E88" s="10">
        <f>SUM(E78:E87)</f>
        <v>226</v>
      </c>
      <c r="F88" s="14">
        <f>SUM(F78:F87)</f>
        <v>31080</v>
      </c>
    </row>
    <row r="89" spans="1:6" ht="15.75">
      <c r="A89" s="82" t="s">
        <v>24</v>
      </c>
      <c r="B89" s="83"/>
      <c r="C89" s="83"/>
      <c r="D89" s="83"/>
      <c r="E89" s="83"/>
      <c r="F89" s="84"/>
    </row>
    <row r="90" spans="1:6">
      <c r="A90" s="47" t="s">
        <v>4</v>
      </c>
      <c r="B90" s="15">
        <v>5846</v>
      </c>
      <c r="C90" s="15">
        <v>5743</v>
      </c>
      <c r="D90" s="15">
        <v>103</v>
      </c>
      <c r="E90" s="15" t="s">
        <v>16</v>
      </c>
      <c r="F90" s="18" t="s">
        <v>16</v>
      </c>
    </row>
    <row r="91" spans="1:6" s="29" customFormat="1">
      <c r="A91" s="48" t="s">
        <v>5</v>
      </c>
      <c r="B91" s="16">
        <v>7142</v>
      </c>
      <c r="C91" s="16">
        <v>4439</v>
      </c>
      <c r="D91" s="16">
        <v>2066</v>
      </c>
      <c r="E91" s="16" t="s">
        <v>16</v>
      </c>
      <c r="F91" s="17">
        <v>637</v>
      </c>
    </row>
    <row r="92" spans="1:6">
      <c r="A92" s="49" t="s">
        <v>6</v>
      </c>
      <c r="B92" s="15">
        <v>380</v>
      </c>
      <c r="C92" s="15">
        <v>244</v>
      </c>
      <c r="D92" s="15">
        <v>130</v>
      </c>
      <c r="E92" s="15" t="s">
        <v>16</v>
      </c>
      <c r="F92" s="18">
        <v>6</v>
      </c>
    </row>
    <row r="93" spans="1:6" s="29" customFormat="1">
      <c r="A93" s="48" t="s">
        <v>7</v>
      </c>
      <c r="B93" s="16">
        <v>965</v>
      </c>
      <c r="C93" s="16">
        <v>868</v>
      </c>
      <c r="D93" s="16">
        <v>77</v>
      </c>
      <c r="E93" s="16" t="s">
        <v>16</v>
      </c>
      <c r="F93" s="17">
        <v>20</v>
      </c>
    </row>
    <row r="94" spans="1:6" s="5" customFormat="1" ht="15.75">
      <c r="A94" s="49" t="s">
        <v>9</v>
      </c>
      <c r="B94" s="15">
        <v>12109</v>
      </c>
      <c r="C94" s="15">
        <v>1089</v>
      </c>
      <c r="D94" s="15">
        <v>2714</v>
      </c>
      <c r="E94" s="15" t="s">
        <v>16</v>
      </c>
      <c r="F94" s="18">
        <v>8306</v>
      </c>
    </row>
    <row r="95" spans="1:6" s="29" customFormat="1">
      <c r="A95" s="48" t="s">
        <v>11</v>
      </c>
      <c r="B95" s="16">
        <v>6500</v>
      </c>
      <c r="C95" s="16">
        <v>148</v>
      </c>
      <c r="D95" s="16">
        <v>886</v>
      </c>
      <c r="E95" s="16" t="s">
        <v>16</v>
      </c>
      <c r="F95" s="17">
        <v>5466</v>
      </c>
    </row>
    <row r="96" spans="1:6">
      <c r="A96" s="50" t="s">
        <v>13</v>
      </c>
      <c r="B96" s="8">
        <v>700</v>
      </c>
      <c r="C96" s="8" t="s">
        <v>16</v>
      </c>
      <c r="D96" s="8">
        <v>19</v>
      </c>
      <c r="E96" s="8" t="s">
        <v>16</v>
      </c>
      <c r="F96" s="19">
        <v>681</v>
      </c>
    </row>
    <row r="97" spans="1:7" s="29" customFormat="1">
      <c r="A97" s="51" t="s">
        <v>14</v>
      </c>
      <c r="B97" s="11">
        <v>33642</v>
      </c>
      <c r="C97" s="11">
        <v>12531</v>
      </c>
      <c r="D97" s="11">
        <v>5995</v>
      </c>
      <c r="E97" s="11" t="s">
        <v>16</v>
      </c>
      <c r="F97" s="20">
        <v>15116</v>
      </c>
    </row>
    <row r="98" spans="1:7" ht="15.75">
      <c r="A98" s="82" t="s">
        <v>25</v>
      </c>
      <c r="B98" s="83"/>
      <c r="C98" s="83"/>
      <c r="D98" s="83"/>
      <c r="E98" s="83"/>
      <c r="F98" s="84"/>
    </row>
    <row r="99" spans="1:7">
      <c r="A99" s="47" t="s">
        <v>4</v>
      </c>
      <c r="B99" s="15">
        <v>5846</v>
      </c>
      <c r="C99" s="15">
        <v>5721</v>
      </c>
      <c r="D99" s="15">
        <v>125</v>
      </c>
      <c r="E99" s="15" t="s">
        <v>16</v>
      </c>
      <c r="F99" s="18" t="s">
        <v>16</v>
      </c>
    </row>
    <row r="100" spans="1:7" s="29" customFormat="1">
      <c r="A100" s="48" t="s">
        <v>5</v>
      </c>
      <c r="B100" s="16">
        <v>7142</v>
      </c>
      <c r="C100" s="16">
        <v>3436</v>
      </c>
      <c r="D100" s="16">
        <v>2915</v>
      </c>
      <c r="E100" s="16" t="s">
        <v>16</v>
      </c>
      <c r="F100" s="17">
        <v>791</v>
      </c>
    </row>
    <row r="101" spans="1:7">
      <c r="A101" s="49" t="s">
        <v>6</v>
      </c>
      <c r="B101" s="15">
        <v>380</v>
      </c>
      <c r="C101" s="15">
        <v>206</v>
      </c>
      <c r="D101" s="15">
        <v>168</v>
      </c>
      <c r="E101" s="15" t="s">
        <v>16</v>
      </c>
      <c r="F101" s="18">
        <v>6</v>
      </c>
    </row>
    <row r="102" spans="1:7" s="29" customFormat="1">
      <c r="A102" s="48" t="s">
        <v>7</v>
      </c>
      <c r="B102" s="16">
        <v>962</v>
      </c>
      <c r="C102" s="16">
        <v>781</v>
      </c>
      <c r="D102" s="16">
        <v>161</v>
      </c>
      <c r="E102" s="16" t="s">
        <v>16</v>
      </c>
      <c r="F102" s="17">
        <v>20</v>
      </c>
    </row>
    <row r="103" spans="1:7">
      <c r="A103" s="49" t="s">
        <v>9</v>
      </c>
      <c r="B103" s="15">
        <v>12109</v>
      </c>
      <c r="C103" s="15">
        <v>787</v>
      </c>
      <c r="D103" s="15">
        <v>1878</v>
      </c>
      <c r="E103" s="15" t="s">
        <v>16</v>
      </c>
      <c r="F103" s="18">
        <v>9444</v>
      </c>
    </row>
    <row r="104" spans="1:7" s="29" customFormat="1">
      <c r="A104" s="48" t="s">
        <v>11</v>
      </c>
      <c r="B104" s="16">
        <v>6500</v>
      </c>
      <c r="C104" s="16">
        <v>106</v>
      </c>
      <c r="D104" s="16">
        <v>928</v>
      </c>
      <c r="E104" s="16" t="s">
        <v>16</v>
      </c>
      <c r="F104" s="17">
        <v>5470</v>
      </c>
    </row>
    <row r="105" spans="1:7">
      <c r="A105" s="50" t="s">
        <v>13</v>
      </c>
      <c r="B105" s="8">
        <v>700</v>
      </c>
      <c r="C105" s="8" t="s">
        <v>16</v>
      </c>
      <c r="D105" s="8">
        <v>19</v>
      </c>
      <c r="E105" s="8" t="s">
        <v>16</v>
      </c>
      <c r="F105" s="19">
        <v>681</v>
      </c>
      <c r="G105" s="3"/>
    </row>
    <row r="106" spans="1:7" s="29" customFormat="1">
      <c r="A106" s="51" t="s">
        <v>14</v>
      </c>
      <c r="B106" s="11">
        <v>33639</v>
      </c>
      <c r="C106" s="11">
        <v>11037</v>
      </c>
      <c r="D106" s="11">
        <v>6194</v>
      </c>
      <c r="E106" s="11" t="s">
        <v>16</v>
      </c>
      <c r="F106" s="20">
        <v>16412</v>
      </c>
    </row>
    <row r="107" spans="1:7" ht="15.75">
      <c r="A107" s="82" t="s">
        <v>27</v>
      </c>
      <c r="B107" s="83"/>
      <c r="C107" s="83"/>
      <c r="D107" s="83"/>
      <c r="E107" s="83"/>
      <c r="F107" s="84"/>
    </row>
    <row r="108" spans="1:7">
      <c r="A108" s="47" t="s">
        <v>4</v>
      </c>
      <c r="B108" s="15">
        <v>5846</v>
      </c>
      <c r="C108" s="15">
        <v>5629</v>
      </c>
      <c r="D108" s="15">
        <v>217</v>
      </c>
      <c r="E108" s="15">
        <v>25</v>
      </c>
      <c r="F108" s="18" t="s">
        <v>16</v>
      </c>
    </row>
    <row r="109" spans="1:7" s="29" customFormat="1">
      <c r="A109" s="48" t="s">
        <v>5</v>
      </c>
      <c r="B109" s="16">
        <v>7300</v>
      </c>
      <c r="C109" s="16">
        <v>1559</v>
      </c>
      <c r="D109" s="16">
        <v>4762</v>
      </c>
      <c r="E109" s="16">
        <v>148</v>
      </c>
      <c r="F109" s="17">
        <v>821</v>
      </c>
    </row>
    <row r="110" spans="1:7">
      <c r="A110" s="49" t="s">
        <v>6</v>
      </c>
      <c r="B110" s="15">
        <v>380</v>
      </c>
      <c r="C110" s="15">
        <v>163</v>
      </c>
      <c r="D110" s="15">
        <v>211</v>
      </c>
      <c r="E110" s="15">
        <v>8</v>
      </c>
      <c r="F110" s="18">
        <v>6</v>
      </c>
    </row>
    <row r="111" spans="1:7" s="29" customFormat="1">
      <c r="A111" s="48" t="s">
        <v>7</v>
      </c>
      <c r="B111" s="16">
        <v>962</v>
      </c>
      <c r="C111" s="16">
        <v>337</v>
      </c>
      <c r="D111" s="16">
        <v>605</v>
      </c>
      <c r="E111" s="16">
        <v>16</v>
      </c>
      <c r="F111" s="17">
        <v>20</v>
      </c>
    </row>
    <row r="112" spans="1:7">
      <c r="A112" s="49" t="s">
        <v>9</v>
      </c>
      <c r="B112" s="15">
        <v>12109</v>
      </c>
      <c r="C112" s="15">
        <v>274</v>
      </c>
      <c r="D112" s="15">
        <v>1801</v>
      </c>
      <c r="E112" s="15">
        <v>32</v>
      </c>
      <c r="F112" s="18">
        <v>10034</v>
      </c>
    </row>
    <row r="113" spans="1:6" s="29" customFormat="1">
      <c r="A113" s="48" t="s">
        <v>11</v>
      </c>
      <c r="B113" s="16">
        <v>6500</v>
      </c>
      <c r="C113" s="16" t="s">
        <v>16</v>
      </c>
      <c r="D113" s="16">
        <v>148</v>
      </c>
      <c r="E113" s="16">
        <v>2</v>
      </c>
      <c r="F113" s="17">
        <v>6352</v>
      </c>
    </row>
    <row r="114" spans="1:6">
      <c r="A114" s="50" t="s">
        <v>13</v>
      </c>
      <c r="B114" s="8" t="s">
        <v>16</v>
      </c>
      <c r="C114" s="8" t="s">
        <v>16</v>
      </c>
      <c r="D114" s="8" t="s">
        <v>16</v>
      </c>
      <c r="E114" s="8" t="s">
        <v>16</v>
      </c>
      <c r="F114" s="19" t="s">
        <v>16</v>
      </c>
    </row>
    <row r="115" spans="1:6" s="29" customFormat="1">
      <c r="A115" s="52" t="s">
        <v>14</v>
      </c>
      <c r="B115" s="34">
        <v>33097</v>
      </c>
      <c r="C115" s="34">
        <v>7962</v>
      </c>
      <c r="D115" s="34">
        <v>7944</v>
      </c>
      <c r="E115" s="34">
        <v>231</v>
      </c>
      <c r="F115" s="53">
        <v>17233</v>
      </c>
    </row>
    <row r="116" spans="1:6">
      <c r="A116" s="85" t="s">
        <v>26</v>
      </c>
      <c r="B116" s="86"/>
      <c r="C116" s="86"/>
      <c r="D116" s="86"/>
      <c r="E116" s="86"/>
      <c r="F116" s="87"/>
    </row>
    <row r="117" spans="1:6">
      <c r="A117" s="21" t="s">
        <v>18</v>
      </c>
      <c r="B117" s="22"/>
      <c r="C117" s="22"/>
      <c r="D117" s="22"/>
      <c r="E117" s="22"/>
      <c r="F117" s="23"/>
    </row>
    <row r="118" spans="1:6">
      <c r="A118" s="21" t="s">
        <v>17</v>
      </c>
      <c r="B118" s="35"/>
      <c r="C118" s="35"/>
      <c r="D118" s="35"/>
      <c r="E118" s="35"/>
      <c r="F118" s="54"/>
    </row>
    <row r="119" spans="1:6" ht="13.5" thickBot="1">
      <c r="A119" s="24"/>
      <c r="B119" s="25"/>
      <c r="C119" s="25"/>
      <c r="D119" s="25"/>
      <c r="E119" s="25"/>
      <c r="F119" s="26"/>
    </row>
  </sheetData>
  <mergeCells count="16">
    <mergeCell ref="A16:F16"/>
    <mergeCell ref="A7:F7"/>
    <mergeCell ref="A98:F98"/>
    <mergeCell ref="A107:F107"/>
    <mergeCell ref="A116:F116"/>
    <mergeCell ref="A29:F29"/>
    <mergeCell ref="A41:F41"/>
    <mergeCell ref="A53:F53"/>
    <mergeCell ref="A65:F65"/>
    <mergeCell ref="A77:F77"/>
    <mergeCell ref="A89:F89"/>
    <mergeCell ref="A1:F1"/>
    <mergeCell ref="A2:F2"/>
    <mergeCell ref="A3:F3"/>
    <mergeCell ref="A4:F4"/>
    <mergeCell ref="D5:E5"/>
  </mergeCells>
  <pageMargins left="0.70866141732283505" right="0.70866141732283505" top="0.74803149606299202" bottom="0.74803149606299202" header="0.31496062992126" footer="0.31496062992126"/>
  <pageSetup scale="71" orientation="portrait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21.6</vt:lpstr>
      <vt:lpstr>'T 21.6'!Print_Titles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2017-03-22T10:15:10Z</cp:lastPrinted>
  <dcterms:created xsi:type="dcterms:W3CDTF">2011-01-17T07:16:17Z</dcterms:created>
  <dcterms:modified xsi:type="dcterms:W3CDTF">2017-03-22T10:17:44Z</dcterms:modified>
</cp:coreProperties>
</file>