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 23.1" sheetId="1" r:id="rId1"/>
  </sheets>
  <definedNames>
    <definedName name="_xlnm.Print_Area" localSheetId="0">'T 23.1'!$A$1:$R$36</definedName>
    <definedName name="_x">NA()</definedName>
    <definedName name="_z">NA()</definedName>
    <definedName name="_Regression_Int">1</definedName>
    <definedName name="ABC">'T 23.1'!$II$8109</definedName>
    <definedName name="ABC1">#REF!</definedName>
    <definedName name="Print_Area_MI">'T 23.1'!$A$1:$L$34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<sst xmlns="http://schemas.openxmlformats.org/spreadsheetml/2006/main" count="76" uniqueCount="44">
  <si>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 CIVIL AVIATION</t>
  </si>
  <si>
    <t xml:space="preserve"> Table 23.1- INDIAN SCHEDULED OPERATIONS</t>
  </si>
  <si>
    <t xml:space="preserve">      Item</t>
  </si>
  <si>
    <t>Unit</t>
  </si>
  <si>
    <t xml:space="preserve"> 2001-02</t>
  </si>
  <si>
    <t xml:space="preserve"> 2002-03</t>
  </si>
  <si>
    <t xml:space="preserve"> 2003-04</t>
  </si>
  <si>
    <t xml:space="preserve"> 2004-05</t>
  </si>
  <si>
    <t>2005-06</t>
  </si>
  <si>
    <t>2006-07</t>
  </si>
  <si>
    <t>2007-08</t>
  </si>
  <si>
    <t>2008-09</t>
  </si>
  <si>
    <t xml:space="preserve">2009-10 </t>
  </si>
  <si>
    <t>2010-11</t>
  </si>
  <si>
    <t>2011-12</t>
  </si>
  <si>
    <t>2012-13</t>
  </si>
  <si>
    <t>2013-14</t>
  </si>
  <si>
    <t>2014-15</t>
  </si>
  <si>
    <t>Percentage Growth         (2001-02 to 2010-11)</t>
  </si>
  <si>
    <t>Percentage Growth         (2001-02 to 2014-15)</t>
  </si>
  <si>
    <t xml:space="preserve">          1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</si>
  <si>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</si>
  <si>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</si>
  <si>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</si>
  <si>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</si>
  <si>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>Million km.</t>
  </si>
  <si>
    <t xml:space="preserve">    3. Passengers carried</t>
  </si>
  <si>
    <t>'000 no.</t>
  </si>
  <si>
    <t xml:space="preserve">    4. Passenger kilometres performed</t>
  </si>
  <si>
    <t xml:space="preserve">Million 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</si>
  <si>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</si>
  <si>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</si>
  <si>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</si>
  <si>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</si>
  <si>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</si>
  <si>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</si>
  <si>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</si>
  <si>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</si>
  <si>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</si>
  <si>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</si>
  <si>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</si>
  <si>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</si>
  <si>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</si>
  <si>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>Source : Directorate General of Civil Aviation,  Ministry of Civil Aviation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</si>
</sst>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\(#,##0\)"/>
    <numFmt numFmtId="166" formatCode="@"/>
    <numFmt numFmtId="167" formatCode="0"/>
    <numFmt numFmtId="168" formatCode="0.0"/>
    <numFmt numFmtId="169" formatCode="0.00"/>
  </numFmts>
  <fonts count="5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4" fillId="2" borderId="5" xfId="0" applyFont="1" applyFill="1" applyBorder="1" applyAlignment="1" applyProtection="1">
      <alignment horizontal="center" vertical="top"/>
      <protection/>
    </xf>
    <xf numFmtId="165" fontId="4" fillId="2" borderId="6" xfId="0" applyNumberFormat="1" applyFont="1" applyFill="1" applyBorder="1" applyAlignment="1" applyProtection="1">
      <alignment horizontal="center" vertical="top"/>
      <protection/>
    </xf>
    <xf numFmtId="164" fontId="4" fillId="2" borderId="6" xfId="0" applyFont="1" applyFill="1" applyBorder="1" applyAlignment="1">
      <alignment horizontal="center" vertical="top"/>
    </xf>
    <xf numFmtId="164" fontId="4" fillId="2" borderId="6" xfId="0" applyFont="1" applyFill="1" applyBorder="1" applyAlignment="1">
      <alignment horizontal="center" vertical="top" wrapText="1"/>
    </xf>
    <xf numFmtId="164" fontId="4" fillId="2" borderId="7" xfId="0" applyFont="1" applyFill="1" applyBorder="1" applyAlignment="1">
      <alignment horizontal="center" vertical="top" wrapText="1"/>
    </xf>
    <xf numFmtId="164" fontId="4" fillId="2" borderId="8" xfId="0" applyFont="1" applyFill="1" applyBorder="1" applyAlignment="1" applyProtection="1">
      <alignment horizontal="center"/>
      <protection/>
    </xf>
    <xf numFmtId="164" fontId="4" fillId="2" borderId="6" xfId="0" applyNumberFormat="1" applyFont="1" applyFill="1" applyBorder="1" applyAlignment="1" applyProtection="1">
      <alignment horizontal="left"/>
      <protection/>
    </xf>
    <xf numFmtId="164" fontId="4" fillId="2" borderId="6" xfId="0" applyNumberFormat="1" applyFont="1" applyFill="1" applyBorder="1" applyAlignment="1" applyProtection="1">
      <alignment horizontal="center"/>
      <protection/>
    </xf>
    <xf numFmtId="164" fontId="4" fillId="2" borderId="9" xfId="0" applyNumberFormat="1" applyFont="1" applyFill="1" applyBorder="1" applyAlignment="1" applyProtection="1">
      <alignment horizontal="center"/>
      <protection/>
    </xf>
    <xf numFmtId="164" fontId="4" fillId="2" borderId="10" xfId="0" applyNumberFormat="1" applyFont="1" applyFill="1" applyBorder="1" applyAlignment="1" applyProtection="1">
      <alignment horizontal="center"/>
      <protection/>
    </xf>
    <xf numFmtId="164" fontId="4" fillId="2" borderId="11" xfId="0" applyFont="1" applyFill="1" applyBorder="1" applyAlignment="1" applyProtection="1">
      <alignment horizontal="left"/>
      <protection/>
    </xf>
    <xf numFmtId="164" fontId="2" fillId="3" borderId="12" xfId="0" applyFont="1" applyFill="1" applyBorder="1" applyAlignment="1">
      <alignment/>
    </xf>
    <xf numFmtId="166" fontId="2" fillId="3" borderId="12" xfId="0" applyNumberFormat="1" applyFont="1" applyFill="1" applyBorder="1" applyAlignment="1">
      <alignment horizontal="right"/>
    </xf>
    <xf numFmtId="164" fontId="2" fillId="3" borderId="12" xfId="0" applyFont="1" applyFill="1" applyBorder="1" applyAlignment="1">
      <alignment horizontal="center"/>
    </xf>
    <xf numFmtId="164" fontId="2" fillId="3" borderId="13" xfId="0" applyFont="1" applyFill="1" applyBorder="1" applyAlignment="1">
      <alignment/>
    </xf>
    <xf numFmtId="164" fontId="2" fillId="3" borderId="14" xfId="0" applyFont="1" applyFill="1" applyBorder="1" applyAlignment="1">
      <alignment/>
    </xf>
    <xf numFmtId="164" fontId="2" fillId="2" borderId="11" xfId="0" applyFont="1" applyFill="1" applyBorder="1" applyAlignment="1" applyProtection="1">
      <alignment horizontal="left"/>
      <protection/>
    </xf>
    <xf numFmtId="165" fontId="2" fillId="4" borderId="12" xfId="0" applyNumberFormat="1" applyFont="1" applyFill="1" applyBorder="1" applyAlignment="1" applyProtection="1">
      <alignment horizontal="right"/>
      <protection/>
    </xf>
    <xf numFmtId="167" fontId="2" fillId="4" borderId="12" xfId="0" applyNumberFormat="1" applyFont="1" applyFill="1" applyBorder="1" applyAlignment="1">
      <alignment/>
    </xf>
    <xf numFmtId="164" fontId="2" fillId="4" borderId="12" xfId="0" applyFont="1" applyFill="1" applyBorder="1" applyAlignment="1">
      <alignment/>
    </xf>
    <xf numFmtId="164" fontId="2" fillId="4" borderId="12" xfId="0" applyFont="1" applyFill="1" applyBorder="1" applyAlignment="1">
      <alignment horizontal="right"/>
    </xf>
    <xf numFmtId="164" fontId="2" fillId="4" borderId="6" xfId="0" applyFont="1" applyFill="1" applyBorder="1" applyAlignment="1">
      <alignment horizontal="right"/>
    </xf>
    <xf numFmtId="168" fontId="2" fillId="4" borderId="6" xfId="0" applyNumberFormat="1" applyFont="1" applyFill="1" applyBorder="1" applyAlignment="1">
      <alignment horizontal="right"/>
    </xf>
    <xf numFmtId="169" fontId="2" fillId="4" borderId="6" xfId="0" applyNumberFormat="1" applyFont="1" applyFill="1" applyBorder="1" applyAlignment="1">
      <alignment/>
    </xf>
    <xf numFmtId="169" fontId="2" fillId="4" borderId="7" xfId="0" applyNumberFormat="1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2" fillId="4" borderId="0" xfId="0" applyFont="1" applyFill="1" applyAlignment="1">
      <alignment/>
    </xf>
    <xf numFmtId="165" fontId="2" fillId="3" borderId="12" xfId="0" applyNumberFormat="1" applyFont="1" applyFill="1" applyBorder="1" applyAlignment="1" applyProtection="1">
      <alignment horizontal="right"/>
      <protection/>
    </xf>
    <xf numFmtId="167" fontId="2" fillId="3" borderId="12" xfId="0" applyNumberFormat="1" applyFont="1" applyFill="1" applyBorder="1" applyAlignment="1">
      <alignment/>
    </xf>
    <xf numFmtId="164" fontId="2" fillId="3" borderId="12" xfId="0" applyFont="1" applyFill="1" applyBorder="1" applyAlignment="1">
      <alignment horizontal="right"/>
    </xf>
    <xf numFmtId="164" fontId="2" fillId="3" borderId="6" xfId="0" applyFont="1" applyFill="1" applyBorder="1" applyAlignment="1">
      <alignment horizontal="right"/>
    </xf>
    <xf numFmtId="168" fontId="2" fillId="3" borderId="6" xfId="0" applyNumberFormat="1" applyFont="1" applyFill="1" applyBorder="1" applyAlignment="1">
      <alignment horizontal="right"/>
    </xf>
    <xf numFmtId="168" fontId="2" fillId="3" borderId="7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 horizontal="center" vertical="top"/>
    </xf>
    <xf numFmtId="169" fontId="2" fillId="3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center" vertical="top" wrapText="1"/>
    </xf>
    <xf numFmtId="167" fontId="2" fillId="4" borderId="0" xfId="0" applyNumberFormat="1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4" fontId="2" fillId="4" borderId="0" xfId="0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/>
    </xf>
    <xf numFmtId="164" fontId="4" fillId="3" borderId="0" xfId="0" applyFont="1" applyFill="1" applyBorder="1" applyAlignment="1">
      <alignment horizontal="right"/>
    </xf>
    <xf numFmtId="168" fontId="2" fillId="4" borderId="12" xfId="0" applyNumberFormat="1" applyFont="1" applyFill="1" applyBorder="1" applyAlignment="1">
      <alignment/>
    </xf>
    <xf numFmtId="165" fontId="4" fillId="3" borderId="12" xfId="0" applyNumberFormat="1" applyFont="1" applyFill="1" applyBorder="1" applyAlignment="1" applyProtection="1">
      <alignment horizontal="right"/>
      <protection/>
    </xf>
    <xf numFmtId="167" fontId="4" fillId="3" borderId="12" xfId="0" applyNumberFormat="1" applyFont="1" applyFill="1" applyBorder="1" applyAlignment="1">
      <alignment/>
    </xf>
    <xf numFmtId="164" fontId="4" fillId="3" borderId="12" xfId="0" applyFont="1" applyFill="1" applyBorder="1" applyAlignment="1">
      <alignment horizontal="right"/>
    </xf>
    <xf numFmtId="164" fontId="4" fillId="3" borderId="6" xfId="0" applyFont="1" applyFill="1" applyBorder="1" applyAlignment="1">
      <alignment horizontal="right"/>
    </xf>
    <xf numFmtId="168" fontId="4" fillId="3" borderId="6" xfId="0" applyNumberFormat="1" applyFont="1" applyFill="1" applyBorder="1" applyAlignment="1">
      <alignment horizontal="right"/>
    </xf>
    <xf numFmtId="168" fontId="4" fillId="3" borderId="7" xfId="0" applyNumberFormat="1" applyFont="1" applyFill="1" applyBorder="1" applyAlignment="1">
      <alignment horizontal="right"/>
    </xf>
    <xf numFmtId="169" fontId="4" fillId="3" borderId="0" xfId="0" applyNumberFormat="1" applyFont="1" applyFill="1" applyBorder="1" applyAlignment="1">
      <alignment/>
    </xf>
    <xf numFmtId="165" fontId="4" fillId="4" borderId="12" xfId="0" applyNumberFormat="1" applyFont="1" applyFill="1" applyBorder="1" applyAlignment="1" applyProtection="1">
      <alignment horizontal="right"/>
      <protection/>
    </xf>
    <xf numFmtId="167" fontId="4" fillId="4" borderId="12" xfId="0" applyNumberFormat="1" applyFont="1" applyFill="1" applyBorder="1" applyAlignment="1">
      <alignment/>
    </xf>
    <xf numFmtId="164" fontId="4" fillId="4" borderId="12" xfId="0" applyFont="1" applyFill="1" applyBorder="1" applyAlignment="1">
      <alignment horizontal="right"/>
    </xf>
    <xf numFmtId="164" fontId="4" fillId="4" borderId="6" xfId="0" applyFont="1" applyFill="1" applyBorder="1" applyAlignment="1">
      <alignment horizontal="right"/>
    </xf>
    <xf numFmtId="168" fontId="4" fillId="4" borderId="6" xfId="0" applyNumberFormat="1" applyFont="1" applyFill="1" applyBorder="1" applyAlignment="1">
      <alignment horizontal="right"/>
    </xf>
    <xf numFmtId="169" fontId="4" fillId="4" borderId="6" xfId="0" applyNumberFormat="1" applyFont="1" applyFill="1" applyBorder="1" applyAlignment="1">
      <alignment/>
    </xf>
    <xf numFmtId="169" fontId="4" fillId="4" borderId="7" xfId="0" applyNumberFormat="1" applyFont="1" applyFill="1" applyBorder="1" applyAlignment="1">
      <alignment/>
    </xf>
    <xf numFmtId="169" fontId="4" fillId="4" borderId="0" xfId="0" applyNumberFormat="1" applyFont="1" applyFill="1" applyBorder="1" applyAlignment="1">
      <alignment/>
    </xf>
    <xf numFmtId="165" fontId="2" fillId="3" borderId="12" xfId="0" applyNumberFormat="1" applyFont="1" applyFill="1" applyBorder="1" applyAlignment="1" applyProtection="1">
      <alignment/>
      <protection/>
    </xf>
    <xf numFmtId="168" fontId="2" fillId="4" borderId="12" xfId="0" applyNumberFormat="1" applyFont="1" applyFill="1" applyBorder="1" applyAlignment="1">
      <alignment horizontal="right"/>
    </xf>
    <xf numFmtId="164" fontId="4" fillId="3" borderId="12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4" borderId="12" xfId="0" applyFont="1" applyFill="1" applyBorder="1" applyAlignment="1">
      <alignment/>
    </xf>
    <xf numFmtId="164" fontId="4" fillId="3" borderId="15" xfId="0" applyFont="1" applyFill="1" applyBorder="1" applyAlignment="1">
      <alignment horizontal="left"/>
    </xf>
    <xf numFmtId="164" fontId="2" fillId="3" borderId="3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2" fillId="3" borderId="16" xfId="0" applyFont="1" applyFill="1" applyBorder="1" applyAlignment="1">
      <alignment/>
    </xf>
    <xf numFmtId="164" fontId="2" fillId="3" borderId="17" xfId="0" applyFont="1" applyFill="1" applyBorder="1" applyAlignment="1">
      <alignment/>
    </xf>
    <xf numFmtId="164" fontId="2" fillId="3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showGridLines="0" tabSelected="1" view="pageBreakPreview" zoomScaleSheetLayoutView="100" workbookViewId="0" topLeftCell="A1">
      <selection activeCell="D7" sqref="D7"/>
    </sheetView>
  </sheetViews>
  <sheetFormatPr defaultColWidth="5.00390625" defaultRowHeight="12.75" customHeight="1"/>
  <cols>
    <col min="1" max="1" width="28.375" style="1" customWidth="1"/>
    <col min="2" max="2" width="9.50390625" style="1" customWidth="1"/>
    <col min="3" max="3" width="6.875" style="1" customWidth="1"/>
    <col min="4" max="4" width="6.375" style="1" customWidth="1"/>
    <col min="5" max="5" width="6.50390625" style="1" customWidth="1"/>
    <col min="6" max="6" width="7.25390625" style="1" customWidth="1"/>
    <col min="7" max="7" width="6.75390625" style="1" customWidth="1"/>
    <col min="8" max="8" width="7.00390625" style="1" customWidth="1"/>
    <col min="9" max="9" width="6.50390625" style="1" customWidth="1"/>
    <col min="10" max="10" width="7.25390625" style="1" customWidth="1"/>
    <col min="11" max="11" width="6.625" style="1" customWidth="1"/>
    <col min="12" max="12" width="6.75390625" style="1" customWidth="1"/>
    <col min="13" max="13" width="6.00390625" style="1" customWidth="1"/>
    <col min="14" max="14" width="6.75390625" style="1" customWidth="1"/>
    <col min="15" max="15" width="6.50390625" style="1" customWidth="1"/>
    <col min="16" max="16" width="6.625" style="1" customWidth="1"/>
    <col min="17" max="17" width="9.00390625" style="1" customWidth="1"/>
    <col min="18" max="18" width="9.375" style="1" customWidth="1"/>
    <col min="19" max="19" width="5.25390625" style="1" customWidth="1"/>
    <col min="20" max="20" width="5.25390625" style="2" customWidth="1"/>
    <col min="21" max="16384" width="5.25390625" style="1" customWidth="1"/>
  </cols>
  <sheetData>
    <row r="1" spans="1:3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55.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2" t="s">
        <v>18</v>
      </c>
      <c r="R4" s="12" t="s">
        <v>19</v>
      </c>
      <c r="AD4" s="2"/>
      <c r="AE4" s="2"/>
      <c r="AF4" s="2"/>
      <c r="AG4" s="2"/>
    </row>
    <row r="5" spans="1:33" ht="24.75" customHeight="1">
      <c r="A5" s="13" t="s">
        <v>20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  <c r="M5" s="15">
        <v>13</v>
      </c>
      <c r="N5" s="15">
        <v>14</v>
      </c>
      <c r="O5" s="16">
        <v>15</v>
      </c>
      <c r="P5" s="16">
        <v>16</v>
      </c>
      <c r="Q5" s="16">
        <v>17</v>
      </c>
      <c r="R5" s="17">
        <v>18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4.75" customHeight="1">
      <c r="A6" s="18" t="s">
        <v>21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19"/>
      <c r="N6" s="22"/>
      <c r="O6" s="22"/>
      <c r="P6" s="22"/>
      <c r="Q6" s="22"/>
      <c r="R6" s="23"/>
      <c r="S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4" customFormat="1" ht="24.75" customHeight="1">
      <c r="A7" s="24" t="s">
        <v>22</v>
      </c>
      <c r="B7" s="25" t="s">
        <v>23</v>
      </c>
      <c r="C7" s="26">
        <v>267</v>
      </c>
      <c r="D7" s="26">
        <v>295</v>
      </c>
      <c r="E7" s="26">
        <v>344</v>
      </c>
      <c r="F7" s="26">
        <v>399</v>
      </c>
      <c r="G7" s="26">
        <v>475</v>
      </c>
      <c r="H7" s="26">
        <v>648</v>
      </c>
      <c r="I7" s="26">
        <v>806</v>
      </c>
      <c r="J7" s="26">
        <v>808</v>
      </c>
      <c r="K7" s="27">
        <v>821</v>
      </c>
      <c r="L7" s="28">
        <v>893</v>
      </c>
      <c r="M7" s="29">
        <v>988</v>
      </c>
      <c r="N7" s="29">
        <v>898</v>
      </c>
      <c r="O7" s="30">
        <v>964.664</v>
      </c>
      <c r="P7" s="30">
        <v>999.66</v>
      </c>
      <c r="Q7" s="31">
        <f>SUM(L7-C7)/C7*100</f>
        <v>234.4569288389513</v>
      </c>
      <c r="R7" s="32">
        <f>SUM(P7-C7)/C7*100</f>
        <v>274.4044943820225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24.75" customHeight="1">
      <c r="A8" s="24" t="s">
        <v>24</v>
      </c>
      <c r="B8" s="35" t="s">
        <v>25</v>
      </c>
      <c r="C8" s="36">
        <v>147.1</v>
      </c>
      <c r="D8" s="36">
        <v>165.8</v>
      </c>
      <c r="E8" s="36">
        <v>189.3</v>
      </c>
      <c r="F8" s="36">
        <v>213.6</v>
      </c>
      <c r="G8" s="36">
        <v>252.7</v>
      </c>
      <c r="H8" s="36">
        <v>348</v>
      </c>
      <c r="I8" s="36">
        <v>440</v>
      </c>
      <c r="J8" s="36">
        <v>426</v>
      </c>
      <c r="K8" s="36">
        <v>413</v>
      </c>
      <c r="L8" s="37">
        <v>439</v>
      </c>
      <c r="M8" s="38">
        <v>500</v>
      </c>
      <c r="N8" s="38">
        <v>474</v>
      </c>
      <c r="O8" s="39">
        <v>494.804</v>
      </c>
      <c r="P8" s="39">
        <v>519.992</v>
      </c>
      <c r="Q8" s="39">
        <f aca="true" t="shared" si="0" ref="Q8:Q33">SUM(L8-C8)/C8*100</f>
        <v>198.43643779741672</v>
      </c>
      <c r="R8" s="40">
        <f>SUM(P8-C8)/C8*100</f>
        <v>253.49558123725356</v>
      </c>
      <c r="S8" s="41"/>
      <c r="T8" s="42"/>
      <c r="U8" s="41"/>
      <c r="V8" s="41"/>
      <c r="W8" s="41"/>
      <c r="X8" s="41"/>
      <c r="Y8" s="41"/>
      <c r="Z8" s="41"/>
      <c r="AA8" s="43"/>
      <c r="AB8" s="41"/>
      <c r="AC8" s="41"/>
      <c r="AD8" s="2"/>
      <c r="AE8" s="2"/>
      <c r="AF8" s="2"/>
      <c r="AG8" s="2"/>
    </row>
    <row r="9" spans="1:33" s="34" customFormat="1" ht="24.75" customHeight="1">
      <c r="A9" s="24" t="s">
        <v>26</v>
      </c>
      <c r="B9" s="25" t="s">
        <v>27</v>
      </c>
      <c r="C9" s="26">
        <v>12854</v>
      </c>
      <c r="D9" s="26">
        <v>13951</v>
      </c>
      <c r="E9" s="26">
        <v>15677</v>
      </c>
      <c r="F9" s="26">
        <v>19445</v>
      </c>
      <c r="G9" s="26">
        <v>25205</v>
      </c>
      <c r="H9" s="26">
        <v>35793</v>
      </c>
      <c r="I9" s="26">
        <v>44384</v>
      </c>
      <c r="J9" s="26">
        <v>39467</v>
      </c>
      <c r="K9" s="27">
        <v>45337</v>
      </c>
      <c r="L9" s="28">
        <v>53843</v>
      </c>
      <c r="M9" s="29">
        <v>60837</v>
      </c>
      <c r="N9" s="29">
        <v>57867</v>
      </c>
      <c r="O9" s="30">
        <v>60668.409</v>
      </c>
      <c r="P9" s="30">
        <v>69753.357</v>
      </c>
      <c r="Q9" s="31">
        <f t="shared" si="0"/>
        <v>318.88128209117787</v>
      </c>
      <c r="R9" s="32">
        <f aca="true" t="shared" si="1" ref="R9:R32">SUM(P9-C9)/C9*100</f>
        <v>442.6587599190913</v>
      </c>
      <c r="S9" s="44"/>
      <c r="T9" s="45"/>
      <c r="U9" s="44"/>
      <c r="V9" s="44"/>
      <c r="W9" s="44"/>
      <c r="X9" s="44"/>
      <c r="Y9" s="44"/>
      <c r="Z9" s="44"/>
      <c r="AA9" s="33"/>
      <c r="AB9" s="46"/>
      <c r="AC9" s="46"/>
      <c r="AD9" s="45"/>
      <c r="AE9" s="33"/>
      <c r="AF9" s="33"/>
      <c r="AG9" s="33"/>
    </row>
    <row r="10" spans="1:33" ht="24.75" customHeight="1">
      <c r="A10" s="24" t="s">
        <v>28</v>
      </c>
      <c r="B10" s="35" t="s">
        <v>29</v>
      </c>
      <c r="C10" s="36">
        <v>11572</v>
      </c>
      <c r="D10" s="36">
        <v>12848</v>
      </c>
      <c r="E10" s="36">
        <v>14566</v>
      </c>
      <c r="F10" s="36">
        <v>18030</v>
      </c>
      <c r="G10" s="36">
        <v>23709</v>
      </c>
      <c r="H10" s="36">
        <v>33519</v>
      </c>
      <c r="I10" s="36">
        <v>41718</v>
      </c>
      <c r="J10" s="36">
        <v>37704</v>
      </c>
      <c r="K10" s="19">
        <v>43959</v>
      </c>
      <c r="L10" s="37">
        <v>52707</v>
      </c>
      <c r="M10" s="38">
        <v>59084</v>
      </c>
      <c r="N10" s="38">
        <v>56739</v>
      </c>
      <c r="O10" s="39">
        <v>59139</v>
      </c>
      <c r="P10" s="39">
        <v>66644.516</v>
      </c>
      <c r="Q10" s="39">
        <f t="shared" si="0"/>
        <v>355.47010024196334</v>
      </c>
      <c r="R10" s="40">
        <f t="shared" si="1"/>
        <v>475.91182163843763</v>
      </c>
      <c r="S10" s="47"/>
      <c r="T10" s="42"/>
      <c r="U10" s="47"/>
      <c r="V10" s="47"/>
      <c r="W10" s="47"/>
      <c r="X10" s="47"/>
      <c r="Y10" s="47"/>
      <c r="Z10" s="47"/>
      <c r="AA10" s="47"/>
      <c r="AB10" s="48"/>
      <c r="AC10" s="48"/>
      <c r="AD10" s="2"/>
      <c r="AE10" s="2"/>
      <c r="AF10" s="2"/>
      <c r="AG10" s="2"/>
    </row>
    <row r="11" spans="1:33" s="34" customFormat="1" ht="24.75" customHeight="1">
      <c r="A11" s="24" t="s">
        <v>30</v>
      </c>
      <c r="B11" s="25" t="s">
        <v>31</v>
      </c>
      <c r="C11" s="49">
        <v>55.5</v>
      </c>
      <c r="D11" s="49">
        <v>56.3</v>
      </c>
      <c r="E11" s="49">
        <v>58.4</v>
      </c>
      <c r="F11" s="49">
        <v>64.9</v>
      </c>
      <c r="G11" s="49">
        <v>67.6</v>
      </c>
      <c r="H11" s="49">
        <v>68.8</v>
      </c>
      <c r="I11" s="49">
        <v>68.9</v>
      </c>
      <c r="J11" s="49">
        <v>63.7</v>
      </c>
      <c r="K11" s="49">
        <v>72</v>
      </c>
      <c r="L11" s="28">
        <v>77.3</v>
      </c>
      <c r="M11" s="29">
        <v>75.1</v>
      </c>
      <c r="N11" s="29">
        <v>74.5</v>
      </c>
      <c r="O11" s="30">
        <v>73.3</v>
      </c>
      <c r="P11" s="30">
        <v>79.125</v>
      </c>
      <c r="Q11" s="31">
        <f t="shared" si="0"/>
        <v>39.27927927927927</v>
      </c>
      <c r="R11" s="32">
        <f t="shared" si="1"/>
        <v>42.567567567567565</v>
      </c>
      <c r="S11" s="33"/>
      <c r="T11" s="45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4.75" customHeight="1">
      <c r="A12" s="18" t="s">
        <v>32</v>
      </c>
      <c r="B12" s="50" t="s">
        <v>33</v>
      </c>
      <c r="C12" s="51">
        <v>161</v>
      </c>
      <c r="D12" s="51">
        <v>179</v>
      </c>
      <c r="E12" s="51">
        <v>198</v>
      </c>
      <c r="F12" s="51">
        <v>245</v>
      </c>
      <c r="G12" s="51">
        <v>256</v>
      </c>
      <c r="H12" s="51">
        <f>H13+H14</f>
        <v>266</v>
      </c>
      <c r="I12" s="51">
        <f>I13+I14</f>
        <v>302</v>
      </c>
      <c r="J12" s="51">
        <f>J13+J14</f>
        <v>278</v>
      </c>
      <c r="K12" s="51">
        <v>328</v>
      </c>
      <c r="L12" s="52">
        <v>382</v>
      </c>
      <c r="M12" s="53">
        <v>361</v>
      </c>
      <c r="N12" s="53">
        <v>362</v>
      </c>
      <c r="O12" s="54">
        <v>391.513</v>
      </c>
      <c r="P12" s="54">
        <v>472.0433</v>
      </c>
      <c r="Q12" s="54">
        <f t="shared" si="0"/>
        <v>137.26708074534162</v>
      </c>
      <c r="R12" s="55">
        <f t="shared" si="1"/>
        <v>193.19459627329192</v>
      </c>
      <c r="T12" s="56"/>
      <c r="U12" s="2"/>
      <c r="AD12" s="2"/>
      <c r="AE12" s="2"/>
      <c r="AF12" s="2"/>
      <c r="AG12" s="2"/>
    </row>
    <row r="13" spans="1:33" s="34" customFormat="1" ht="24.75" customHeight="1">
      <c r="A13" s="24" t="s">
        <v>34</v>
      </c>
      <c r="B13" s="25" t="s">
        <v>33</v>
      </c>
      <c r="C13" s="26">
        <v>138</v>
      </c>
      <c r="D13" s="26">
        <v>156</v>
      </c>
      <c r="E13" s="26">
        <v>177</v>
      </c>
      <c r="F13" s="26">
        <v>218</v>
      </c>
      <c r="G13" s="26">
        <v>225</v>
      </c>
      <c r="H13" s="26">
        <v>246</v>
      </c>
      <c r="I13" s="26">
        <v>282</v>
      </c>
      <c r="J13" s="26">
        <v>253</v>
      </c>
      <c r="K13" s="27">
        <v>298</v>
      </c>
      <c r="L13" s="28">
        <v>361</v>
      </c>
      <c r="M13" s="29">
        <v>345</v>
      </c>
      <c r="N13" s="29">
        <v>358</v>
      </c>
      <c r="O13" s="30">
        <v>387.853</v>
      </c>
      <c r="P13" s="30">
        <v>444.6633</v>
      </c>
      <c r="Q13" s="31">
        <f t="shared" si="0"/>
        <v>161.59420289855072</v>
      </c>
      <c r="R13" s="32">
        <f t="shared" si="1"/>
        <v>222.21978260869565</v>
      </c>
      <c r="S13" s="33"/>
      <c r="T13" s="45"/>
      <c r="U13" s="46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4.75" customHeight="1">
      <c r="A14" s="24" t="s">
        <v>35</v>
      </c>
      <c r="B14" s="35" t="s">
        <v>33</v>
      </c>
      <c r="C14" s="36">
        <v>23</v>
      </c>
      <c r="D14" s="36">
        <v>23</v>
      </c>
      <c r="E14" s="36">
        <v>21</v>
      </c>
      <c r="F14" s="36">
        <v>27</v>
      </c>
      <c r="G14" s="36">
        <v>31</v>
      </c>
      <c r="H14" s="36">
        <v>20</v>
      </c>
      <c r="I14" s="36">
        <v>20</v>
      </c>
      <c r="J14" s="36">
        <v>25</v>
      </c>
      <c r="K14" s="19">
        <v>30</v>
      </c>
      <c r="L14" s="37">
        <v>21</v>
      </c>
      <c r="M14" s="38">
        <v>15</v>
      </c>
      <c r="N14" s="38">
        <v>4</v>
      </c>
      <c r="O14" s="39">
        <v>3.66</v>
      </c>
      <c r="P14" s="39">
        <v>27.379</v>
      </c>
      <c r="Q14" s="39">
        <f t="shared" si="0"/>
        <v>-8.695652173913043</v>
      </c>
      <c r="R14" s="40">
        <f t="shared" si="1"/>
        <v>19.039130434782614</v>
      </c>
      <c r="S14" s="2"/>
      <c r="T14" s="42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34" customFormat="1" ht="24.75" customHeight="1">
      <c r="A15" s="18" t="s">
        <v>36</v>
      </c>
      <c r="B15" s="57" t="s">
        <v>29</v>
      </c>
      <c r="C15" s="58">
        <v>1155</v>
      </c>
      <c r="D15" s="58">
        <v>1273</v>
      </c>
      <c r="E15" s="58">
        <v>1467</v>
      </c>
      <c r="F15" s="58">
        <v>1816</v>
      </c>
      <c r="G15" s="58">
        <v>2340</v>
      </c>
      <c r="H15" s="58">
        <f>H16+H17+H18</f>
        <v>3185</v>
      </c>
      <c r="I15" s="58">
        <f>I16+I17+I18</f>
        <v>3930</v>
      </c>
      <c r="J15" s="58">
        <f>J16+J17+J18</f>
        <v>3520</v>
      </c>
      <c r="K15" s="58">
        <f>K16+K17+K18</f>
        <v>4021</v>
      </c>
      <c r="L15" s="59">
        <v>4758</v>
      </c>
      <c r="M15" s="60">
        <v>5459</v>
      </c>
      <c r="N15" s="60">
        <v>5269</v>
      </c>
      <c r="O15" s="61">
        <v>5559.6</v>
      </c>
      <c r="P15" s="61">
        <v>6355.903</v>
      </c>
      <c r="Q15" s="62">
        <f t="shared" si="0"/>
        <v>311.94805194805195</v>
      </c>
      <c r="R15" s="63">
        <f t="shared" si="1"/>
        <v>450.29463203463206</v>
      </c>
      <c r="S15" s="33"/>
      <c r="T15" s="64"/>
      <c r="U15" s="46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24.75" customHeight="1">
      <c r="A16" s="24" t="s">
        <v>37</v>
      </c>
      <c r="B16" s="35" t="s">
        <v>29</v>
      </c>
      <c r="C16" s="36">
        <v>989</v>
      </c>
      <c r="D16" s="36">
        <v>1086</v>
      </c>
      <c r="E16" s="36">
        <v>1257</v>
      </c>
      <c r="F16" s="36">
        <v>1558</v>
      </c>
      <c r="G16" s="36">
        <v>2067</v>
      </c>
      <c r="H16" s="19">
        <v>2910</v>
      </c>
      <c r="I16" s="19">
        <v>3640</v>
      </c>
      <c r="J16" s="19">
        <v>3260</v>
      </c>
      <c r="K16" s="19">
        <v>3706</v>
      </c>
      <c r="L16" s="37">
        <v>4363</v>
      </c>
      <c r="M16" s="38">
        <v>5066</v>
      </c>
      <c r="N16" s="38">
        <v>4857</v>
      </c>
      <c r="O16" s="39">
        <v>5101.5</v>
      </c>
      <c r="P16" s="39">
        <v>5811.283</v>
      </c>
      <c r="Q16" s="39">
        <f t="shared" si="0"/>
        <v>341.15267947421637</v>
      </c>
      <c r="R16" s="40">
        <f t="shared" si="1"/>
        <v>487.591809908999</v>
      </c>
      <c r="S16" s="2"/>
      <c r="T16" s="42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4" customFormat="1" ht="24.75" customHeight="1">
      <c r="A17" s="24" t="s">
        <v>38</v>
      </c>
      <c r="B17" s="25" t="s">
        <v>29</v>
      </c>
      <c r="C17" s="26">
        <v>143</v>
      </c>
      <c r="D17" s="26">
        <v>164</v>
      </c>
      <c r="E17" s="26">
        <v>191</v>
      </c>
      <c r="F17" s="26">
        <v>229</v>
      </c>
      <c r="G17" s="26">
        <v>238</v>
      </c>
      <c r="H17" s="26">
        <v>252</v>
      </c>
      <c r="I17" s="26">
        <v>270</v>
      </c>
      <c r="J17" s="26">
        <v>240</v>
      </c>
      <c r="K17" s="27">
        <v>286</v>
      </c>
      <c r="L17" s="28">
        <v>374</v>
      </c>
      <c r="M17" s="29">
        <v>375</v>
      </c>
      <c r="N17" s="29">
        <v>395</v>
      </c>
      <c r="O17" s="30">
        <v>439.8</v>
      </c>
      <c r="P17" s="30">
        <v>517.7629</v>
      </c>
      <c r="Q17" s="31">
        <f t="shared" si="0"/>
        <v>161.53846153846155</v>
      </c>
      <c r="R17" s="32">
        <f t="shared" si="1"/>
        <v>262.071958041958</v>
      </c>
      <c r="S17" s="33"/>
      <c r="T17" s="45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24.75" customHeight="1">
      <c r="A18" s="24" t="s">
        <v>39</v>
      </c>
      <c r="B18" s="35" t="s">
        <v>29</v>
      </c>
      <c r="C18" s="36">
        <v>23</v>
      </c>
      <c r="D18" s="36">
        <v>23</v>
      </c>
      <c r="E18" s="36">
        <v>19</v>
      </c>
      <c r="F18" s="36">
        <v>29</v>
      </c>
      <c r="G18" s="36">
        <v>35</v>
      </c>
      <c r="H18" s="36">
        <v>23</v>
      </c>
      <c r="I18" s="36">
        <v>20</v>
      </c>
      <c r="J18" s="36">
        <v>20</v>
      </c>
      <c r="K18" s="19">
        <v>29</v>
      </c>
      <c r="L18" s="37">
        <v>20</v>
      </c>
      <c r="M18" s="38">
        <v>18</v>
      </c>
      <c r="N18" s="38">
        <v>17</v>
      </c>
      <c r="O18" s="39">
        <v>18.4</v>
      </c>
      <c r="P18" s="39">
        <v>26.857</v>
      </c>
      <c r="Q18" s="39">
        <f t="shared" si="0"/>
        <v>-13.043478260869565</v>
      </c>
      <c r="R18" s="40">
        <f t="shared" si="1"/>
        <v>16.769565217391303</v>
      </c>
      <c r="S18" s="2"/>
      <c r="T18" s="4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4" customFormat="1" ht="24.75" customHeight="1">
      <c r="A19" s="24" t="s">
        <v>40</v>
      </c>
      <c r="B19" s="25" t="s">
        <v>41</v>
      </c>
      <c r="C19" s="49">
        <v>52.2</v>
      </c>
      <c r="D19" s="49">
        <v>53.5</v>
      </c>
      <c r="E19" s="49">
        <v>57.5</v>
      </c>
      <c r="F19" s="49">
        <v>63.9</v>
      </c>
      <c r="G19" s="49">
        <v>67.1</v>
      </c>
      <c r="H19" s="49">
        <v>67.1</v>
      </c>
      <c r="I19" s="49">
        <v>65.7</v>
      </c>
      <c r="J19" s="49">
        <v>59.6</v>
      </c>
      <c r="K19" s="27">
        <v>65.6</v>
      </c>
      <c r="L19" s="28">
        <v>70.2</v>
      </c>
      <c r="M19" s="30">
        <v>68</v>
      </c>
      <c r="N19" s="30">
        <v>67.5</v>
      </c>
      <c r="O19" s="30">
        <v>67.4</v>
      </c>
      <c r="P19" s="30">
        <v>73.3</v>
      </c>
      <c r="Q19" s="31">
        <f t="shared" si="0"/>
        <v>34.48275862068965</v>
      </c>
      <c r="R19" s="32">
        <f t="shared" si="1"/>
        <v>40.42145593869731</v>
      </c>
      <c r="S19" s="33"/>
      <c r="T19" s="45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24.75" customHeight="1">
      <c r="A20" s="18" t="s">
        <v>42</v>
      </c>
      <c r="B20" s="65"/>
      <c r="C20" s="36"/>
      <c r="D20" s="36"/>
      <c r="E20" s="36"/>
      <c r="F20" s="36"/>
      <c r="G20" s="36"/>
      <c r="H20" s="36"/>
      <c r="I20" s="36"/>
      <c r="J20" s="36"/>
      <c r="K20" s="19"/>
      <c r="L20" s="37"/>
      <c r="M20" s="38"/>
      <c r="N20" s="38"/>
      <c r="O20" s="39"/>
      <c r="P20" s="39"/>
      <c r="Q20" s="39"/>
      <c r="R20" s="40"/>
      <c r="S20" s="2"/>
      <c r="T20" s="4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4" customFormat="1" ht="24.75" customHeight="1">
      <c r="A21" s="24" t="s">
        <v>22</v>
      </c>
      <c r="B21" s="25" t="s">
        <v>23</v>
      </c>
      <c r="C21" s="26">
        <v>111</v>
      </c>
      <c r="D21" s="26">
        <v>129</v>
      </c>
      <c r="E21" s="26">
        <v>146</v>
      </c>
      <c r="F21" s="26">
        <v>175</v>
      </c>
      <c r="G21" s="26">
        <v>237</v>
      </c>
      <c r="H21" s="26">
        <v>269</v>
      </c>
      <c r="I21" s="26">
        <v>338</v>
      </c>
      <c r="J21" s="26">
        <v>403</v>
      </c>
      <c r="K21" s="27">
        <v>433</v>
      </c>
      <c r="L21" s="28">
        <v>462</v>
      </c>
      <c r="M21" s="29">
        <v>473</v>
      </c>
      <c r="N21" s="29">
        <v>409</v>
      </c>
      <c r="O21" s="30">
        <v>458.986</v>
      </c>
      <c r="P21" s="30">
        <v>487.105</v>
      </c>
      <c r="Q21" s="31">
        <f t="shared" si="0"/>
        <v>316.21621621621625</v>
      </c>
      <c r="R21" s="32">
        <f t="shared" si="1"/>
        <v>338.83333333333337</v>
      </c>
      <c r="S21" s="33"/>
      <c r="T21" s="4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24.75" customHeight="1">
      <c r="A22" s="24" t="s">
        <v>24</v>
      </c>
      <c r="B22" s="35" t="s">
        <v>25</v>
      </c>
      <c r="C22" s="36">
        <v>74.5</v>
      </c>
      <c r="D22" s="36">
        <v>84.5</v>
      </c>
      <c r="E22" s="36">
        <v>97.7</v>
      </c>
      <c r="F22" s="36">
        <v>119.497</v>
      </c>
      <c r="G22" s="36">
        <v>161.8</v>
      </c>
      <c r="H22" s="36">
        <v>186</v>
      </c>
      <c r="I22" s="36">
        <v>241</v>
      </c>
      <c r="J22" s="36">
        <v>287</v>
      </c>
      <c r="K22" s="19">
        <v>304</v>
      </c>
      <c r="L22" s="37">
        <v>323</v>
      </c>
      <c r="M22" s="38">
        <v>330</v>
      </c>
      <c r="N22" s="38">
        <v>282</v>
      </c>
      <c r="O22" s="39">
        <v>319.698</v>
      </c>
      <c r="P22" s="39">
        <v>369.303</v>
      </c>
      <c r="Q22" s="39">
        <f t="shared" si="0"/>
        <v>333.5570469798658</v>
      </c>
      <c r="R22" s="40">
        <f t="shared" si="1"/>
        <v>395.7087248322148</v>
      </c>
      <c r="S22" s="2"/>
      <c r="T22" s="4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4" customFormat="1" ht="24.75" customHeight="1">
      <c r="A23" s="24" t="s">
        <v>26</v>
      </c>
      <c r="B23" s="25" t="s">
        <v>27</v>
      </c>
      <c r="C23" s="26">
        <v>3698</v>
      </c>
      <c r="D23" s="26">
        <v>4201</v>
      </c>
      <c r="E23" s="26">
        <v>4493</v>
      </c>
      <c r="F23" s="26">
        <v>5326</v>
      </c>
      <c r="G23" s="26">
        <v>6547</v>
      </c>
      <c r="H23" s="26">
        <v>7561</v>
      </c>
      <c r="I23" s="26">
        <v>9108</v>
      </c>
      <c r="J23" s="26">
        <v>10049</v>
      </c>
      <c r="K23" s="27">
        <v>11611</v>
      </c>
      <c r="L23" s="28">
        <v>13158</v>
      </c>
      <c r="M23" s="29">
        <v>14379</v>
      </c>
      <c r="N23" s="29">
        <v>13727</v>
      </c>
      <c r="O23" s="30">
        <v>15765.065</v>
      </c>
      <c r="P23" s="30">
        <v>17341.441</v>
      </c>
      <c r="Q23" s="31">
        <f t="shared" si="0"/>
        <v>255.8139534883721</v>
      </c>
      <c r="R23" s="32">
        <f t="shared" si="1"/>
        <v>368.9410762574364</v>
      </c>
      <c r="S23" s="44"/>
      <c r="T23" s="45"/>
      <c r="U23" s="44"/>
      <c r="V23" s="44"/>
      <c r="W23" s="44"/>
      <c r="X23" s="44"/>
      <c r="Y23" s="44"/>
      <c r="Z23" s="44"/>
      <c r="AA23" s="33"/>
      <c r="AB23" s="46"/>
      <c r="AC23" s="46"/>
      <c r="AD23" s="33"/>
      <c r="AE23" s="33"/>
      <c r="AF23" s="33"/>
      <c r="AG23" s="33"/>
    </row>
    <row r="24" spans="1:33" ht="24.75" customHeight="1">
      <c r="A24" s="24" t="s">
        <v>28</v>
      </c>
      <c r="B24" s="35" t="s">
        <v>29</v>
      </c>
      <c r="C24" s="36">
        <v>13408</v>
      </c>
      <c r="D24" s="36">
        <v>15819</v>
      </c>
      <c r="E24" s="36">
        <v>18108</v>
      </c>
      <c r="F24" s="36">
        <v>22272</v>
      </c>
      <c r="G24" s="36">
        <v>27858</v>
      </c>
      <c r="H24" s="36">
        <v>30355</v>
      </c>
      <c r="I24" s="36">
        <v>36130</v>
      </c>
      <c r="J24" s="36">
        <v>40741</v>
      </c>
      <c r="K24" s="19">
        <v>45483</v>
      </c>
      <c r="L24" s="37">
        <v>50464</v>
      </c>
      <c r="M24" s="38">
        <v>53710</v>
      </c>
      <c r="N24" s="38">
        <v>48469</v>
      </c>
      <c r="O24" s="39">
        <v>54897</v>
      </c>
      <c r="P24" s="39">
        <v>59879.83</v>
      </c>
      <c r="Q24" s="39">
        <f t="shared" si="0"/>
        <v>276.3723150357995</v>
      </c>
      <c r="R24" s="40">
        <f t="shared" si="1"/>
        <v>346.5977774463007</v>
      </c>
      <c r="S24" s="2"/>
      <c r="T24" s="4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34" customFormat="1" ht="24.75" customHeight="1">
      <c r="A25" s="24" t="s">
        <v>30</v>
      </c>
      <c r="B25" s="25" t="s">
        <v>31</v>
      </c>
      <c r="C25" s="49">
        <v>69.4</v>
      </c>
      <c r="D25" s="49">
        <v>73.9</v>
      </c>
      <c r="E25" s="49">
        <v>72.5</v>
      </c>
      <c r="F25" s="49">
        <v>71.6</v>
      </c>
      <c r="G25" s="49">
        <v>68.9</v>
      </c>
      <c r="H25" s="49">
        <v>68</v>
      </c>
      <c r="I25" s="49">
        <v>66.3</v>
      </c>
      <c r="J25" s="49">
        <v>65.5</v>
      </c>
      <c r="K25" s="27">
        <v>71.1</v>
      </c>
      <c r="L25" s="66">
        <v>72.8</v>
      </c>
      <c r="M25" s="30">
        <v>75.1</v>
      </c>
      <c r="N25" s="30">
        <v>78.4</v>
      </c>
      <c r="O25" s="30">
        <v>78.2</v>
      </c>
      <c r="P25" s="30">
        <v>78.6</v>
      </c>
      <c r="Q25" s="31">
        <f t="shared" si="0"/>
        <v>4.899135446685866</v>
      </c>
      <c r="R25" s="32">
        <f t="shared" si="1"/>
        <v>13.25648414985589</v>
      </c>
      <c r="S25" s="33"/>
      <c r="T25" s="45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24.75" customHeight="1">
      <c r="A26" s="18" t="s">
        <v>32</v>
      </c>
      <c r="B26" s="50" t="s">
        <v>33</v>
      </c>
      <c r="C26" s="51">
        <v>98</v>
      </c>
      <c r="D26" s="51">
        <v>104</v>
      </c>
      <c r="E26" s="51">
        <v>98</v>
      </c>
      <c r="F26" s="51">
        <v>112</v>
      </c>
      <c r="G26" s="51">
        <v>112</v>
      </c>
      <c r="H26" s="51">
        <v>124</v>
      </c>
      <c r="I26" s="51">
        <v>143</v>
      </c>
      <c r="J26" s="51">
        <v>174</v>
      </c>
      <c r="K26" s="67">
        <v>219</v>
      </c>
      <c r="L26" s="52">
        <v>263</v>
      </c>
      <c r="M26" s="53">
        <v>260</v>
      </c>
      <c r="N26" s="53">
        <v>227</v>
      </c>
      <c r="O26" s="54">
        <v>246.1749</v>
      </c>
      <c r="P26" s="54">
        <v>255.1076</v>
      </c>
      <c r="Q26" s="54">
        <f t="shared" si="0"/>
        <v>168.3673469387755</v>
      </c>
      <c r="R26" s="55">
        <f t="shared" si="1"/>
        <v>160.3138775510204</v>
      </c>
      <c r="S26" s="47"/>
      <c r="T26" s="56"/>
      <c r="U26" s="47"/>
      <c r="V26" s="47"/>
      <c r="W26" s="47"/>
      <c r="X26" s="47"/>
      <c r="Y26" s="47"/>
      <c r="Z26" s="47"/>
      <c r="AA26" s="68"/>
      <c r="AB26" s="48"/>
      <c r="AC26" s="48"/>
      <c r="AD26" s="2"/>
      <c r="AE26" s="2"/>
      <c r="AF26" s="2"/>
      <c r="AG26" s="2"/>
    </row>
    <row r="27" spans="1:33" s="34" customFormat="1" ht="24.75" customHeight="1">
      <c r="A27" s="24" t="s">
        <v>34</v>
      </c>
      <c r="B27" s="25" t="s">
        <v>33</v>
      </c>
      <c r="C27" s="26">
        <v>96</v>
      </c>
      <c r="D27" s="26">
        <v>102</v>
      </c>
      <c r="E27" s="26">
        <v>96</v>
      </c>
      <c r="F27" s="26">
        <v>110</v>
      </c>
      <c r="G27" s="26">
        <v>110</v>
      </c>
      <c r="H27" s="26">
        <v>122</v>
      </c>
      <c r="I27" s="26">
        <v>140</v>
      </c>
      <c r="J27" s="26">
        <v>171</v>
      </c>
      <c r="K27" s="27">
        <v>215</v>
      </c>
      <c r="L27" s="28">
        <v>259</v>
      </c>
      <c r="M27" s="29">
        <v>257</v>
      </c>
      <c r="N27" s="29">
        <v>224</v>
      </c>
      <c r="O27" s="30">
        <v>242.6415</v>
      </c>
      <c r="P27" s="30">
        <v>250.6708</v>
      </c>
      <c r="Q27" s="31">
        <f t="shared" si="0"/>
        <v>169.79166666666669</v>
      </c>
      <c r="R27" s="32">
        <f t="shared" si="1"/>
        <v>161.11541666666668</v>
      </c>
      <c r="S27" s="33"/>
      <c r="T27" s="45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24.75" customHeight="1">
      <c r="A28" s="24" t="s">
        <v>35</v>
      </c>
      <c r="B28" s="35" t="s">
        <v>33</v>
      </c>
      <c r="C28" s="36">
        <v>2</v>
      </c>
      <c r="D28" s="36">
        <v>2</v>
      </c>
      <c r="E28" s="36">
        <v>2</v>
      </c>
      <c r="F28" s="36">
        <v>2</v>
      </c>
      <c r="G28" s="36">
        <v>2</v>
      </c>
      <c r="H28" s="36">
        <v>2</v>
      </c>
      <c r="I28" s="36">
        <v>3</v>
      </c>
      <c r="J28" s="36">
        <v>3</v>
      </c>
      <c r="K28" s="19">
        <v>4</v>
      </c>
      <c r="L28" s="37">
        <v>4</v>
      </c>
      <c r="M28" s="38">
        <v>3</v>
      </c>
      <c r="N28" s="38">
        <v>3</v>
      </c>
      <c r="O28" s="39">
        <v>3.5334</v>
      </c>
      <c r="P28" s="39">
        <v>4.4368</v>
      </c>
      <c r="Q28" s="39">
        <f t="shared" si="0"/>
        <v>100</v>
      </c>
      <c r="R28" s="40">
        <f t="shared" si="1"/>
        <v>121.83999999999999</v>
      </c>
      <c r="S28" s="2"/>
      <c r="T28" s="4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34" customFormat="1" ht="24.75" customHeight="1">
      <c r="A29" s="18" t="s">
        <v>36</v>
      </c>
      <c r="B29" s="57" t="s">
        <v>29</v>
      </c>
      <c r="C29" s="58">
        <v>1631</v>
      </c>
      <c r="D29" s="58">
        <v>1884</v>
      </c>
      <c r="E29" s="58">
        <v>2092</v>
      </c>
      <c r="F29" s="58">
        <v>2579</v>
      </c>
      <c r="G29" s="58">
        <v>3137</v>
      </c>
      <c r="H29" s="58">
        <f>H30+H31+H32</f>
        <v>3423</v>
      </c>
      <c r="I29" s="58">
        <f>SUM(I30:I32)</f>
        <v>4179</v>
      </c>
      <c r="J29" s="58">
        <f>J30+J31+J32</f>
        <v>4938</v>
      </c>
      <c r="K29" s="69">
        <v>5467</v>
      </c>
      <c r="L29" s="59">
        <v>6006</v>
      </c>
      <c r="M29" s="60">
        <v>6487</v>
      </c>
      <c r="N29" s="60">
        <v>5633</v>
      </c>
      <c r="O29" s="61">
        <v>6274.3</v>
      </c>
      <c r="P29" s="61">
        <v>6251.1945</v>
      </c>
      <c r="Q29" s="62">
        <f t="shared" si="0"/>
        <v>268.24034334763945</v>
      </c>
      <c r="R29" s="63">
        <f t="shared" si="1"/>
        <v>283.27372777437154</v>
      </c>
      <c r="S29" s="33"/>
      <c r="T29" s="64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24.75" customHeight="1">
      <c r="A30" s="24" t="s">
        <v>37</v>
      </c>
      <c r="B30" s="35" t="s">
        <v>29</v>
      </c>
      <c r="C30" s="36">
        <v>1248</v>
      </c>
      <c r="D30" s="36">
        <v>1473</v>
      </c>
      <c r="E30" s="36">
        <v>1680</v>
      </c>
      <c r="F30" s="36">
        <v>2058</v>
      </c>
      <c r="G30" s="36">
        <v>2561</v>
      </c>
      <c r="H30" s="36">
        <v>2803</v>
      </c>
      <c r="I30" s="36">
        <v>3389</v>
      </c>
      <c r="J30" s="36">
        <v>3953</v>
      </c>
      <c r="K30" s="19">
        <v>4297</v>
      </c>
      <c r="L30" s="37">
        <v>4705</v>
      </c>
      <c r="M30" s="38">
        <v>5085</v>
      </c>
      <c r="N30" s="38">
        <v>4467</v>
      </c>
      <c r="O30" s="39">
        <v>5055</v>
      </c>
      <c r="P30" s="39">
        <v>4988.2292</v>
      </c>
      <c r="Q30" s="39">
        <f t="shared" si="0"/>
        <v>277.0032051282051</v>
      </c>
      <c r="R30" s="40">
        <f t="shared" si="1"/>
        <v>299.6978525641025</v>
      </c>
      <c r="S30" s="2"/>
      <c r="T30" s="4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4" customFormat="1" ht="24.75" customHeight="1">
      <c r="A31" s="24" t="s">
        <v>38</v>
      </c>
      <c r="B31" s="25" t="s">
        <v>29</v>
      </c>
      <c r="C31" s="26">
        <v>371</v>
      </c>
      <c r="D31" s="26">
        <v>401</v>
      </c>
      <c r="E31" s="26">
        <v>399</v>
      </c>
      <c r="F31" s="26">
        <v>509</v>
      </c>
      <c r="G31" s="26">
        <v>562</v>
      </c>
      <c r="H31" s="26">
        <v>609</v>
      </c>
      <c r="I31" s="26">
        <v>769</v>
      </c>
      <c r="J31" s="26">
        <v>960</v>
      </c>
      <c r="K31" s="27">
        <v>1142</v>
      </c>
      <c r="L31" s="28">
        <v>1272</v>
      </c>
      <c r="M31" s="29">
        <v>1375</v>
      </c>
      <c r="N31" s="29">
        <v>1134</v>
      </c>
      <c r="O31" s="30">
        <v>1194.9</v>
      </c>
      <c r="P31" s="30">
        <v>1233.1679</v>
      </c>
      <c r="Q31" s="31">
        <f t="shared" si="0"/>
        <v>242.85714285714283</v>
      </c>
      <c r="R31" s="32">
        <f t="shared" si="1"/>
        <v>232.39026954177893</v>
      </c>
      <c r="S31" s="33"/>
      <c r="T31" s="45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24.75" customHeight="1">
      <c r="A32" s="24" t="s">
        <v>39</v>
      </c>
      <c r="B32" s="35" t="s">
        <v>29</v>
      </c>
      <c r="C32" s="36">
        <v>12</v>
      </c>
      <c r="D32" s="36">
        <v>10</v>
      </c>
      <c r="E32" s="36">
        <v>13</v>
      </c>
      <c r="F32" s="36">
        <v>12</v>
      </c>
      <c r="G32" s="36">
        <v>14</v>
      </c>
      <c r="H32" s="36">
        <v>11</v>
      </c>
      <c r="I32" s="36">
        <v>21</v>
      </c>
      <c r="J32" s="36">
        <v>25</v>
      </c>
      <c r="K32" s="19">
        <v>29</v>
      </c>
      <c r="L32" s="37">
        <v>28</v>
      </c>
      <c r="M32" s="38">
        <v>27</v>
      </c>
      <c r="N32" s="38">
        <v>32</v>
      </c>
      <c r="O32" s="39">
        <v>24.4</v>
      </c>
      <c r="P32" s="39">
        <v>29.7974</v>
      </c>
      <c r="Q32" s="39">
        <f t="shared" si="0"/>
        <v>133.33333333333331</v>
      </c>
      <c r="R32" s="40">
        <f t="shared" si="1"/>
        <v>148.31166666666667</v>
      </c>
      <c r="S32" s="2"/>
      <c r="T32" s="4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34" customFormat="1" ht="24.75" customHeight="1">
      <c r="A33" s="24" t="s">
        <v>40</v>
      </c>
      <c r="B33" s="25" t="s">
        <v>41</v>
      </c>
      <c r="C33" s="49">
        <v>66.4</v>
      </c>
      <c r="D33" s="49">
        <v>70.4</v>
      </c>
      <c r="E33" s="49">
        <v>66.3</v>
      </c>
      <c r="F33" s="49">
        <v>65.8</v>
      </c>
      <c r="G33" s="49">
        <v>61</v>
      </c>
      <c r="H33" s="49">
        <v>59.7</v>
      </c>
      <c r="I33" s="49">
        <v>55.1</v>
      </c>
      <c r="J33" s="49">
        <v>56</v>
      </c>
      <c r="K33" s="49">
        <v>61</v>
      </c>
      <c r="L33" s="28">
        <v>61.7</v>
      </c>
      <c r="M33" s="29">
        <v>61.8</v>
      </c>
      <c r="N33" s="29">
        <v>64.8</v>
      </c>
      <c r="O33" s="30">
        <v>67.2</v>
      </c>
      <c r="P33" s="30">
        <v>66.9</v>
      </c>
      <c r="Q33" s="31">
        <f t="shared" si="0"/>
        <v>-7.078313253012052</v>
      </c>
      <c r="R33" s="32">
        <f>SUM(P33-C33)/C33*100</f>
        <v>0.753012048192771</v>
      </c>
      <c r="S33" s="33"/>
      <c r="T33" s="45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8" customHeight="1">
      <c r="A34" s="70" t="s">
        <v>43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18" ht="18" customHeight="1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ht="18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</sheetData>
  <sheetProtection selectLockedCells="1" selectUnlockedCells="1"/>
  <mergeCells count="3">
    <mergeCell ref="A1:R1"/>
    <mergeCell ref="A2:R2"/>
    <mergeCell ref="A34:R34"/>
  </mergeCells>
  <printOptions/>
  <pageMargins left="0.4722222222222222" right="0.2361111111111111" top="0.49027777777777776" bottom="0" header="0.5118055555555555" footer="0.511805555555555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Lenovo</cp:lastModifiedBy>
  <cp:lastPrinted>2015-12-23T22:33:14Z</cp:lastPrinted>
  <dcterms:created xsi:type="dcterms:W3CDTF">2000-11-10T05:05:10Z</dcterms:created>
  <dcterms:modified xsi:type="dcterms:W3CDTF">2016-01-11T08:43:53Z</dcterms:modified>
  <cp:category/>
  <cp:version/>
  <cp:contentType/>
  <cp:contentStatus/>
</cp:coreProperties>
</file>