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320" windowHeight="7950" tabRatio="602"/>
  </bookViews>
  <sheets>
    <sheet name="29.2 (A)" sheetId="1" r:id="rId1"/>
    <sheet name="29.2 (B)" sheetId="2" r:id="rId2"/>
  </sheets>
  <definedNames>
    <definedName name="_xlnm.Print_Area" localSheetId="1">'29.2 (B)'!$A$1:$CK$43</definedName>
  </definedNames>
  <calcPr calcId="124519"/>
</workbook>
</file>

<file path=xl/calcChain.xml><?xml version="1.0" encoding="utf-8"?>
<calcChain xmlns="http://schemas.openxmlformats.org/spreadsheetml/2006/main">
  <c r="BS43" i="2"/>
  <c r="BS19"/>
  <c r="AX43"/>
  <c r="AX41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T43"/>
  <c r="BU43"/>
  <c r="BV43"/>
  <c r="BW43"/>
  <c r="BX43"/>
  <c r="BY43"/>
  <c r="BZ43"/>
  <c r="CA43"/>
  <c r="CB43"/>
  <c r="CC43"/>
  <c r="CD43"/>
  <c r="CE43"/>
  <c r="CF43"/>
  <c r="CG43"/>
  <c r="CH43"/>
  <c r="CI43"/>
  <c r="CJ43"/>
  <c r="CK43"/>
  <c r="F43"/>
  <c r="G43"/>
  <c r="C43"/>
  <c r="D43"/>
  <c r="E43"/>
  <c r="AZ9"/>
  <c r="BA9"/>
  <c r="BB9"/>
  <c r="BC9"/>
  <c r="AZ10"/>
  <c r="BA10"/>
  <c r="BB10"/>
  <c r="BC10"/>
  <c r="AZ11"/>
  <c r="BA11"/>
  <c r="BB11"/>
  <c r="BC11"/>
  <c r="AZ12"/>
  <c r="BA12"/>
  <c r="BB12"/>
  <c r="BC12"/>
  <c r="AZ13"/>
  <c r="BA13"/>
  <c r="BB13"/>
  <c r="BC13"/>
  <c r="AZ14"/>
  <c r="BA14"/>
  <c r="BB14"/>
  <c r="BC14"/>
  <c r="AZ15"/>
  <c r="BA15"/>
  <c r="BB15"/>
  <c r="BC15"/>
  <c r="AZ16"/>
  <c r="BA16"/>
  <c r="BB16"/>
  <c r="BC16"/>
  <c r="AZ17"/>
  <c r="BA17"/>
  <c r="BB17"/>
  <c r="BC17"/>
  <c r="AZ18"/>
  <c r="BA18"/>
  <c r="BB18"/>
  <c r="BC18"/>
  <c r="AZ19"/>
  <c r="BA19"/>
  <c r="BB19"/>
  <c r="BC19"/>
  <c r="AZ20"/>
  <c r="BA20"/>
  <c r="BB20"/>
  <c r="BC20"/>
  <c r="AZ21"/>
  <c r="BA21"/>
  <c r="BB21"/>
  <c r="BC21"/>
  <c r="AZ22"/>
  <c r="BA22"/>
  <c r="BB22"/>
  <c r="BC22"/>
  <c r="AZ23"/>
  <c r="BA23"/>
  <c r="BB23"/>
  <c r="BC23"/>
  <c r="AZ24"/>
  <c r="BA24"/>
  <c r="BB24"/>
  <c r="BC24"/>
  <c r="AZ25"/>
  <c r="BA25"/>
  <c r="BB25"/>
  <c r="BC25"/>
  <c r="AZ26"/>
  <c r="BA26"/>
  <c r="BB26"/>
  <c r="BC26"/>
  <c r="AZ27"/>
  <c r="BA27"/>
  <c r="BB27"/>
  <c r="BC27"/>
  <c r="AZ28"/>
  <c r="BA28"/>
  <c r="BB28"/>
  <c r="BC28"/>
  <c r="AZ29"/>
  <c r="BA29"/>
  <c r="BB29"/>
  <c r="BC29"/>
  <c r="AZ30"/>
  <c r="BA30"/>
  <c r="BB30"/>
  <c r="BC30"/>
  <c r="AZ31"/>
  <c r="BA31"/>
  <c r="BB31"/>
  <c r="BC31"/>
  <c r="AZ32"/>
  <c r="BA32"/>
  <c r="BB32"/>
  <c r="BC32"/>
  <c r="AZ33"/>
  <c r="BA33"/>
  <c r="BB33"/>
  <c r="BC33"/>
  <c r="AZ34"/>
  <c r="BA34"/>
  <c r="BB34"/>
  <c r="BC34"/>
  <c r="AZ35"/>
  <c r="BA35"/>
  <c r="BB35"/>
  <c r="BC35"/>
  <c r="AZ36"/>
  <c r="BA36"/>
  <c r="BB36"/>
  <c r="BC36"/>
  <c r="AZ37"/>
  <c r="BA37"/>
  <c r="BB37"/>
  <c r="BC37"/>
  <c r="AZ38"/>
  <c r="BA38"/>
  <c r="BB38"/>
  <c r="BC38"/>
  <c r="AZ39"/>
  <c r="BA39"/>
  <c r="BB39"/>
  <c r="BC39"/>
  <c r="AZ40"/>
  <c r="BA40"/>
  <c r="BB40"/>
  <c r="BC40"/>
  <c r="AZ41"/>
  <c r="BA41"/>
  <c r="BB41"/>
  <c r="BC41"/>
  <c r="AZ42"/>
  <c r="BA42"/>
  <c r="BB42"/>
  <c r="BC42"/>
  <c r="BA8"/>
  <c r="BB8"/>
  <c r="BC8"/>
  <c r="AY42"/>
  <c r="AX42"/>
  <c r="AY41"/>
  <c r="AY40"/>
  <c r="AX40"/>
  <c r="AY39"/>
  <c r="AX39"/>
  <c r="AY38"/>
  <c r="AX38"/>
  <c r="AY37"/>
  <c r="AX37"/>
  <c r="AY36"/>
  <c r="AX36"/>
  <c r="AY35"/>
  <c r="AX35"/>
  <c r="AY34"/>
  <c r="AX34"/>
  <c r="AY33"/>
  <c r="AX33"/>
  <c r="AY32"/>
  <c r="AX32"/>
  <c r="AY31"/>
  <c r="AX31"/>
  <c r="AY30"/>
  <c r="AX30"/>
  <c r="AY29"/>
  <c r="AX29"/>
  <c r="AY28"/>
  <c r="AX28"/>
  <c r="AY27"/>
  <c r="AX27"/>
  <c r="AY26"/>
  <c r="AX26"/>
  <c r="AY25"/>
  <c r="AX25"/>
  <c r="AY24"/>
  <c r="AX24"/>
  <c r="AY23"/>
  <c r="AX23"/>
  <c r="AY22"/>
  <c r="AX22"/>
  <c r="AY21"/>
  <c r="AX21"/>
  <c r="AY20"/>
  <c r="AX20"/>
  <c r="AY19"/>
  <c r="AX19"/>
  <c r="AY18"/>
  <c r="AX18"/>
  <c r="AY17"/>
  <c r="AX17"/>
  <c r="AY16"/>
  <c r="AX16"/>
  <c r="AY15"/>
  <c r="AX15"/>
  <c r="AY14"/>
  <c r="AX14"/>
  <c r="AY13"/>
  <c r="AX13"/>
  <c r="AY12"/>
  <c r="AX12"/>
  <c r="AY11"/>
  <c r="AX11"/>
  <c r="AY10"/>
  <c r="AX10"/>
  <c r="AY9"/>
  <c r="AX9"/>
  <c r="AZ8"/>
  <c r="AY8"/>
  <c r="AX8"/>
  <c r="BS9"/>
  <c r="BT9"/>
  <c r="BU9"/>
  <c r="BS10"/>
  <c r="BT10"/>
  <c r="BU10"/>
  <c r="BS11"/>
  <c r="BT11"/>
  <c r="BU11"/>
  <c r="BS12"/>
  <c r="BT12"/>
  <c r="BU12"/>
  <c r="BS13"/>
  <c r="BT13"/>
  <c r="BU13"/>
  <c r="BS14"/>
  <c r="BT14"/>
  <c r="BU14"/>
  <c r="BS15"/>
  <c r="BT15"/>
  <c r="BU15"/>
  <c r="BS16"/>
  <c r="BT16"/>
  <c r="BU16"/>
  <c r="BS17"/>
  <c r="BT17"/>
  <c r="BU17"/>
  <c r="BS18"/>
  <c r="BT18"/>
  <c r="BU18"/>
  <c r="BT19"/>
  <c r="BU19"/>
  <c r="BS20"/>
  <c r="BT20"/>
  <c r="BU20"/>
  <c r="BS21"/>
  <c r="BT21"/>
  <c r="BU21"/>
  <c r="BS22"/>
  <c r="BT22"/>
  <c r="BU22"/>
  <c r="BS23"/>
  <c r="BT23"/>
  <c r="BU23"/>
  <c r="BS24"/>
  <c r="BT24"/>
  <c r="BU24"/>
  <c r="BS25"/>
  <c r="BT25"/>
  <c r="BU25"/>
  <c r="BS26"/>
  <c r="BT26"/>
  <c r="BU26"/>
  <c r="BS27"/>
  <c r="BT27"/>
  <c r="BU27"/>
  <c r="BS28"/>
  <c r="BT28"/>
  <c r="BU28"/>
  <c r="BS29"/>
  <c r="BT29"/>
  <c r="BU29"/>
  <c r="BS30"/>
  <c r="BT30"/>
  <c r="BU30"/>
  <c r="BS31"/>
  <c r="BT31"/>
  <c r="BU31"/>
  <c r="BS32"/>
  <c r="BT32"/>
  <c r="BU32"/>
  <c r="BS33"/>
  <c r="BT33"/>
  <c r="BU33"/>
  <c r="BS34"/>
  <c r="BT34"/>
  <c r="BU34"/>
  <c r="BS35"/>
  <c r="BT35"/>
  <c r="BU35"/>
  <c r="BS36"/>
  <c r="BT36"/>
  <c r="BU36"/>
  <c r="BS37"/>
  <c r="BT37"/>
  <c r="BU37"/>
  <c r="BS38"/>
  <c r="BT38"/>
  <c r="BU38"/>
  <c r="BS39"/>
  <c r="BT39"/>
  <c r="BU39"/>
  <c r="BS40"/>
  <c r="BT40"/>
  <c r="BU40"/>
  <c r="BS41"/>
  <c r="BT41"/>
  <c r="BU41"/>
  <c r="BS42"/>
  <c r="BT42"/>
  <c r="BU42"/>
  <c r="BT8"/>
  <c r="BU8"/>
  <c r="BS8"/>
  <c r="CI9"/>
  <c r="CJ9"/>
  <c r="CK9"/>
  <c r="CI10"/>
  <c r="CJ10"/>
  <c r="CK10"/>
  <c r="CI11"/>
  <c r="CJ11"/>
  <c r="CK11"/>
  <c r="CI12"/>
  <c r="CJ12"/>
  <c r="CK12"/>
  <c r="CI13"/>
  <c r="CJ13"/>
  <c r="CK13"/>
  <c r="CI14"/>
  <c r="CJ14"/>
  <c r="CK14"/>
  <c r="CI15"/>
  <c r="CJ15"/>
  <c r="CK15"/>
  <c r="CI16"/>
  <c r="CJ16"/>
  <c r="CK16"/>
  <c r="CI17"/>
  <c r="CJ17"/>
  <c r="CK17"/>
  <c r="CI18"/>
  <c r="CJ18"/>
  <c r="CK18"/>
  <c r="CI19"/>
  <c r="CJ19"/>
  <c r="CK19"/>
  <c r="CI20"/>
  <c r="CJ20"/>
  <c r="CK20"/>
  <c r="CI21"/>
  <c r="CJ21"/>
  <c r="CK21"/>
  <c r="CI22"/>
  <c r="CJ22"/>
  <c r="CK22"/>
  <c r="CI23"/>
  <c r="CJ23"/>
  <c r="CK23"/>
  <c r="CI24"/>
  <c r="CJ24"/>
  <c r="CK24"/>
  <c r="CI25"/>
  <c r="CJ25"/>
  <c r="CK25"/>
  <c r="CI26"/>
  <c r="CJ26"/>
  <c r="CK26"/>
  <c r="CI27"/>
  <c r="CJ27"/>
  <c r="CK27"/>
  <c r="CI28"/>
  <c r="CJ28"/>
  <c r="CK28"/>
  <c r="CI29"/>
  <c r="CJ29"/>
  <c r="CK29"/>
  <c r="CI30"/>
  <c r="CJ30"/>
  <c r="CK30"/>
  <c r="CI31"/>
  <c r="CJ31"/>
  <c r="CK31"/>
  <c r="CI32"/>
  <c r="CJ32"/>
  <c r="CK32"/>
  <c r="CI33"/>
  <c r="CJ33"/>
  <c r="CK33"/>
  <c r="CI34"/>
  <c r="CJ34"/>
  <c r="CK34"/>
  <c r="CI35"/>
  <c r="CJ35"/>
  <c r="CK35"/>
  <c r="CI36"/>
  <c r="CJ36"/>
  <c r="CK36"/>
  <c r="CI37"/>
  <c r="CJ37"/>
  <c r="CK37"/>
  <c r="CI38"/>
  <c r="CJ38"/>
  <c r="CK38"/>
  <c r="CI39"/>
  <c r="CJ39"/>
  <c r="CK39"/>
  <c r="CI40"/>
  <c r="CJ40"/>
  <c r="CK40"/>
  <c r="CI41"/>
  <c r="CJ41"/>
  <c r="CK41"/>
  <c r="CI42"/>
  <c r="CJ42"/>
  <c r="CK42"/>
  <c r="CJ8"/>
  <c r="CK8"/>
  <c r="K9" i="1"/>
  <c r="K10"/>
  <c r="K11"/>
  <c r="K12"/>
  <c r="K13"/>
  <c r="K14"/>
  <c r="K15"/>
  <c r="K16"/>
  <c r="K17"/>
  <c r="K18"/>
  <c r="K19"/>
  <c r="K20"/>
  <c r="K8"/>
  <c r="J9"/>
  <c r="J10"/>
  <c r="J11"/>
  <c r="J12"/>
  <c r="J13"/>
  <c r="J14"/>
  <c r="J15"/>
  <c r="J16"/>
  <c r="J17"/>
  <c r="J18"/>
  <c r="J19"/>
  <c r="J20"/>
  <c r="J8"/>
  <c r="CI8" i="2"/>
  <c r="B43" l="1"/>
</calcChain>
</file>

<file path=xl/sharedStrings.xml><?xml version="1.0" encoding="utf-8"?>
<sst xmlns="http://schemas.openxmlformats.org/spreadsheetml/2006/main" count="341" uniqueCount="103">
  <si>
    <t>EDUCATION</t>
  </si>
  <si>
    <t>Table 29.2 (A) ENROLMENT IN INSTITUTION AND SCHOOLS</t>
  </si>
  <si>
    <t>Enrolment (in million)</t>
  </si>
  <si>
    <t xml:space="preserve"> Enrolment (in No)</t>
  </si>
  <si>
    <t>Universities #</t>
  </si>
  <si>
    <t>Colleges #</t>
  </si>
  <si>
    <t>Stand alone Institutions #</t>
  </si>
  <si>
    <t>Year</t>
  </si>
  <si>
    <t>Intermediate/ Senior Secondary Schools</t>
  </si>
  <si>
    <t>High/ Secondary Schools</t>
  </si>
  <si>
    <t>Upper Primary Schools</t>
  </si>
  <si>
    <t>Primary Schools</t>
  </si>
  <si>
    <t>Total</t>
  </si>
  <si>
    <t>Total of Higher Education Enrolments</t>
  </si>
  <si>
    <t>Female</t>
  </si>
  <si>
    <t xml:space="preserve"> 2000-01</t>
  </si>
  <si>
    <t xml:space="preserve"> 2001-02</t>
  </si>
  <si>
    <t xml:space="preserve"> 2002-03</t>
  </si>
  <si>
    <t xml:space="preserve"> 2003-04</t>
  </si>
  <si>
    <t xml:space="preserve"> 2004-05</t>
  </si>
  <si>
    <t xml:space="preserve"> 2005-06</t>
  </si>
  <si>
    <t xml:space="preserve"> 2006-07</t>
  </si>
  <si>
    <t xml:space="preserve"> 2007-08</t>
  </si>
  <si>
    <t>2008-09</t>
  </si>
  <si>
    <t>2009-10</t>
  </si>
  <si>
    <t>2010-11</t>
  </si>
  <si>
    <t>2011-12</t>
  </si>
  <si>
    <t>2012-13</t>
  </si>
  <si>
    <t>-</t>
  </si>
  <si>
    <t xml:space="preserve">  Source: Department of Education, Ministry of Human Resource Development.</t>
  </si>
  <si>
    <t>Table 29.2 (B) ENROLMENT IN INSTITUTION AND SCHOOLS</t>
  </si>
  <si>
    <t>(in Nos)</t>
  </si>
  <si>
    <t>State</t>
  </si>
  <si>
    <t>Ph.D.</t>
  </si>
  <si>
    <t>M.Phil.</t>
  </si>
  <si>
    <t>Post Graduate</t>
  </si>
  <si>
    <t>Under Graduate</t>
  </si>
  <si>
    <t>PG Diploma</t>
  </si>
  <si>
    <t>Diploma</t>
  </si>
  <si>
    <t>Certificate</t>
  </si>
  <si>
    <t>Integrated</t>
  </si>
  <si>
    <t>Grand Total</t>
  </si>
  <si>
    <t>Andaman &amp; Nicobar Islands</t>
  </si>
  <si>
    <t>Andhra Pradesh</t>
  </si>
  <si>
    <t>Arunachal Pradesh</t>
  </si>
  <si>
    <t>Assam</t>
  </si>
  <si>
    <t>Bihar</t>
  </si>
  <si>
    <t>Chandigarh</t>
  </si>
  <si>
    <t>Chhatisgarh</t>
  </si>
  <si>
    <t>Dadra &amp; Nagar Haveli</t>
  </si>
  <si>
    <t>Daman &amp; Diu</t>
  </si>
  <si>
    <t>Delhi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</si>
  <si>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</si>
  <si>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</si>
  <si>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</si>
  <si>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</si>
  <si>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</si>
  <si>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</si>
  <si>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</si>
  <si>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</si>
  <si>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</si>
  <si>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</si>
  <si>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</si>
  <si>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</si>
  <si>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</si>
  <si>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</si>
  <si>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</si>
  <si>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</si>
  <si>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Puducherry</t>
  </si>
  <si>
    <t>Punjab</t>
  </si>
  <si>
    <t>Rajasthan</t>
  </si>
  <si>
    <t>Sikkim</t>
  </si>
  <si>
    <t>Tamil Nadu</t>
  </si>
  <si>
    <t>Tripura</t>
  </si>
  <si>
    <t>Uttar Pradesh</t>
  </si>
  <si>
    <t>Uttrakhand</t>
  </si>
  <si>
    <t>West Bengal</t>
  </si>
  <si>
    <t>TOTAL</t>
  </si>
  <si>
    <t>Number of School Education Institutions</t>
  </si>
  <si>
    <t>Polytechnics</t>
  </si>
  <si>
    <t>PGDM</t>
  </si>
  <si>
    <t>Nursing</t>
  </si>
  <si>
    <t>Teacher Training</t>
  </si>
  <si>
    <t>Institute under Ministries</t>
  </si>
  <si>
    <t>All Stand Alone Institutions</t>
  </si>
  <si>
    <t xml:space="preserve">Intermediate/Senior Secondary Schools </t>
  </si>
  <si>
    <t>High/Secondary Schools</t>
  </si>
  <si>
    <t>Total of All Schools</t>
  </si>
  <si>
    <t>Enrolment in  Stand Alone Institutions</t>
  </si>
  <si>
    <t>Chhattisgarh</t>
  </si>
  <si>
    <t xml:space="preserve">Himachal Pradesh </t>
  </si>
  <si>
    <t xml:space="preserve">Jammu &amp; Kashmir </t>
  </si>
  <si>
    <t xml:space="preserve">Kerala </t>
  </si>
  <si>
    <t xml:space="preserve">Punjab </t>
  </si>
  <si>
    <t>Uttarakhand</t>
  </si>
  <si>
    <t xml:space="preserve">West Bengal </t>
  </si>
  <si>
    <t>A&amp;N Islands</t>
  </si>
  <si>
    <t>D&amp;N Haveli</t>
  </si>
  <si>
    <t xml:space="preserve">Lakshadweep </t>
  </si>
  <si>
    <t>State/UT</t>
  </si>
  <si>
    <t>`</t>
  </si>
  <si>
    <t xml:space="preserve">     # Bifurcation of Higher Education is available from 2010-11.</t>
  </si>
  <si>
    <t>Figures in Col 12 &amp;13  and its break up in subsequent columns may not tally as the break up is based on responses received from colleges whereas figure in Col 12 &amp; 13 is an estimate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</si>
</sst>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i/>
      <sz val="9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Cambria"/>
      <family val="2"/>
    </font>
    <font>
      <sz val="10"/>
      <name val="MS Sans Serif"/>
      <family val="2"/>
    </font>
    <font>
      <sz val="11"/>
      <color theme="1"/>
      <name val="Times New Roman"/>
      <family val="1"/>
    </font>
    <font>
      <b/>
      <i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164" fontId="3" fillId="0" borderId="0" applyFont="0" applyFill="0" applyBorder="0" applyAlignment="0" applyProtection="0"/>
    <xf numFmtId="0" fontId="16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5" fillId="0" borderId="0"/>
    <xf numFmtId="0" fontId="17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7" fillId="0" borderId="0"/>
    <xf numFmtId="0" fontId="15" fillId="0" borderId="0"/>
    <xf numFmtId="9" fontId="17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</cellStyleXfs>
  <cellXfs count="167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0" xfId="0" applyFont="1" applyFill="1" applyBorder="1" applyAlignment="1">
      <alignment horizontal="center"/>
    </xf>
    <xf numFmtId="0" fontId="1" fillId="4" borderId="0" xfId="0" applyFont="1" applyFill="1" applyBorder="1" applyAlignment="1"/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0" xfId="0" applyFill="1" applyBorder="1"/>
    <xf numFmtId="0" fontId="0" fillId="2" borderId="0" xfId="0" applyFill="1" applyBorder="1"/>
    <xf numFmtId="0" fontId="0" fillId="2" borderId="11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4" borderId="1" xfId="0" applyFill="1" applyBorder="1"/>
    <xf numFmtId="0" fontId="4" fillId="0" borderId="0" xfId="1" applyFont="1"/>
    <xf numFmtId="0" fontId="4" fillId="0" borderId="0" xfId="1" applyFont="1" applyAlignment="1">
      <alignment vertical="center" wrapText="1"/>
    </xf>
    <xf numFmtId="0" fontId="4" fillId="4" borderId="3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/>
    </xf>
    <xf numFmtId="0" fontId="4" fillId="4" borderId="19" xfId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4" fillId="4" borderId="18" xfId="1" applyFont="1" applyFill="1" applyBorder="1" applyAlignment="1">
      <alignment horizontal="center" vertical="center"/>
    </xf>
    <xf numFmtId="0" fontId="4" fillId="4" borderId="20" xfId="1" applyFont="1" applyFill="1" applyBorder="1" applyAlignment="1">
      <alignment horizontal="center" vertical="center"/>
    </xf>
    <xf numFmtId="0" fontId="4" fillId="4" borderId="21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5" fillId="2" borderId="0" xfId="1" applyFont="1" applyFill="1"/>
    <xf numFmtId="0" fontId="5" fillId="0" borderId="0" xfId="1" applyFont="1"/>
    <xf numFmtId="0" fontId="10" fillId="4" borderId="18" xfId="1" applyFont="1" applyFill="1" applyBorder="1" applyAlignment="1">
      <alignment horizontal="center" vertical="center" wrapText="1"/>
    </xf>
    <xf numFmtId="0" fontId="10" fillId="4" borderId="20" xfId="1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2" fillId="2" borderId="3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2" fillId="2" borderId="19" xfId="1" applyFont="1" applyFill="1" applyBorder="1" applyAlignment="1">
      <alignment horizontal="center" vertical="center" wrapText="1"/>
    </xf>
    <xf numFmtId="1" fontId="13" fillId="2" borderId="3" xfId="1" applyNumberFormat="1" applyFont="1" applyFill="1" applyBorder="1" applyAlignment="1">
      <alignment horizontal="center" vertical="center"/>
    </xf>
    <xf numFmtId="1" fontId="13" fillId="2" borderId="0" xfId="1" applyNumberFormat="1" applyFont="1" applyFill="1" applyBorder="1" applyAlignment="1">
      <alignment horizontal="center" vertical="center"/>
    </xf>
    <xf numFmtId="1" fontId="13" fillId="2" borderId="19" xfId="1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12" fillId="3" borderId="3" xfId="1" applyFont="1" applyFill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center" vertical="center" wrapText="1"/>
    </xf>
    <xf numFmtId="0" fontId="12" fillId="3" borderId="19" xfId="1" applyFont="1" applyFill="1" applyBorder="1" applyAlignment="1">
      <alignment horizontal="center" vertical="center" wrapText="1"/>
    </xf>
    <xf numFmtId="1" fontId="13" fillId="3" borderId="3" xfId="1" applyNumberFormat="1" applyFont="1" applyFill="1" applyBorder="1" applyAlignment="1">
      <alignment horizontal="center" vertical="center"/>
    </xf>
    <xf numFmtId="1" fontId="13" fillId="3" borderId="0" xfId="1" applyNumberFormat="1" applyFont="1" applyFill="1" applyBorder="1" applyAlignment="1">
      <alignment horizontal="center" vertical="center"/>
    </xf>
    <xf numFmtId="1" fontId="13" fillId="3" borderId="19" xfId="1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14" fillId="4" borderId="18" xfId="1" applyFont="1" applyFill="1" applyBorder="1" applyAlignment="1">
      <alignment horizontal="center" vertical="center" wrapText="1"/>
    </xf>
    <xf numFmtId="0" fontId="14" fillId="4" borderId="20" xfId="1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/>
    </xf>
    <xf numFmtId="1" fontId="13" fillId="2" borderId="19" xfId="1" applyNumberFormat="1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1" fontId="13" fillId="2" borderId="0" xfId="1" applyNumberFormat="1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1" fontId="13" fillId="2" borderId="3" xfId="1" applyNumberFormat="1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5" fillId="0" borderId="0" xfId="1" applyFont="1"/>
    <xf numFmtId="165" fontId="0" fillId="0" borderId="0" xfId="0" applyNumberFormat="1"/>
    <xf numFmtId="0" fontId="4" fillId="3" borderId="4" xfId="1" applyFont="1" applyFill="1" applyBorder="1" applyAlignment="1">
      <alignment horizontal="right" vertic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0" fontId="8" fillId="3" borderId="3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6" fillId="4" borderId="20" xfId="1" applyFont="1" applyFill="1" applyBorder="1" applyAlignment="1">
      <alignment horizontal="center" vertical="center"/>
    </xf>
    <xf numFmtId="0" fontId="8" fillId="3" borderId="19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14" fillId="4" borderId="4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4" borderId="24" xfId="0" applyFont="1" applyFill="1" applyBorder="1" applyAlignment="1">
      <alignment horizontal="center"/>
    </xf>
    <xf numFmtId="0" fontId="14" fillId="4" borderId="22" xfId="1" applyFont="1" applyFill="1" applyBorder="1" applyAlignment="1">
      <alignment horizontal="center" vertical="center" wrapText="1"/>
    </xf>
    <xf numFmtId="0" fontId="1" fillId="0" borderId="0" xfId="0" applyFont="1"/>
    <xf numFmtId="0" fontId="19" fillId="5" borderId="0" xfId="0" applyFont="1" applyFill="1" applyBorder="1" applyAlignment="1">
      <alignment horizontal="center"/>
    </xf>
    <xf numFmtId="0" fontId="6" fillId="4" borderId="29" xfId="1" applyFont="1" applyFill="1" applyBorder="1" applyAlignment="1">
      <alignment horizontal="center" vertical="top"/>
    </xf>
    <xf numFmtId="0" fontId="2" fillId="4" borderId="28" xfId="0" applyFont="1" applyFill="1" applyBorder="1" applyAlignment="1"/>
    <xf numFmtId="0" fontId="2" fillId="4" borderId="29" xfId="0" applyFont="1" applyFill="1" applyBorder="1" applyAlignment="1"/>
    <xf numFmtId="0" fontId="7" fillId="4" borderId="8" xfId="0" applyFont="1" applyFill="1" applyBorder="1"/>
    <xf numFmtId="0" fontId="7" fillId="4" borderId="9" xfId="0" applyFont="1" applyFill="1" applyBorder="1"/>
    <xf numFmtId="0" fontId="0" fillId="4" borderId="0" xfId="0" applyFill="1" applyBorder="1"/>
    <xf numFmtId="0" fontId="1" fillId="4" borderId="0" xfId="0" applyFont="1" applyFill="1" applyBorder="1"/>
    <xf numFmtId="0" fontId="2" fillId="4" borderId="27" xfId="0" applyFont="1" applyFill="1" applyBorder="1" applyAlignment="1">
      <alignment horizontal="center"/>
    </xf>
    <xf numFmtId="0" fontId="4" fillId="4" borderId="10" xfId="1" applyFont="1" applyFill="1" applyBorder="1" applyAlignment="1">
      <alignment horizontal="right" vertical="top"/>
    </xf>
    <xf numFmtId="0" fontId="4" fillId="4" borderId="26" xfId="1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/>
    </xf>
    <xf numFmtId="0" fontId="4" fillId="4" borderId="12" xfId="1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/>
    </xf>
    <xf numFmtId="0" fontId="4" fillId="4" borderId="26" xfId="1" applyFont="1" applyFill="1" applyBorder="1" applyAlignment="1">
      <alignment vertical="center"/>
    </xf>
    <xf numFmtId="0" fontId="7" fillId="3" borderId="11" xfId="0" applyFont="1" applyFill="1" applyBorder="1" applyAlignment="1">
      <alignment horizontal="center"/>
    </xf>
    <xf numFmtId="0" fontId="4" fillId="4" borderId="26" xfId="1" applyFont="1" applyFill="1" applyBorder="1" applyAlignment="1">
      <alignment horizontal="center" vertical="center"/>
    </xf>
    <xf numFmtId="0" fontId="4" fillId="3" borderId="32" xfId="1" applyFont="1" applyFill="1" applyBorder="1" applyAlignment="1">
      <alignment horizontal="right" vertical="center"/>
    </xf>
    <xf numFmtId="0" fontId="5" fillId="2" borderId="15" xfId="1" applyFont="1" applyFill="1" applyBorder="1"/>
    <xf numFmtId="0" fontId="5" fillId="2" borderId="16" xfId="1" applyFont="1" applyFill="1" applyBorder="1"/>
    <xf numFmtId="0" fontId="5" fillId="2" borderId="17" xfId="1" applyFont="1" applyFill="1" applyBorder="1"/>
    <xf numFmtId="0" fontId="1" fillId="4" borderId="5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2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0" fontId="4" fillId="4" borderId="0" xfId="1" applyFont="1" applyFill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31" xfId="1" applyFont="1" applyFill="1" applyBorder="1" applyAlignment="1">
      <alignment horizontal="center" vertical="center" wrapText="1"/>
    </xf>
    <xf numFmtId="0" fontId="6" fillId="4" borderId="28" xfId="1" applyFont="1" applyFill="1" applyBorder="1" applyAlignment="1">
      <alignment horizontal="center" vertical="top"/>
    </xf>
    <xf numFmtId="0" fontId="6" fillId="4" borderId="29" xfId="1" applyFont="1" applyFill="1" applyBorder="1" applyAlignment="1">
      <alignment horizontal="center" vertical="top"/>
    </xf>
    <xf numFmtId="0" fontId="6" fillId="4" borderId="30" xfId="1" applyFont="1" applyFill="1" applyBorder="1" applyAlignment="1">
      <alignment horizontal="center" vertical="top"/>
    </xf>
    <xf numFmtId="0" fontId="6" fillId="4" borderId="18" xfId="1" applyFont="1" applyFill="1" applyBorder="1" applyAlignment="1">
      <alignment horizontal="center" vertical="center"/>
    </xf>
    <xf numFmtId="0" fontId="6" fillId="4" borderId="20" xfId="1" applyFont="1" applyFill="1" applyBorder="1" applyAlignment="1">
      <alignment horizontal="center" vertical="center"/>
    </xf>
    <xf numFmtId="0" fontId="6" fillId="4" borderId="21" xfId="1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4" fillId="4" borderId="18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</cellXfs>
  <cellStyles count="42">
    <cellStyle name="Comma 2" xfId="6"/>
    <cellStyle name="Normal" xfId="0" builtinId="0"/>
    <cellStyle name="Normal 10" xfId="20"/>
    <cellStyle name="Normal 2 10" xfId="36"/>
    <cellStyle name="Normal 2 11" xfId="38"/>
    <cellStyle name="Normal 2 2" xfId="1"/>
    <cellStyle name="Normal 2 3" xfId="2"/>
    <cellStyle name="Normal 2 3 2" xfId="7"/>
    <cellStyle name="Normal 2 3 3" xfId="33"/>
    <cellStyle name="Normal 2 3 4" xfId="37"/>
    <cellStyle name="Normal 2 3 5" xfId="39"/>
    <cellStyle name="Normal 2 3 6" xfId="40"/>
    <cellStyle name="Normal 2 3 7" xfId="41"/>
    <cellStyle name="Normal 2 4" xfId="17"/>
    <cellStyle name="Normal 2 5" xfId="22"/>
    <cellStyle name="Normal 2 5 2" xfId="23"/>
    <cellStyle name="Normal 2 6" xfId="25"/>
    <cellStyle name="Normal 2 7" xfId="32"/>
    <cellStyle name="Normal 2 8" xfId="35"/>
    <cellStyle name="Normal 2 9" xfId="34"/>
    <cellStyle name="Normal 3" xfId="3"/>
    <cellStyle name="Normal 3 2" xfId="4"/>
    <cellStyle name="Normal 3 2 2" xfId="5"/>
    <cellStyle name="Normal 3 2 3" xfId="26"/>
    <cellStyle name="Normal 3 3" xfId="15"/>
    <cellStyle name="Normal 3 3 2" xfId="28"/>
    <cellStyle name="Normal 3 4" xfId="24"/>
    <cellStyle name="Normal 4" xfId="8"/>
    <cellStyle name="Normal 4 2" xfId="9"/>
    <cellStyle name="Normal 5" xfId="10"/>
    <cellStyle name="Normal 6" xfId="11"/>
    <cellStyle name="Normal 7" xfId="12"/>
    <cellStyle name="Normal 7 2" xfId="19"/>
    <cellStyle name="Normal 7 3" xfId="29"/>
    <cellStyle name="Normal 7 4" xfId="30"/>
    <cellStyle name="Normal 7 5" xfId="31"/>
    <cellStyle name="Normal 8" xfId="16"/>
    <cellStyle name="Normal 8 2" xfId="18"/>
    <cellStyle name="Normal 9" xfId="21"/>
    <cellStyle name="Percent 2" xfId="13"/>
    <cellStyle name="Percent 3" xfId="14"/>
    <cellStyle name="Percent 4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6"/>
  <sheetViews>
    <sheetView tabSelected="1" workbookViewId="0">
      <selection activeCell="A21" sqref="A21:XFD21"/>
    </sheetView>
  </sheetViews>
  <sheetFormatPr defaultRowHeight="15"/>
  <cols>
    <col min="1" max="1" width="10" customWidth="1"/>
    <col min="2" max="4" width="15.28515625" customWidth="1"/>
    <col min="5" max="5" width="14.140625" customWidth="1"/>
    <col min="6" max="6" width="13.85546875" customWidth="1"/>
    <col min="7" max="7" width="12.5703125" customWidth="1"/>
    <col min="8" max="8" width="14.42578125" customWidth="1"/>
    <col min="9" max="9" width="13" customWidth="1"/>
    <col min="10" max="10" width="13.28515625" customWidth="1"/>
    <col min="11" max="11" width="11.85546875" customWidth="1"/>
    <col min="12" max="12" width="18.140625" customWidth="1"/>
    <col min="13" max="13" width="18.7109375" customWidth="1"/>
    <col min="14" max="15" width="13.28515625" customWidth="1"/>
    <col min="16" max="16" width="12.85546875" customWidth="1"/>
    <col min="17" max="17" width="11" customWidth="1"/>
    <col min="18" max="18" width="10.85546875" customWidth="1"/>
    <col min="19" max="19" width="14.140625" customWidth="1"/>
  </cols>
  <sheetData>
    <row r="1" spans="1:19" ht="15.75">
      <c r="A1" s="127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9"/>
    </row>
    <row r="2" spans="1:19" ht="15.75">
      <c r="A2" s="130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2"/>
    </row>
    <row r="3" spans="1:19">
      <c r="A3" s="13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14"/>
    </row>
    <row r="4" spans="1:19">
      <c r="A4" s="133" t="s">
        <v>2</v>
      </c>
      <c r="B4" s="134"/>
      <c r="C4" s="134"/>
      <c r="D4" s="134"/>
      <c r="E4" s="134"/>
      <c r="F4" s="134"/>
      <c r="G4" s="134"/>
      <c r="H4" s="134"/>
      <c r="I4" s="134"/>
      <c r="J4" s="134"/>
      <c r="K4" s="135"/>
      <c r="L4" s="136" t="s">
        <v>3</v>
      </c>
      <c r="M4" s="134"/>
      <c r="N4" s="134"/>
      <c r="O4" s="134"/>
      <c r="P4" s="134"/>
      <c r="Q4" s="134"/>
      <c r="R4" s="134"/>
      <c r="S4" s="137"/>
    </row>
    <row r="5" spans="1:19">
      <c r="A5" s="15" t="s">
        <v>7</v>
      </c>
      <c r="B5" s="125" t="s">
        <v>8</v>
      </c>
      <c r="C5" s="125"/>
      <c r="D5" s="125" t="s">
        <v>9</v>
      </c>
      <c r="E5" s="125"/>
      <c r="F5" s="125" t="s">
        <v>10</v>
      </c>
      <c r="G5" s="125"/>
      <c r="H5" s="125" t="s">
        <v>11</v>
      </c>
      <c r="I5" s="125"/>
      <c r="J5" s="125" t="s">
        <v>12</v>
      </c>
      <c r="K5" s="138"/>
      <c r="L5" s="9" t="s">
        <v>13</v>
      </c>
      <c r="M5" s="16"/>
      <c r="N5" s="125" t="s">
        <v>4</v>
      </c>
      <c r="O5" s="125"/>
      <c r="P5" s="125" t="s">
        <v>5</v>
      </c>
      <c r="Q5" s="125"/>
      <c r="R5" s="125" t="s">
        <v>6</v>
      </c>
      <c r="S5" s="126"/>
    </row>
    <row r="6" spans="1:19">
      <c r="A6" s="17"/>
      <c r="B6" s="10" t="s">
        <v>14</v>
      </c>
      <c r="C6" s="10" t="s">
        <v>12</v>
      </c>
      <c r="D6" s="10" t="s">
        <v>14</v>
      </c>
      <c r="E6" s="10" t="s">
        <v>12</v>
      </c>
      <c r="F6" s="10" t="s">
        <v>14</v>
      </c>
      <c r="G6" s="10" t="s">
        <v>12</v>
      </c>
      <c r="H6" s="10" t="s">
        <v>14</v>
      </c>
      <c r="I6" s="10" t="s">
        <v>12</v>
      </c>
      <c r="J6" s="10" t="s">
        <v>14</v>
      </c>
      <c r="K6" s="10" t="s">
        <v>12</v>
      </c>
      <c r="L6" s="11" t="s">
        <v>14</v>
      </c>
      <c r="M6" s="10" t="s">
        <v>12</v>
      </c>
      <c r="N6" s="10" t="s">
        <v>14</v>
      </c>
      <c r="O6" s="10" t="s">
        <v>12</v>
      </c>
      <c r="P6" s="10" t="s">
        <v>14</v>
      </c>
      <c r="Q6" s="10" t="s">
        <v>12</v>
      </c>
      <c r="R6" s="10" t="s">
        <v>14</v>
      </c>
      <c r="S6" s="18" t="s">
        <v>12</v>
      </c>
    </row>
    <row r="7" spans="1:19">
      <c r="A7" s="15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  <c r="L7" s="12">
        <v>12</v>
      </c>
      <c r="M7" s="19">
        <v>13</v>
      </c>
      <c r="N7" s="19">
        <v>14</v>
      </c>
      <c r="O7" s="19">
        <v>15</v>
      </c>
      <c r="P7" s="19">
        <v>16</v>
      </c>
      <c r="Q7" s="19">
        <v>17</v>
      </c>
      <c r="R7" s="19">
        <v>18</v>
      </c>
      <c r="S7" s="20">
        <v>19</v>
      </c>
    </row>
    <row r="8" spans="1:19">
      <c r="A8" s="21" t="s">
        <v>15</v>
      </c>
      <c r="B8" s="1">
        <v>3.8</v>
      </c>
      <c r="C8" s="1">
        <v>9.9</v>
      </c>
      <c r="D8" s="1">
        <v>7.4</v>
      </c>
      <c r="E8" s="22">
        <v>19</v>
      </c>
      <c r="F8" s="1">
        <v>17.5</v>
      </c>
      <c r="G8" s="1">
        <v>42.8</v>
      </c>
      <c r="H8" s="1">
        <v>49.8</v>
      </c>
      <c r="I8" s="1">
        <v>113.8</v>
      </c>
      <c r="J8" s="1">
        <f>+B8+D8+F8+H8</f>
        <v>78.5</v>
      </c>
      <c r="K8" s="1">
        <f>+C8+E8+G8+I8</f>
        <v>185.5</v>
      </c>
      <c r="L8" s="3">
        <v>3182503</v>
      </c>
      <c r="M8" s="1">
        <v>8626332</v>
      </c>
      <c r="N8" s="1" t="s">
        <v>28</v>
      </c>
      <c r="O8" s="1" t="s">
        <v>28</v>
      </c>
      <c r="P8" s="1" t="s">
        <v>28</v>
      </c>
      <c r="Q8" s="1" t="s">
        <v>28</v>
      </c>
      <c r="R8" s="1" t="s">
        <v>28</v>
      </c>
      <c r="S8" s="23" t="s">
        <v>28</v>
      </c>
    </row>
    <row r="9" spans="1:19">
      <c r="A9" s="21" t="s">
        <v>16</v>
      </c>
      <c r="B9" s="6">
        <v>4.2</v>
      </c>
      <c r="C9" s="6">
        <v>10.5</v>
      </c>
      <c r="D9" s="6">
        <v>7.9</v>
      </c>
      <c r="E9" s="6">
        <v>20.100000000000001</v>
      </c>
      <c r="F9" s="6">
        <v>18.7</v>
      </c>
      <c r="G9" s="6">
        <v>44.8</v>
      </c>
      <c r="H9" s="6">
        <v>50.3</v>
      </c>
      <c r="I9" s="6">
        <v>113.9</v>
      </c>
      <c r="J9" s="6">
        <f t="shared" ref="J9:J20" si="0">+B9+D9+F9+H9</f>
        <v>81.099999999999994</v>
      </c>
      <c r="K9" s="6">
        <f t="shared" ref="K9:K20" si="1">+C9+E9+G9+I9</f>
        <v>189.3</v>
      </c>
      <c r="L9" s="5">
        <v>3746409</v>
      </c>
      <c r="M9" s="6">
        <v>9541826</v>
      </c>
      <c r="N9" s="6" t="s">
        <v>28</v>
      </c>
      <c r="O9" s="6" t="s">
        <v>28</v>
      </c>
      <c r="P9" s="6" t="s">
        <v>28</v>
      </c>
      <c r="Q9" s="6" t="s">
        <v>28</v>
      </c>
      <c r="R9" s="6" t="s">
        <v>28</v>
      </c>
      <c r="S9" s="24" t="s">
        <v>28</v>
      </c>
    </row>
    <row r="10" spans="1:19">
      <c r="A10" s="21" t="s">
        <v>17</v>
      </c>
      <c r="B10" s="1">
        <v>4.7</v>
      </c>
      <c r="C10" s="1">
        <v>11.4</v>
      </c>
      <c r="D10" s="22">
        <v>9</v>
      </c>
      <c r="E10" s="1">
        <v>21.8</v>
      </c>
      <c r="F10" s="1">
        <v>20.6</v>
      </c>
      <c r="G10" s="1">
        <v>46.9</v>
      </c>
      <c r="H10" s="1">
        <v>57.3</v>
      </c>
      <c r="I10" s="1">
        <v>122.4</v>
      </c>
      <c r="J10" s="1">
        <f t="shared" si="0"/>
        <v>91.6</v>
      </c>
      <c r="K10" s="1">
        <f t="shared" si="1"/>
        <v>202.5</v>
      </c>
      <c r="L10" s="3">
        <v>4035000</v>
      </c>
      <c r="M10" s="1">
        <v>10716558</v>
      </c>
      <c r="N10" s="1" t="s">
        <v>28</v>
      </c>
      <c r="O10" s="1" t="s">
        <v>28</v>
      </c>
      <c r="P10" s="1" t="s">
        <v>28</v>
      </c>
      <c r="Q10" s="1" t="s">
        <v>28</v>
      </c>
      <c r="R10" s="1" t="s">
        <v>28</v>
      </c>
      <c r="S10" s="23" t="s">
        <v>28</v>
      </c>
    </row>
    <row r="11" spans="1:19">
      <c r="A11" s="21" t="s">
        <v>18</v>
      </c>
      <c r="B11" s="6">
        <v>4.8</v>
      </c>
      <c r="C11" s="6">
        <v>11.7</v>
      </c>
      <c r="D11" s="6">
        <v>9.6</v>
      </c>
      <c r="E11" s="6">
        <v>23.3</v>
      </c>
      <c r="F11" s="6">
        <v>21.5</v>
      </c>
      <c r="G11" s="6">
        <v>48.8</v>
      </c>
      <c r="H11" s="6">
        <v>59.9</v>
      </c>
      <c r="I11" s="6">
        <v>128.30000000000001</v>
      </c>
      <c r="J11" s="6">
        <f t="shared" si="0"/>
        <v>95.8</v>
      </c>
      <c r="K11" s="6">
        <f t="shared" si="1"/>
        <v>212.10000000000002</v>
      </c>
      <c r="L11" s="5">
        <v>4156379</v>
      </c>
      <c r="M11" s="6">
        <v>11200584</v>
      </c>
      <c r="N11" s="6" t="s">
        <v>28</v>
      </c>
      <c r="O11" s="6" t="s">
        <v>28</v>
      </c>
      <c r="P11" s="6" t="s">
        <v>28</v>
      </c>
      <c r="Q11" s="6" t="s">
        <v>28</v>
      </c>
      <c r="R11" s="6" t="s">
        <v>28</v>
      </c>
      <c r="S11" s="24" t="s">
        <v>28</v>
      </c>
    </row>
    <row r="12" spans="1:19">
      <c r="A12" s="21" t="s">
        <v>19</v>
      </c>
      <c r="B12" s="1">
        <v>5.3</v>
      </c>
      <c r="C12" s="1">
        <v>12.7</v>
      </c>
      <c r="D12" s="1">
        <v>10.1</v>
      </c>
      <c r="E12" s="1">
        <v>24.3</v>
      </c>
      <c r="F12" s="1">
        <v>22.7</v>
      </c>
      <c r="G12" s="1">
        <v>51.2</v>
      </c>
      <c r="H12" s="1">
        <v>61.1</v>
      </c>
      <c r="I12" s="1">
        <v>130.80000000000001</v>
      </c>
      <c r="J12" s="1">
        <f t="shared" si="0"/>
        <v>99.199999999999989</v>
      </c>
      <c r="K12" s="1">
        <f t="shared" si="1"/>
        <v>219</v>
      </c>
      <c r="L12" s="3">
        <v>4840229</v>
      </c>
      <c r="M12" s="1">
        <v>13032186</v>
      </c>
      <c r="N12" s="1" t="s">
        <v>28</v>
      </c>
      <c r="O12" s="1" t="s">
        <v>28</v>
      </c>
      <c r="P12" s="1" t="s">
        <v>28</v>
      </c>
      <c r="Q12" s="1" t="s">
        <v>28</v>
      </c>
      <c r="R12" s="1" t="s">
        <v>28</v>
      </c>
      <c r="S12" s="23" t="s">
        <v>28</v>
      </c>
    </row>
    <row r="13" spans="1:19">
      <c r="A13" s="21" t="s">
        <v>20</v>
      </c>
      <c r="B13" s="6">
        <v>5.6</v>
      </c>
      <c r="C13" s="6">
        <v>13.4</v>
      </c>
      <c r="D13" s="6">
        <v>10.5</v>
      </c>
      <c r="E13" s="7">
        <v>25</v>
      </c>
      <c r="F13" s="6">
        <v>23.3</v>
      </c>
      <c r="G13" s="6">
        <v>52.2</v>
      </c>
      <c r="H13" s="6">
        <v>61.6</v>
      </c>
      <c r="I13" s="6">
        <v>132.1</v>
      </c>
      <c r="J13" s="6">
        <f t="shared" si="0"/>
        <v>101</v>
      </c>
      <c r="K13" s="6">
        <f t="shared" si="1"/>
        <v>222.7</v>
      </c>
      <c r="L13" s="5">
        <v>5491818</v>
      </c>
      <c r="M13" s="6">
        <v>14323566</v>
      </c>
      <c r="N13" s="6" t="s">
        <v>28</v>
      </c>
      <c r="O13" s="6" t="s">
        <v>28</v>
      </c>
      <c r="P13" s="6" t="s">
        <v>28</v>
      </c>
      <c r="Q13" s="6" t="s">
        <v>28</v>
      </c>
      <c r="R13" s="6" t="s">
        <v>28</v>
      </c>
      <c r="S13" s="24" t="s">
        <v>28</v>
      </c>
    </row>
    <row r="14" spans="1:19">
      <c r="A14" s="21" t="s">
        <v>21</v>
      </c>
      <c r="B14" s="22">
        <v>6</v>
      </c>
      <c r="C14" s="22">
        <v>14</v>
      </c>
      <c r="D14" s="22">
        <v>11</v>
      </c>
      <c r="E14" s="1">
        <v>25.9</v>
      </c>
      <c r="F14" s="1">
        <v>24.6</v>
      </c>
      <c r="G14" s="1">
        <v>54.5</v>
      </c>
      <c r="H14" s="1">
        <v>62.6</v>
      </c>
      <c r="I14" s="1">
        <v>133.69999999999999</v>
      </c>
      <c r="J14" s="1">
        <f t="shared" si="0"/>
        <v>104.2</v>
      </c>
      <c r="K14" s="1">
        <f t="shared" si="1"/>
        <v>228.1</v>
      </c>
      <c r="L14" s="3">
        <v>5959204</v>
      </c>
      <c r="M14" s="1">
        <v>15552519</v>
      </c>
      <c r="N14" s="1" t="s">
        <v>28</v>
      </c>
      <c r="O14" s="1" t="s">
        <v>28</v>
      </c>
      <c r="P14" s="1" t="s">
        <v>28</v>
      </c>
      <c r="Q14" s="1" t="s">
        <v>28</v>
      </c>
      <c r="R14" s="1" t="s">
        <v>28</v>
      </c>
      <c r="S14" s="23" t="s">
        <v>28</v>
      </c>
    </row>
    <row r="15" spans="1:19">
      <c r="A15" s="21" t="s">
        <v>22</v>
      </c>
      <c r="B15" s="7">
        <v>7</v>
      </c>
      <c r="C15" s="6">
        <v>16.3</v>
      </c>
      <c r="D15" s="6">
        <v>12.3</v>
      </c>
      <c r="E15" s="6">
        <v>28.2</v>
      </c>
      <c r="F15" s="6">
        <v>26.2</v>
      </c>
      <c r="G15" s="6">
        <v>57.3</v>
      </c>
      <c r="H15" s="6">
        <v>64.400000000000006</v>
      </c>
      <c r="I15" s="6">
        <v>135.5</v>
      </c>
      <c r="J15" s="6">
        <f t="shared" si="0"/>
        <v>109.9</v>
      </c>
      <c r="K15" s="6">
        <f t="shared" si="1"/>
        <v>237.3</v>
      </c>
      <c r="L15" s="5">
        <v>6637326</v>
      </c>
      <c r="M15" s="6">
        <v>17211216</v>
      </c>
      <c r="N15" s="6" t="s">
        <v>28</v>
      </c>
      <c r="O15" s="6" t="s">
        <v>28</v>
      </c>
      <c r="P15" s="6" t="s">
        <v>28</v>
      </c>
      <c r="Q15" s="6" t="s">
        <v>28</v>
      </c>
      <c r="R15" s="6" t="s">
        <v>28</v>
      </c>
      <c r="S15" s="24" t="s">
        <v>28</v>
      </c>
    </row>
    <row r="16" spans="1:19">
      <c r="A16" s="21" t="s">
        <v>23</v>
      </c>
      <c r="B16" s="1">
        <v>7.4</v>
      </c>
      <c r="C16" s="1">
        <v>16.899999999999999</v>
      </c>
      <c r="D16" s="22">
        <v>13</v>
      </c>
      <c r="E16" s="1">
        <v>29.4</v>
      </c>
      <c r="F16" s="22">
        <v>27</v>
      </c>
      <c r="G16" s="1">
        <v>58.4</v>
      </c>
      <c r="H16" s="1">
        <v>64.7</v>
      </c>
      <c r="I16" s="1">
        <v>135.30000000000001</v>
      </c>
      <c r="J16" s="1">
        <f t="shared" si="0"/>
        <v>112.1</v>
      </c>
      <c r="K16" s="1">
        <f t="shared" si="1"/>
        <v>240</v>
      </c>
      <c r="L16" s="3">
        <v>7272515</v>
      </c>
      <c r="M16" s="1">
        <v>18500325</v>
      </c>
      <c r="N16" s="1" t="s">
        <v>28</v>
      </c>
      <c r="O16" s="1" t="s">
        <v>28</v>
      </c>
      <c r="P16" s="1" t="s">
        <v>28</v>
      </c>
      <c r="Q16" s="1" t="s">
        <v>28</v>
      </c>
      <c r="R16" s="1" t="s">
        <v>28</v>
      </c>
      <c r="S16" s="23" t="s">
        <v>28</v>
      </c>
    </row>
    <row r="17" spans="1:19">
      <c r="A17" s="21" t="s">
        <v>24</v>
      </c>
      <c r="B17" s="6">
        <v>7.9</v>
      </c>
      <c r="C17" s="6">
        <v>17.8</v>
      </c>
      <c r="D17" s="6">
        <v>13.8</v>
      </c>
      <c r="E17" s="6">
        <v>30.7</v>
      </c>
      <c r="F17" s="6">
        <v>27.8</v>
      </c>
      <c r="G17" s="6">
        <v>59.5</v>
      </c>
      <c r="H17" s="6">
        <v>63.9</v>
      </c>
      <c r="I17" s="6">
        <v>133.6</v>
      </c>
      <c r="J17" s="6">
        <f t="shared" si="0"/>
        <v>113.4</v>
      </c>
      <c r="K17" s="6">
        <f t="shared" si="1"/>
        <v>241.6</v>
      </c>
      <c r="L17" s="5">
        <v>8296140</v>
      </c>
      <c r="M17" s="6">
        <v>20740740</v>
      </c>
      <c r="N17" s="6" t="s">
        <v>28</v>
      </c>
      <c r="O17" s="6" t="s">
        <v>28</v>
      </c>
      <c r="P17" s="6" t="s">
        <v>28</v>
      </c>
      <c r="Q17" s="6" t="s">
        <v>28</v>
      </c>
      <c r="R17" s="6" t="s">
        <v>28</v>
      </c>
      <c r="S17" s="24" t="s">
        <v>28</v>
      </c>
    </row>
    <row r="18" spans="1:19">
      <c r="A18" s="21" t="s">
        <v>25</v>
      </c>
      <c r="B18" s="1">
        <v>8.6</v>
      </c>
      <c r="C18" s="1">
        <v>19.5</v>
      </c>
      <c r="D18" s="1">
        <v>14.3</v>
      </c>
      <c r="E18" s="1">
        <v>31.9</v>
      </c>
      <c r="F18" s="1">
        <v>29.2</v>
      </c>
      <c r="G18" s="1">
        <v>61.9</v>
      </c>
      <c r="H18" s="1">
        <v>64.599999999999994</v>
      </c>
      <c r="I18" s="1">
        <v>134.80000000000001</v>
      </c>
      <c r="J18" s="1">
        <f t="shared" si="0"/>
        <v>116.69999999999999</v>
      </c>
      <c r="K18" s="1">
        <f t="shared" si="1"/>
        <v>248.10000000000002</v>
      </c>
      <c r="L18" s="3">
        <v>12033190</v>
      </c>
      <c r="M18" s="1">
        <v>27499749</v>
      </c>
      <c r="N18" s="1">
        <v>2014247</v>
      </c>
      <c r="O18" s="1">
        <v>5192741</v>
      </c>
      <c r="P18" s="1">
        <v>5242555</v>
      </c>
      <c r="Q18" s="1">
        <v>11551516</v>
      </c>
      <c r="R18" s="1">
        <v>502057</v>
      </c>
      <c r="S18" s="23">
        <v>1634280</v>
      </c>
    </row>
    <row r="19" spans="1:19">
      <c r="A19" s="21" t="s">
        <v>26</v>
      </c>
      <c r="B19" s="6">
        <v>9.4</v>
      </c>
      <c r="C19" s="7">
        <v>21</v>
      </c>
      <c r="D19" s="6">
        <v>15.5</v>
      </c>
      <c r="E19" s="6">
        <v>34.1</v>
      </c>
      <c r="F19" s="6">
        <v>29.9</v>
      </c>
      <c r="G19" s="7">
        <v>63</v>
      </c>
      <c r="H19" s="6">
        <v>67.2</v>
      </c>
      <c r="I19" s="6">
        <v>139.9</v>
      </c>
      <c r="J19" s="6">
        <f t="shared" si="0"/>
        <v>122</v>
      </c>
      <c r="K19" s="6">
        <f t="shared" si="1"/>
        <v>258</v>
      </c>
      <c r="L19" s="5">
        <v>13010858</v>
      </c>
      <c r="M19" s="6">
        <v>29184331</v>
      </c>
      <c r="N19" s="6">
        <v>2193825</v>
      </c>
      <c r="O19" s="6">
        <v>5516290</v>
      </c>
      <c r="P19" s="6">
        <v>7620190</v>
      </c>
      <c r="Q19" s="6">
        <v>16305370</v>
      </c>
      <c r="R19" s="6">
        <v>591532</v>
      </c>
      <c r="S19" s="24">
        <v>1814221</v>
      </c>
    </row>
    <row r="20" spans="1:19">
      <c r="A20" s="25" t="s">
        <v>27</v>
      </c>
      <c r="B20" s="2">
        <v>9.3000000000000007</v>
      </c>
      <c r="C20" s="2">
        <v>19.899999999999999</v>
      </c>
      <c r="D20" s="2">
        <v>16.3</v>
      </c>
      <c r="E20" s="2">
        <v>34.6</v>
      </c>
      <c r="F20" s="2">
        <v>31.7</v>
      </c>
      <c r="G20" s="2">
        <v>64.900000000000006</v>
      </c>
      <c r="H20" s="2">
        <v>65.2</v>
      </c>
      <c r="I20" s="2">
        <v>134.80000000000001</v>
      </c>
      <c r="J20" s="2">
        <f t="shared" si="0"/>
        <v>122.5</v>
      </c>
      <c r="K20" s="2">
        <f t="shared" si="1"/>
        <v>254.20000000000002</v>
      </c>
      <c r="L20" s="4">
        <v>13300719</v>
      </c>
      <c r="M20" s="2">
        <v>29629022</v>
      </c>
      <c r="N20" s="2">
        <v>2298510</v>
      </c>
      <c r="O20" s="2">
        <v>5699208</v>
      </c>
      <c r="P20" s="2">
        <v>7944090</v>
      </c>
      <c r="Q20" s="2">
        <v>16852663</v>
      </c>
      <c r="R20" s="2">
        <v>581724</v>
      </c>
      <c r="S20" s="26">
        <v>1839676</v>
      </c>
    </row>
    <row r="21" spans="1:19">
      <c r="A21" s="27" t="s">
        <v>29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 t="s">
        <v>100</v>
      </c>
      <c r="R21" s="28"/>
      <c r="S21" s="29"/>
    </row>
    <row r="22" spans="1:19">
      <c r="A22" s="27" t="s">
        <v>101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9"/>
    </row>
    <row r="23" spans="1:19">
      <c r="A23" s="27"/>
      <c r="B23" s="28" t="s">
        <v>102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9"/>
    </row>
    <row r="24" spans="1:19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9"/>
    </row>
    <row r="25" spans="1:19" ht="15.75" thickBot="1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2"/>
    </row>
    <row r="27" spans="1:19">
      <c r="F27" s="80"/>
      <c r="K27" s="80"/>
    </row>
    <row r="28" spans="1:19">
      <c r="K28" s="80"/>
    </row>
    <row r="29" spans="1:19">
      <c r="K29" s="80"/>
    </row>
    <row r="30" spans="1:19">
      <c r="K30" s="80"/>
    </row>
    <row r="31" spans="1:19">
      <c r="K31" s="80"/>
    </row>
    <row r="32" spans="1:19">
      <c r="K32" s="80"/>
    </row>
    <row r="33" spans="11:11">
      <c r="K33" s="80"/>
    </row>
    <row r="34" spans="11:11">
      <c r="K34" s="80"/>
    </row>
    <row r="35" spans="11:11">
      <c r="K35" s="80"/>
    </row>
    <row r="36" spans="11:11">
      <c r="K36" s="80"/>
    </row>
  </sheetData>
  <mergeCells count="12">
    <mergeCell ref="P5:Q5"/>
    <mergeCell ref="R5:S5"/>
    <mergeCell ref="A1:S1"/>
    <mergeCell ref="A2:S2"/>
    <mergeCell ref="A4:K4"/>
    <mergeCell ref="L4:S4"/>
    <mergeCell ref="B5:C5"/>
    <mergeCell ref="D5:E5"/>
    <mergeCell ref="F5:G5"/>
    <mergeCell ref="H5:I5"/>
    <mergeCell ref="J5:K5"/>
    <mergeCell ref="N5:O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T53"/>
  <sheetViews>
    <sheetView topLeftCell="G2" workbookViewId="0">
      <selection activeCell="G51" sqref="G51"/>
    </sheetView>
  </sheetViews>
  <sheetFormatPr defaultRowHeight="15.75"/>
  <cols>
    <col min="1" max="1" width="23.42578125" style="45" customWidth="1"/>
    <col min="2" max="2" width="11.140625" style="45" customWidth="1"/>
    <col min="3" max="3" width="10.5703125" style="45" customWidth="1"/>
    <col min="4" max="10" width="8.140625" style="45" customWidth="1"/>
    <col min="11" max="11" width="8.85546875" style="45" customWidth="1"/>
    <col min="12" max="12" width="9.140625" style="45" customWidth="1"/>
    <col min="13" max="15" width="9" style="45" customWidth="1"/>
    <col min="16" max="16" width="10" style="45" customWidth="1"/>
    <col min="17" max="21" width="9.28515625" style="45" customWidth="1"/>
    <col min="22" max="22" width="13" style="45" customWidth="1"/>
    <col min="23" max="23" width="10.7109375" style="45" customWidth="1"/>
    <col min="24" max="24" width="12.7109375" style="45" customWidth="1"/>
    <col min="25" max="25" width="10.85546875" style="45" customWidth="1"/>
    <col min="26" max="27" width="9.28515625" style="45" customWidth="1"/>
    <col min="28" max="33" width="10.140625" style="45" customWidth="1"/>
    <col min="34" max="34" width="8.85546875" style="45" customWidth="1"/>
    <col min="35" max="35" width="9.85546875" style="45" customWidth="1"/>
    <col min="36" max="36" width="7.85546875" style="45" customWidth="1"/>
    <col min="37" max="37" width="9.85546875" style="45" customWidth="1"/>
    <col min="38" max="40" width="7.85546875" style="45" customWidth="1"/>
    <col min="41" max="45" width="7.5703125" style="45" customWidth="1"/>
    <col min="46" max="49" width="8.85546875" style="45" customWidth="1"/>
    <col min="50" max="50" width="11.7109375" style="45" customWidth="1"/>
    <col min="51" max="51" width="11" style="45" customWidth="1"/>
    <col min="52" max="52" width="12.5703125" style="45" customWidth="1"/>
    <col min="53" max="53" width="11.5703125" style="45" customWidth="1"/>
    <col min="54" max="54" width="12" style="45" customWidth="1"/>
    <col min="55" max="55" width="11.7109375" style="45" customWidth="1"/>
    <col min="56" max="56" width="9.85546875" style="45" customWidth="1"/>
    <col min="57" max="57" width="13.85546875" style="45" customWidth="1"/>
    <col min="58" max="58" width="15.42578125" style="45" customWidth="1"/>
    <col min="59" max="59" width="11.140625" style="45" customWidth="1"/>
    <col min="60" max="70" width="9.140625" style="45"/>
    <col min="71" max="71" width="10.5703125" style="45" customWidth="1"/>
    <col min="72" max="72" width="10.140625" style="45" customWidth="1"/>
    <col min="73" max="73" width="10" style="45" customWidth="1"/>
    <col min="74" max="74" width="31.140625" style="79" customWidth="1"/>
    <col min="75" max="75" width="12.140625" style="45" customWidth="1"/>
    <col min="76" max="76" width="12.5703125" style="45" customWidth="1"/>
    <col min="77" max="77" width="12.28515625" style="45" customWidth="1"/>
    <col min="78" max="78" width="10.5703125" style="45" customWidth="1"/>
    <col min="79" max="79" width="11.42578125" style="45" customWidth="1"/>
    <col min="80" max="80" width="10.7109375" style="45" customWidth="1"/>
    <col min="81" max="82" width="11.42578125" style="45" customWidth="1"/>
    <col min="83" max="83" width="12.85546875" style="45" customWidth="1"/>
    <col min="84" max="84" width="12.42578125" style="45" customWidth="1"/>
    <col min="85" max="85" width="12" style="45" customWidth="1"/>
    <col min="86" max="86" width="11.85546875" style="45" customWidth="1"/>
    <col min="87" max="87" width="12.85546875" style="45" customWidth="1"/>
    <col min="88" max="88" width="11.7109375" style="45" customWidth="1"/>
    <col min="89" max="89" width="12.7109375" style="45" customWidth="1"/>
    <col min="90" max="90" width="9.140625" style="45"/>
    <col min="91" max="91" width="15.28515625" style="45" customWidth="1"/>
    <col min="92" max="92" width="10.42578125" style="45" customWidth="1"/>
    <col min="93" max="94" width="12.140625" style="45" customWidth="1"/>
    <col min="95" max="96" width="9.140625" style="45"/>
    <col min="97" max="97" width="10.85546875" style="45" customWidth="1"/>
    <col min="98" max="98" width="19.140625" style="45" customWidth="1"/>
    <col min="99" max="16384" width="9.140625" style="45"/>
  </cols>
  <sheetData>
    <row r="1" spans="1:98" customFormat="1" ht="18.75">
      <c r="A1" s="127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47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9"/>
      <c r="BV1" s="105"/>
      <c r="BW1" s="106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8"/>
      <c r="CJ1" s="108"/>
      <c r="CK1" s="109"/>
    </row>
    <row r="2" spans="1:98" customFormat="1" ht="18.75">
      <c r="A2" s="130" t="s">
        <v>30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50" t="s">
        <v>88</v>
      </c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2"/>
      <c r="BV2" s="93"/>
      <c r="BW2" s="153" t="s">
        <v>78</v>
      </c>
      <c r="BX2" s="154"/>
      <c r="BY2" s="154"/>
      <c r="BZ2" s="154"/>
      <c r="CA2" s="154"/>
      <c r="CB2" s="154"/>
      <c r="CC2" s="154"/>
      <c r="CD2" s="154"/>
      <c r="CE2" s="154"/>
      <c r="CF2" s="154"/>
      <c r="CG2" s="154"/>
      <c r="CH2" s="154"/>
      <c r="CI2" s="154"/>
      <c r="CJ2" s="154"/>
      <c r="CK2" s="155"/>
    </row>
    <row r="3" spans="1:98" customFormat="1">
      <c r="A3" s="13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33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1" t="s">
        <v>31</v>
      </c>
      <c r="BD3" s="46"/>
      <c r="BE3" s="47"/>
      <c r="BF3" s="48"/>
      <c r="BG3" s="49"/>
      <c r="BH3" s="50"/>
      <c r="BI3" s="48"/>
      <c r="BJ3" s="49"/>
      <c r="BK3" s="50"/>
      <c r="BL3" s="48"/>
      <c r="BM3" s="49"/>
      <c r="BN3" s="50"/>
      <c r="BO3" s="48"/>
      <c r="BP3" s="49"/>
      <c r="BQ3" s="50"/>
      <c r="BR3" s="48"/>
      <c r="BS3" s="49"/>
      <c r="BT3" s="50"/>
      <c r="BU3" s="50"/>
      <c r="BV3" s="72"/>
      <c r="BW3" s="90"/>
      <c r="BX3" s="91"/>
      <c r="BY3" s="92"/>
      <c r="BZ3" s="90"/>
      <c r="CA3" s="91"/>
      <c r="CB3" s="92"/>
      <c r="CC3" s="90"/>
      <c r="CD3" s="91"/>
      <c r="CE3" s="92"/>
      <c r="CF3" s="90"/>
      <c r="CG3" s="91"/>
      <c r="CH3" s="92"/>
      <c r="CI3" s="90"/>
      <c r="CJ3" s="91"/>
      <c r="CK3" s="112"/>
    </row>
    <row r="4" spans="1:98" s="34" customFormat="1">
      <c r="A4" s="113"/>
      <c r="B4" s="140" t="s">
        <v>25</v>
      </c>
      <c r="C4" s="139"/>
      <c r="D4" s="139" t="s">
        <v>26</v>
      </c>
      <c r="E4" s="139"/>
      <c r="F4" s="139" t="s">
        <v>27</v>
      </c>
      <c r="G4" s="141"/>
      <c r="H4" s="140" t="s">
        <v>25</v>
      </c>
      <c r="I4" s="139"/>
      <c r="J4" s="139" t="s">
        <v>26</v>
      </c>
      <c r="K4" s="139"/>
      <c r="L4" s="139" t="s">
        <v>27</v>
      </c>
      <c r="M4" s="141"/>
      <c r="N4" s="140" t="s">
        <v>25</v>
      </c>
      <c r="O4" s="139"/>
      <c r="P4" s="139" t="s">
        <v>26</v>
      </c>
      <c r="Q4" s="139"/>
      <c r="R4" s="139" t="s">
        <v>27</v>
      </c>
      <c r="S4" s="141"/>
      <c r="T4" s="140" t="s">
        <v>25</v>
      </c>
      <c r="U4" s="139"/>
      <c r="V4" s="139" t="s">
        <v>26</v>
      </c>
      <c r="W4" s="139"/>
      <c r="X4" s="139" t="s">
        <v>27</v>
      </c>
      <c r="Y4" s="141"/>
      <c r="Z4" s="140" t="s">
        <v>25</v>
      </c>
      <c r="AA4" s="139"/>
      <c r="AB4" s="139" t="s">
        <v>26</v>
      </c>
      <c r="AC4" s="139"/>
      <c r="AD4" s="139" t="s">
        <v>27</v>
      </c>
      <c r="AE4" s="141"/>
      <c r="AF4" s="140" t="s">
        <v>25</v>
      </c>
      <c r="AG4" s="139"/>
      <c r="AH4" s="139" t="s">
        <v>26</v>
      </c>
      <c r="AI4" s="139"/>
      <c r="AJ4" s="139" t="s">
        <v>27</v>
      </c>
      <c r="AK4" s="141"/>
      <c r="AL4" s="140" t="s">
        <v>25</v>
      </c>
      <c r="AM4" s="139"/>
      <c r="AN4" s="139" t="s">
        <v>26</v>
      </c>
      <c r="AO4" s="139"/>
      <c r="AP4" s="139" t="s">
        <v>27</v>
      </c>
      <c r="AQ4" s="141"/>
      <c r="AR4" s="140" t="s">
        <v>25</v>
      </c>
      <c r="AS4" s="139"/>
      <c r="AT4" s="139" t="s">
        <v>26</v>
      </c>
      <c r="AU4" s="139"/>
      <c r="AV4" s="139" t="s">
        <v>27</v>
      </c>
      <c r="AW4" s="141"/>
      <c r="AX4" s="139" t="s">
        <v>25</v>
      </c>
      <c r="AY4" s="139"/>
      <c r="AZ4" s="139" t="s">
        <v>26</v>
      </c>
      <c r="BA4" s="139"/>
      <c r="BB4" s="139" t="s">
        <v>27</v>
      </c>
      <c r="BC4" s="141"/>
      <c r="BD4" s="69" t="s">
        <v>25</v>
      </c>
      <c r="BE4" s="70" t="s">
        <v>26</v>
      </c>
      <c r="BF4" s="71" t="s">
        <v>27</v>
      </c>
      <c r="BG4" s="90" t="s">
        <v>25</v>
      </c>
      <c r="BH4" s="91" t="s">
        <v>26</v>
      </c>
      <c r="BI4" s="92" t="s">
        <v>27</v>
      </c>
      <c r="BJ4" s="90" t="s">
        <v>25</v>
      </c>
      <c r="BK4" s="91" t="s">
        <v>26</v>
      </c>
      <c r="BL4" s="92" t="s">
        <v>27</v>
      </c>
      <c r="BM4" s="90" t="s">
        <v>25</v>
      </c>
      <c r="BN4" s="91" t="s">
        <v>26</v>
      </c>
      <c r="BO4" s="92" t="s">
        <v>27</v>
      </c>
      <c r="BP4" s="90" t="s">
        <v>25</v>
      </c>
      <c r="BQ4" s="91" t="s">
        <v>26</v>
      </c>
      <c r="BR4" s="92" t="s">
        <v>27</v>
      </c>
      <c r="BS4" s="90" t="s">
        <v>25</v>
      </c>
      <c r="BT4" s="91" t="s">
        <v>26</v>
      </c>
      <c r="BU4" s="91" t="s">
        <v>27</v>
      </c>
      <c r="BV4" s="159" t="s">
        <v>99</v>
      </c>
      <c r="BW4" s="90" t="s">
        <v>25</v>
      </c>
      <c r="BX4" s="91" t="s">
        <v>26</v>
      </c>
      <c r="BY4" s="92" t="s">
        <v>27</v>
      </c>
      <c r="BZ4" s="90" t="s">
        <v>25</v>
      </c>
      <c r="CA4" s="91" t="s">
        <v>26</v>
      </c>
      <c r="CB4" s="92" t="s">
        <v>27</v>
      </c>
      <c r="CC4" s="90" t="s">
        <v>25</v>
      </c>
      <c r="CD4" s="91" t="s">
        <v>26</v>
      </c>
      <c r="CE4" s="92" t="s">
        <v>27</v>
      </c>
      <c r="CF4" s="90" t="s">
        <v>25</v>
      </c>
      <c r="CG4" s="91" t="s">
        <v>26</v>
      </c>
      <c r="CH4" s="92" t="s">
        <v>27</v>
      </c>
      <c r="CI4" s="90" t="s">
        <v>25</v>
      </c>
      <c r="CJ4" s="91" t="s">
        <v>26</v>
      </c>
      <c r="CK4" s="112" t="s">
        <v>27</v>
      </c>
    </row>
    <row r="5" spans="1:98" s="35" customFormat="1">
      <c r="A5" s="145" t="s">
        <v>32</v>
      </c>
      <c r="B5" s="144" t="s">
        <v>33</v>
      </c>
      <c r="C5" s="142"/>
      <c r="D5" s="142" t="s">
        <v>33</v>
      </c>
      <c r="E5" s="142"/>
      <c r="F5" s="142" t="s">
        <v>33</v>
      </c>
      <c r="G5" s="143"/>
      <c r="H5" s="144" t="s">
        <v>34</v>
      </c>
      <c r="I5" s="142"/>
      <c r="J5" s="142" t="s">
        <v>34</v>
      </c>
      <c r="K5" s="142"/>
      <c r="L5" s="142" t="s">
        <v>34</v>
      </c>
      <c r="M5" s="143"/>
      <c r="N5" s="144" t="s">
        <v>35</v>
      </c>
      <c r="O5" s="142"/>
      <c r="P5" s="142" t="s">
        <v>35</v>
      </c>
      <c r="Q5" s="142"/>
      <c r="R5" s="142" t="s">
        <v>35</v>
      </c>
      <c r="S5" s="143"/>
      <c r="T5" s="144" t="s">
        <v>36</v>
      </c>
      <c r="U5" s="142"/>
      <c r="V5" s="142" t="s">
        <v>36</v>
      </c>
      <c r="W5" s="142"/>
      <c r="X5" s="142" t="s">
        <v>36</v>
      </c>
      <c r="Y5" s="143"/>
      <c r="Z5" s="144" t="s">
        <v>37</v>
      </c>
      <c r="AA5" s="142"/>
      <c r="AB5" s="142" t="s">
        <v>37</v>
      </c>
      <c r="AC5" s="142"/>
      <c r="AD5" s="142" t="s">
        <v>37</v>
      </c>
      <c r="AE5" s="143"/>
      <c r="AF5" s="144" t="s">
        <v>38</v>
      </c>
      <c r="AG5" s="142"/>
      <c r="AH5" s="142" t="s">
        <v>38</v>
      </c>
      <c r="AI5" s="142"/>
      <c r="AJ5" s="142" t="s">
        <v>38</v>
      </c>
      <c r="AK5" s="143"/>
      <c r="AL5" s="144" t="s">
        <v>39</v>
      </c>
      <c r="AM5" s="142"/>
      <c r="AN5" s="142" t="s">
        <v>39</v>
      </c>
      <c r="AO5" s="142"/>
      <c r="AP5" s="142" t="s">
        <v>39</v>
      </c>
      <c r="AQ5" s="143"/>
      <c r="AR5" s="144" t="s">
        <v>40</v>
      </c>
      <c r="AS5" s="142"/>
      <c r="AT5" s="142" t="s">
        <v>40</v>
      </c>
      <c r="AU5" s="142"/>
      <c r="AV5" s="142" t="s">
        <v>40</v>
      </c>
      <c r="AW5" s="143"/>
      <c r="AX5" s="142" t="s">
        <v>41</v>
      </c>
      <c r="AY5" s="142"/>
      <c r="AZ5" s="142" t="s">
        <v>41</v>
      </c>
      <c r="BA5" s="142"/>
      <c r="BB5" s="142" t="s">
        <v>41</v>
      </c>
      <c r="BC5" s="143"/>
      <c r="BD5" s="156" t="s">
        <v>79</v>
      </c>
      <c r="BE5" s="157"/>
      <c r="BF5" s="158"/>
      <c r="BG5" s="156" t="s">
        <v>80</v>
      </c>
      <c r="BH5" s="157"/>
      <c r="BI5" s="158"/>
      <c r="BJ5" s="156" t="s">
        <v>81</v>
      </c>
      <c r="BK5" s="157"/>
      <c r="BL5" s="158"/>
      <c r="BM5" s="156" t="s">
        <v>82</v>
      </c>
      <c r="BN5" s="157"/>
      <c r="BO5" s="158"/>
      <c r="BP5" s="156" t="s">
        <v>83</v>
      </c>
      <c r="BQ5" s="157"/>
      <c r="BR5" s="158"/>
      <c r="BS5" s="156" t="s">
        <v>84</v>
      </c>
      <c r="BT5" s="157"/>
      <c r="BU5" s="157"/>
      <c r="BV5" s="160"/>
      <c r="BW5" s="161" t="s">
        <v>85</v>
      </c>
      <c r="BX5" s="162"/>
      <c r="BY5" s="163"/>
      <c r="BZ5" s="161" t="s">
        <v>86</v>
      </c>
      <c r="CA5" s="162"/>
      <c r="CB5" s="163"/>
      <c r="CC5" s="161" t="s">
        <v>10</v>
      </c>
      <c r="CD5" s="162"/>
      <c r="CE5" s="163"/>
      <c r="CF5" s="161" t="s">
        <v>11</v>
      </c>
      <c r="CG5" s="162"/>
      <c r="CH5" s="163"/>
      <c r="CI5" s="164" t="s">
        <v>87</v>
      </c>
      <c r="CJ5" s="165"/>
      <c r="CK5" s="166"/>
    </row>
    <row r="6" spans="1:98" s="39" customFormat="1">
      <c r="A6" s="146"/>
      <c r="B6" s="36" t="s">
        <v>14</v>
      </c>
      <c r="C6" s="37" t="s">
        <v>12</v>
      </c>
      <c r="D6" s="37" t="s">
        <v>14</v>
      </c>
      <c r="E6" s="37" t="s">
        <v>12</v>
      </c>
      <c r="F6" s="37" t="s">
        <v>14</v>
      </c>
      <c r="G6" s="38" t="s">
        <v>12</v>
      </c>
      <c r="H6" s="36" t="s">
        <v>14</v>
      </c>
      <c r="I6" s="37" t="s">
        <v>12</v>
      </c>
      <c r="J6" s="37" t="s">
        <v>14</v>
      </c>
      <c r="K6" s="37" t="s">
        <v>12</v>
      </c>
      <c r="L6" s="37" t="s">
        <v>14</v>
      </c>
      <c r="M6" s="38" t="s">
        <v>12</v>
      </c>
      <c r="N6" s="36" t="s">
        <v>14</v>
      </c>
      <c r="O6" s="37" t="s">
        <v>12</v>
      </c>
      <c r="P6" s="37" t="s">
        <v>14</v>
      </c>
      <c r="Q6" s="37" t="s">
        <v>12</v>
      </c>
      <c r="R6" s="37" t="s">
        <v>14</v>
      </c>
      <c r="S6" s="38" t="s">
        <v>12</v>
      </c>
      <c r="T6" s="36" t="s">
        <v>14</v>
      </c>
      <c r="U6" s="37" t="s">
        <v>12</v>
      </c>
      <c r="V6" s="37" t="s">
        <v>14</v>
      </c>
      <c r="W6" s="37" t="s">
        <v>12</v>
      </c>
      <c r="X6" s="37" t="s">
        <v>14</v>
      </c>
      <c r="Y6" s="38" t="s">
        <v>12</v>
      </c>
      <c r="Z6" s="36" t="s">
        <v>14</v>
      </c>
      <c r="AA6" s="37" t="s">
        <v>12</v>
      </c>
      <c r="AB6" s="37" t="s">
        <v>14</v>
      </c>
      <c r="AC6" s="37" t="s">
        <v>12</v>
      </c>
      <c r="AD6" s="37" t="s">
        <v>14</v>
      </c>
      <c r="AE6" s="38" t="s">
        <v>12</v>
      </c>
      <c r="AF6" s="36" t="s">
        <v>14</v>
      </c>
      <c r="AG6" s="37" t="s">
        <v>12</v>
      </c>
      <c r="AH6" s="37" t="s">
        <v>14</v>
      </c>
      <c r="AI6" s="37" t="s">
        <v>12</v>
      </c>
      <c r="AJ6" s="37" t="s">
        <v>14</v>
      </c>
      <c r="AK6" s="38" t="s">
        <v>12</v>
      </c>
      <c r="AL6" s="36" t="s">
        <v>14</v>
      </c>
      <c r="AM6" s="37" t="s">
        <v>12</v>
      </c>
      <c r="AN6" s="37" t="s">
        <v>14</v>
      </c>
      <c r="AO6" s="37" t="s">
        <v>12</v>
      </c>
      <c r="AP6" s="37" t="s">
        <v>14</v>
      </c>
      <c r="AQ6" s="38" t="s">
        <v>12</v>
      </c>
      <c r="AR6" s="36" t="s">
        <v>14</v>
      </c>
      <c r="AS6" s="37" t="s">
        <v>12</v>
      </c>
      <c r="AT6" s="37" t="s">
        <v>14</v>
      </c>
      <c r="AU6" s="37" t="s">
        <v>12</v>
      </c>
      <c r="AV6" s="37" t="s">
        <v>14</v>
      </c>
      <c r="AW6" s="38" t="s">
        <v>12</v>
      </c>
      <c r="AX6" s="37" t="s">
        <v>14</v>
      </c>
      <c r="AY6" s="37" t="s">
        <v>12</v>
      </c>
      <c r="AZ6" s="37" t="s">
        <v>14</v>
      </c>
      <c r="BA6" s="37" t="s">
        <v>12</v>
      </c>
      <c r="BB6" s="37" t="s">
        <v>14</v>
      </c>
      <c r="BC6" s="38" t="s">
        <v>12</v>
      </c>
      <c r="BD6" s="46"/>
      <c r="BE6" s="47"/>
      <c r="BF6" s="48"/>
      <c r="BG6" s="49"/>
      <c r="BH6" s="50"/>
      <c r="BI6" s="48"/>
      <c r="BJ6" s="49"/>
      <c r="BK6" s="50"/>
      <c r="BL6" s="48"/>
      <c r="BM6" s="49"/>
      <c r="BN6" s="50"/>
      <c r="BO6" s="48"/>
      <c r="BP6" s="49"/>
      <c r="BQ6" s="50"/>
      <c r="BR6" s="48"/>
      <c r="BS6" s="49"/>
      <c r="BT6" s="50"/>
      <c r="BU6" s="50"/>
      <c r="BV6" s="72"/>
      <c r="BW6" s="90"/>
      <c r="BX6" s="91"/>
      <c r="BY6" s="92"/>
      <c r="BZ6" s="90"/>
      <c r="CA6" s="91"/>
      <c r="CB6" s="92"/>
      <c r="CC6" s="90"/>
      <c r="CD6" s="91"/>
      <c r="CE6" s="92"/>
      <c r="CF6" s="90"/>
      <c r="CG6" s="91"/>
      <c r="CH6" s="92"/>
      <c r="CI6" s="90"/>
      <c r="CJ6" s="91"/>
      <c r="CK6" s="112"/>
      <c r="CM6"/>
      <c r="CN6"/>
      <c r="CO6"/>
      <c r="CP6"/>
      <c r="CQ6"/>
      <c r="CR6"/>
      <c r="CS6"/>
    </row>
    <row r="7" spans="1:98" s="43" customFormat="1">
      <c r="A7" s="114">
        <v>1</v>
      </c>
      <c r="B7" s="40">
        <v>4</v>
      </c>
      <c r="C7" s="41">
        <v>5</v>
      </c>
      <c r="D7" s="41">
        <v>6</v>
      </c>
      <c r="E7" s="41">
        <v>7</v>
      </c>
      <c r="F7" s="41">
        <v>8</v>
      </c>
      <c r="G7" s="42">
        <v>9</v>
      </c>
      <c r="H7" s="40">
        <v>10</v>
      </c>
      <c r="I7" s="41">
        <v>11</v>
      </c>
      <c r="J7" s="41">
        <v>12</v>
      </c>
      <c r="K7" s="41">
        <v>13</v>
      </c>
      <c r="L7" s="41">
        <v>14</v>
      </c>
      <c r="M7" s="42">
        <v>15</v>
      </c>
      <c r="N7" s="40">
        <v>16</v>
      </c>
      <c r="O7" s="41">
        <v>17</v>
      </c>
      <c r="P7" s="41">
        <v>18</v>
      </c>
      <c r="Q7" s="41">
        <v>19</v>
      </c>
      <c r="R7" s="41">
        <v>20</v>
      </c>
      <c r="S7" s="42">
        <v>21</v>
      </c>
      <c r="T7" s="40">
        <v>22</v>
      </c>
      <c r="U7" s="41">
        <v>23</v>
      </c>
      <c r="V7" s="41">
        <v>24</v>
      </c>
      <c r="W7" s="41">
        <v>25</v>
      </c>
      <c r="X7" s="41">
        <v>26</v>
      </c>
      <c r="Y7" s="42">
        <v>27</v>
      </c>
      <c r="Z7" s="40">
        <v>28</v>
      </c>
      <c r="AA7" s="41">
        <v>29</v>
      </c>
      <c r="AB7" s="41">
        <v>30</v>
      </c>
      <c r="AC7" s="41">
        <v>31</v>
      </c>
      <c r="AD7" s="41">
        <v>32</v>
      </c>
      <c r="AE7" s="42">
        <v>33</v>
      </c>
      <c r="AF7" s="40">
        <v>34</v>
      </c>
      <c r="AG7" s="41">
        <v>35</v>
      </c>
      <c r="AH7" s="41">
        <v>36</v>
      </c>
      <c r="AI7" s="41">
        <v>37</v>
      </c>
      <c r="AJ7" s="41">
        <v>38</v>
      </c>
      <c r="AK7" s="42">
        <v>39</v>
      </c>
      <c r="AL7" s="40">
        <v>40</v>
      </c>
      <c r="AM7" s="41">
        <v>41</v>
      </c>
      <c r="AN7" s="41">
        <v>42</v>
      </c>
      <c r="AO7" s="41">
        <v>43</v>
      </c>
      <c r="AP7" s="41">
        <v>44</v>
      </c>
      <c r="AQ7" s="42">
        <v>45</v>
      </c>
      <c r="AR7" s="40">
        <v>46</v>
      </c>
      <c r="AS7" s="41">
        <v>47</v>
      </c>
      <c r="AT7" s="41">
        <v>48</v>
      </c>
      <c r="AU7" s="41">
        <v>49</v>
      </c>
      <c r="AV7" s="41">
        <v>50</v>
      </c>
      <c r="AW7" s="42">
        <v>51</v>
      </c>
      <c r="AX7" s="41">
        <v>52</v>
      </c>
      <c r="AY7" s="41">
        <v>53</v>
      </c>
      <c r="AZ7" s="41">
        <v>54</v>
      </c>
      <c r="BA7" s="41">
        <v>55</v>
      </c>
      <c r="BB7" s="41">
        <v>56</v>
      </c>
      <c r="BC7" s="42">
        <v>57</v>
      </c>
      <c r="BD7" s="96">
        <v>58</v>
      </c>
      <c r="BE7" s="97">
        <v>59</v>
      </c>
      <c r="BF7" s="98">
        <v>60</v>
      </c>
      <c r="BG7" s="99">
        <v>61</v>
      </c>
      <c r="BH7" s="100">
        <v>62</v>
      </c>
      <c r="BI7" s="98">
        <v>63</v>
      </c>
      <c r="BJ7" s="99">
        <v>64</v>
      </c>
      <c r="BK7" s="100">
        <v>65</v>
      </c>
      <c r="BL7" s="98">
        <v>66</v>
      </c>
      <c r="BM7" s="99">
        <v>67</v>
      </c>
      <c r="BN7" s="100">
        <v>68</v>
      </c>
      <c r="BO7" s="98">
        <v>69</v>
      </c>
      <c r="BP7" s="99">
        <v>70</v>
      </c>
      <c r="BQ7" s="100">
        <v>71</v>
      </c>
      <c r="BR7" s="98">
        <v>72</v>
      </c>
      <c r="BS7" s="99">
        <v>73</v>
      </c>
      <c r="BT7" s="100">
        <v>74</v>
      </c>
      <c r="BU7" s="100">
        <v>75</v>
      </c>
      <c r="BV7" s="101">
        <v>76</v>
      </c>
      <c r="BW7" s="96">
        <v>77</v>
      </c>
      <c r="BX7" s="97">
        <v>78</v>
      </c>
      <c r="BY7" s="102">
        <v>79</v>
      </c>
      <c r="BZ7" s="96">
        <v>80</v>
      </c>
      <c r="CA7" s="97">
        <v>81</v>
      </c>
      <c r="CB7" s="102">
        <v>82</v>
      </c>
      <c r="CC7" s="96">
        <v>83</v>
      </c>
      <c r="CD7" s="97">
        <v>84</v>
      </c>
      <c r="CE7" s="102">
        <v>85</v>
      </c>
      <c r="CF7" s="96">
        <v>86</v>
      </c>
      <c r="CG7" s="97">
        <v>87</v>
      </c>
      <c r="CH7" s="102">
        <v>88</v>
      </c>
      <c r="CI7" s="99">
        <v>89</v>
      </c>
      <c r="CJ7" s="100">
        <v>90</v>
      </c>
      <c r="CK7" s="115">
        <v>91</v>
      </c>
      <c r="CM7" s="104"/>
      <c r="CN7" s="103"/>
      <c r="CO7" s="103"/>
      <c r="CP7" s="103"/>
      <c r="CQ7" s="103"/>
      <c r="CR7" s="103"/>
      <c r="CS7" s="103"/>
    </row>
    <row r="8" spans="1:98" s="39" customFormat="1" ht="31.5">
      <c r="A8" s="116" t="s">
        <v>42</v>
      </c>
      <c r="B8" s="52">
        <v>1</v>
      </c>
      <c r="C8" s="52">
        <v>16</v>
      </c>
      <c r="D8" s="53">
        <v>1</v>
      </c>
      <c r="E8" s="51">
        <v>16</v>
      </c>
      <c r="F8" s="52">
        <v>5</v>
      </c>
      <c r="G8" s="53">
        <v>25</v>
      </c>
      <c r="H8" s="51">
        <v>0</v>
      </c>
      <c r="I8" s="52">
        <v>0</v>
      </c>
      <c r="J8" s="53">
        <v>0</v>
      </c>
      <c r="K8" s="51">
        <v>0</v>
      </c>
      <c r="L8" s="52">
        <v>0</v>
      </c>
      <c r="M8" s="53">
        <v>0</v>
      </c>
      <c r="N8" s="51">
        <v>413</v>
      </c>
      <c r="O8" s="52">
        <v>810</v>
      </c>
      <c r="P8" s="53">
        <v>311</v>
      </c>
      <c r="Q8" s="51">
        <v>525</v>
      </c>
      <c r="R8" s="52">
        <v>523</v>
      </c>
      <c r="S8" s="89">
        <v>904</v>
      </c>
      <c r="T8" s="52">
        <v>2650</v>
      </c>
      <c r="U8" s="52">
        <v>4859</v>
      </c>
      <c r="V8" s="53">
        <v>2027</v>
      </c>
      <c r="W8" s="51">
        <v>3693</v>
      </c>
      <c r="X8" s="52">
        <v>2669</v>
      </c>
      <c r="Y8" s="53">
        <v>4985</v>
      </c>
      <c r="Z8" s="51">
        <v>26</v>
      </c>
      <c r="AA8" s="52">
        <v>81</v>
      </c>
      <c r="AB8" s="53">
        <v>26</v>
      </c>
      <c r="AC8" s="51">
        <v>83</v>
      </c>
      <c r="AD8" s="52">
        <v>29</v>
      </c>
      <c r="AE8" s="53">
        <v>90</v>
      </c>
      <c r="AF8" s="51">
        <v>90</v>
      </c>
      <c r="AG8" s="52">
        <v>142</v>
      </c>
      <c r="AH8" s="53">
        <v>323</v>
      </c>
      <c r="AI8" s="82">
        <v>800</v>
      </c>
      <c r="AJ8" s="83">
        <v>344</v>
      </c>
      <c r="AK8" s="84">
        <v>801</v>
      </c>
      <c r="AL8" s="52">
        <v>0</v>
      </c>
      <c r="AM8" s="52">
        <v>0</v>
      </c>
      <c r="AN8" s="53">
        <v>23</v>
      </c>
      <c r="AO8" s="51">
        <v>32</v>
      </c>
      <c r="AP8" s="52">
        <v>0</v>
      </c>
      <c r="AQ8" s="53">
        <v>24</v>
      </c>
      <c r="AR8" s="51">
        <v>0</v>
      </c>
      <c r="AS8" s="52">
        <v>0</v>
      </c>
      <c r="AT8" s="53">
        <v>86</v>
      </c>
      <c r="AU8" s="51">
        <v>109</v>
      </c>
      <c r="AV8" s="52">
        <v>86</v>
      </c>
      <c r="AW8" s="53">
        <v>109</v>
      </c>
      <c r="AX8" s="82">
        <f>SUM(B8,H8,N8,T8,Z8,AF8,AL8,AR8)</f>
        <v>3180</v>
      </c>
      <c r="AY8" s="83">
        <f>SUM(C8,I8,O8,U8,AA8,AG8,AM8,AS8)</f>
        <v>5908</v>
      </c>
      <c r="AZ8" s="82">
        <f>SUM(D8,J8,P8,V8,AB8,AH8,AN8,AT8)</f>
        <v>2797</v>
      </c>
      <c r="BA8" s="83">
        <f t="shared" ref="BA8:BC8" si="0">SUM(E8,K8,Q8,W8,AC8,AI8,AO8,AU8)</f>
        <v>5258</v>
      </c>
      <c r="BB8" s="82">
        <f t="shared" si="0"/>
        <v>3656</v>
      </c>
      <c r="BC8" s="83">
        <f t="shared" si="0"/>
        <v>6938</v>
      </c>
      <c r="BD8" s="51">
        <v>0</v>
      </c>
      <c r="BE8" s="52">
        <v>0</v>
      </c>
      <c r="BF8" s="53">
        <v>0</v>
      </c>
      <c r="BG8" s="51">
        <v>0</v>
      </c>
      <c r="BH8" s="52">
        <v>0</v>
      </c>
      <c r="BI8" s="53">
        <v>0</v>
      </c>
      <c r="BJ8" s="51">
        <v>0</v>
      </c>
      <c r="BK8" s="52">
        <v>0</v>
      </c>
      <c r="BL8" s="53">
        <v>0</v>
      </c>
      <c r="BM8" s="51">
        <v>117</v>
      </c>
      <c r="BN8" s="52">
        <v>117</v>
      </c>
      <c r="BO8" s="53">
        <v>117</v>
      </c>
      <c r="BP8" s="51">
        <v>0</v>
      </c>
      <c r="BQ8" s="52">
        <v>0</v>
      </c>
      <c r="BR8" s="53">
        <v>0</v>
      </c>
      <c r="BS8" s="51">
        <f>SUM(BD8,BG8,BJ8,BM8,BP8)</f>
        <v>117</v>
      </c>
      <c r="BT8" s="52">
        <f t="shared" ref="BT8:BU8" si="1">SUM(BE8,BH8,BK8,BN8,BQ8)</f>
        <v>117</v>
      </c>
      <c r="BU8" s="53">
        <f t="shared" si="1"/>
        <v>117</v>
      </c>
      <c r="BV8" s="74" t="s">
        <v>43</v>
      </c>
      <c r="BW8" s="77">
        <v>1580561</v>
      </c>
      <c r="BX8" s="75">
        <v>1582909</v>
      </c>
      <c r="BY8" s="73">
        <v>1488628</v>
      </c>
      <c r="BZ8" s="57">
        <v>2138922</v>
      </c>
      <c r="CA8" s="58">
        <v>2138967</v>
      </c>
      <c r="CB8" s="59">
        <v>2143756</v>
      </c>
      <c r="CC8" s="57">
        <v>3643560</v>
      </c>
      <c r="CD8" s="58">
        <v>3734668</v>
      </c>
      <c r="CE8" s="59">
        <v>3854222</v>
      </c>
      <c r="CF8" s="57">
        <v>7124940</v>
      </c>
      <c r="CG8" s="58">
        <v>7084567</v>
      </c>
      <c r="CH8" s="59">
        <v>7243392</v>
      </c>
      <c r="CI8" s="57">
        <f>BW8+BZ8+CC8+CF8</f>
        <v>14487983</v>
      </c>
      <c r="CJ8" s="58">
        <f t="shared" ref="CJ8:CK8" si="2">BX8+CA8+CD8+CG8</f>
        <v>14541111</v>
      </c>
      <c r="CK8" s="117">
        <f t="shared" si="2"/>
        <v>14729998</v>
      </c>
      <c r="CM8"/>
      <c r="CN8"/>
      <c r="CO8"/>
      <c r="CP8"/>
      <c r="CQ8"/>
      <c r="CR8"/>
      <c r="CS8"/>
    </row>
    <row r="9" spans="1:98" s="39" customFormat="1">
      <c r="A9" s="118" t="s">
        <v>43</v>
      </c>
      <c r="B9" s="61">
        <v>2777</v>
      </c>
      <c r="C9" s="61">
        <v>8212</v>
      </c>
      <c r="D9" s="62">
        <v>2479</v>
      </c>
      <c r="E9" s="60">
        <v>6973</v>
      </c>
      <c r="F9" s="61">
        <v>2903</v>
      </c>
      <c r="G9" s="62">
        <v>7915</v>
      </c>
      <c r="H9" s="60">
        <v>815</v>
      </c>
      <c r="I9" s="61">
        <v>2278</v>
      </c>
      <c r="J9" s="62">
        <v>459</v>
      </c>
      <c r="K9" s="60">
        <v>1235</v>
      </c>
      <c r="L9" s="61">
        <v>432</v>
      </c>
      <c r="M9" s="62">
        <v>1176</v>
      </c>
      <c r="N9" s="60">
        <v>189704</v>
      </c>
      <c r="O9" s="61">
        <v>458704</v>
      </c>
      <c r="P9" s="62">
        <v>194024</v>
      </c>
      <c r="Q9" s="60">
        <v>458419</v>
      </c>
      <c r="R9" s="61">
        <v>184423</v>
      </c>
      <c r="S9" s="88">
        <v>432639</v>
      </c>
      <c r="T9" s="61">
        <v>926149</v>
      </c>
      <c r="U9" s="61">
        <v>2214574</v>
      </c>
      <c r="V9" s="62">
        <v>1035341</v>
      </c>
      <c r="W9" s="60">
        <v>2362000</v>
      </c>
      <c r="X9" s="61">
        <v>984410</v>
      </c>
      <c r="Y9" s="62">
        <v>2271410</v>
      </c>
      <c r="Z9" s="60">
        <v>1397</v>
      </c>
      <c r="AA9" s="61">
        <v>4471</v>
      </c>
      <c r="AB9" s="62">
        <v>2335</v>
      </c>
      <c r="AC9" s="60">
        <v>7246</v>
      </c>
      <c r="AD9" s="61">
        <v>2594</v>
      </c>
      <c r="AE9" s="62">
        <v>8995</v>
      </c>
      <c r="AF9" s="60">
        <v>48150</v>
      </c>
      <c r="AG9" s="61">
        <v>108726</v>
      </c>
      <c r="AH9" s="62">
        <v>76758</v>
      </c>
      <c r="AI9" s="85">
        <v>149831</v>
      </c>
      <c r="AJ9" s="86">
        <v>76784</v>
      </c>
      <c r="AK9" s="87">
        <v>154082</v>
      </c>
      <c r="AL9" s="61">
        <v>1905</v>
      </c>
      <c r="AM9" s="61">
        <v>3150</v>
      </c>
      <c r="AN9" s="62">
        <v>2866</v>
      </c>
      <c r="AO9" s="60">
        <v>4906</v>
      </c>
      <c r="AP9" s="61">
        <v>2480</v>
      </c>
      <c r="AQ9" s="62">
        <v>3799</v>
      </c>
      <c r="AR9" s="60">
        <v>2402</v>
      </c>
      <c r="AS9" s="61">
        <v>6252</v>
      </c>
      <c r="AT9" s="62">
        <v>2667</v>
      </c>
      <c r="AU9" s="60">
        <v>7427</v>
      </c>
      <c r="AV9" s="61">
        <v>2991</v>
      </c>
      <c r="AW9" s="62">
        <v>8687</v>
      </c>
      <c r="AX9" s="85">
        <f t="shared" ref="AX9:AY42" si="3">SUM(B9,H9,N9,T9,Z9,AF9,AL9,AR9)</f>
        <v>1173299</v>
      </c>
      <c r="AY9" s="86">
        <f t="shared" si="3"/>
        <v>2806367</v>
      </c>
      <c r="AZ9" s="85">
        <f t="shared" ref="AZ9:AZ42" si="4">SUM(D9,J9,P9,V9,AB9,AH9,AN9,AT9)</f>
        <v>1316929</v>
      </c>
      <c r="BA9" s="86">
        <f t="shared" ref="BA9:BA42" si="5">SUM(E9,K9,Q9,W9,AC9,AI9,AO9,AU9)</f>
        <v>2998037</v>
      </c>
      <c r="BB9" s="85">
        <f t="shared" ref="BB9:BB42" si="6">SUM(F9,L9,R9,X9,AD9,AJ9,AP9,AV9)</f>
        <v>1257017</v>
      </c>
      <c r="BC9" s="86">
        <f t="shared" ref="BC9:BC42" si="7">SUM(G9,M9,S9,Y9,AE9,AK9,AQ9,AW9)</f>
        <v>2888703</v>
      </c>
      <c r="BD9" s="60">
        <v>69407</v>
      </c>
      <c r="BE9" s="61">
        <v>80295</v>
      </c>
      <c r="BF9" s="62">
        <v>84091</v>
      </c>
      <c r="BG9" s="60">
        <v>0</v>
      </c>
      <c r="BH9" s="61">
        <v>0</v>
      </c>
      <c r="BI9" s="62">
        <v>0</v>
      </c>
      <c r="BJ9" s="60">
        <v>23179</v>
      </c>
      <c r="BK9" s="61">
        <v>44423</v>
      </c>
      <c r="BL9" s="62">
        <v>43897</v>
      </c>
      <c r="BM9" s="60">
        <v>12075</v>
      </c>
      <c r="BN9" s="61">
        <v>20506</v>
      </c>
      <c r="BO9" s="62">
        <v>19975</v>
      </c>
      <c r="BP9" s="60">
        <v>0</v>
      </c>
      <c r="BQ9" s="61">
        <v>0</v>
      </c>
      <c r="BR9" s="62">
        <v>0</v>
      </c>
      <c r="BS9" s="60">
        <f t="shared" ref="BS9:BS42" si="8">SUM(BD9,BG9,BJ9,BM9,BP9)</f>
        <v>104661</v>
      </c>
      <c r="BT9" s="61">
        <f t="shared" ref="BT9:BT42" si="9">SUM(BE9,BH9,BK9,BN9,BQ9)</f>
        <v>145224</v>
      </c>
      <c r="BU9" s="62">
        <f t="shared" ref="BU9:BU42" si="10">SUM(BF9,BI9,BL9,BO9,BR9)</f>
        <v>147963</v>
      </c>
      <c r="BV9" s="76" t="s">
        <v>44</v>
      </c>
      <c r="BW9" s="63">
        <v>23029</v>
      </c>
      <c r="BX9" s="64">
        <v>28328</v>
      </c>
      <c r="BY9" s="65">
        <v>30812</v>
      </c>
      <c r="BZ9" s="66">
        <v>36590</v>
      </c>
      <c r="CA9" s="67">
        <v>39999</v>
      </c>
      <c r="CB9" s="68">
        <v>48238</v>
      </c>
      <c r="CC9" s="67">
        <v>81762</v>
      </c>
      <c r="CD9" s="67">
        <v>88798</v>
      </c>
      <c r="CE9" s="68">
        <v>98647</v>
      </c>
      <c r="CF9" s="66">
        <v>225979</v>
      </c>
      <c r="CG9" s="67">
        <v>235267</v>
      </c>
      <c r="CH9" s="68">
        <v>234768</v>
      </c>
      <c r="CI9" s="66">
        <f t="shared" ref="CI9:CI42" si="11">BW9+BZ9+CC9+CF9</f>
        <v>367360</v>
      </c>
      <c r="CJ9" s="67">
        <f t="shared" ref="CJ9:CJ42" si="12">BX9+CA9+CD9+CG9</f>
        <v>392392</v>
      </c>
      <c r="CK9" s="119">
        <f t="shared" ref="CK9:CK42" si="13">BY9+CB9+CE9+CH9</f>
        <v>412465</v>
      </c>
      <c r="CM9"/>
      <c r="CN9"/>
      <c r="CO9"/>
      <c r="CP9"/>
      <c r="CQ9"/>
      <c r="CR9"/>
      <c r="CS9"/>
      <c r="CT9" s="78"/>
    </row>
    <row r="10" spans="1:98" s="39" customFormat="1">
      <c r="A10" s="118" t="s">
        <v>44</v>
      </c>
      <c r="B10" s="52">
        <v>278</v>
      </c>
      <c r="C10" s="52">
        <v>1051</v>
      </c>
      <c r="D10" s="53">
        <v>73</v>
      </c>
      <c r="E10" s="51">
        <v>240</v>
      </c>
      <c r="F10" s="52">
        <v>84</v>
      </c>
      <c r="G10" s="53">
        <v>253</v>
      </c>
      <c r="H10" s="51">
        <v>21</v>
      </c>
      <c r="I10" s="52">
        <v>43</v>
      </c>
      <c r="J10" s="53">
        <v>34</v>
      </c>
      <c r="K10" s="51">
        <v>69</v>
      </c>
      <c r="L10" s="52">
        <v>34</v>
      </c>
      <c r="M10" s="53">
        <v>69</v>
      </c>
      <c r="N10" s="51">
        <v>1906</v>
      </c>
      <c r="O10" s="52">
        <v>4646</v>
      </c>
      <c r="P10" s="53">
        <v>1434</v>
      </c>
      <c r="Q10" s="51">
        <v>2812</v>
      </c>
      <c r="R10" s="52">
        <v>1452</v>
      </c>
      <c r="S10" s="89">
        <v>2809</v>
      </c>
      <c r="T10" s="52">
        <v>12170</v>
      </c>
      <c r="U10" s="52">
        <v>33401</v>
      </c>
      <c r="V10" s="53">
        <v>14446</v>
      </c>
      <c r="W10" s="51">
        <v>29539</v>
      </c>
      <c r="X10" s="52">
        <v>12616</v>
      </c>
      <c r="Y10" s="53">
        <v>25556</v>
      </c>
      <c r="Z10" s="51">
        <v>32</v>
      </c>
      <c r="AA10" s="52">
        <v>87</v>
      </c>
      <c r="AB10" s="53">
        <v>26</v>
      </c>
      <c r="AC10" s="51">
        <v>87</v>
      </c>
      <c r="AD10" s="52">
        <v>26</v>
      </c>
      <c r="AE10" s="53">
        <v>87</v>
      </c>
      <c r="AF10" s="51">
        <v>1830</v>
      </c>
      <c r="AG10" s="52">
        <v>7689</v>
      </c>
      <c r="AH10" s="53">
        <v>620</v>
      </c>
      <c r="AI10" s="82">
        <v>2356</v>
      </c>
      <c r="AJ10" s="83">
        <v>767</v>
      </c>
      <c r="AK10" s="84">
        <v>2747</v>
      </c>
      <c r="AL10" s="52">
        <v>0</v>
      </c>
      <c r="AM10" s="52">
        <v>0</v>
      </c>
      <c r="AN10" s="53">
        <v>78</v>
      </c>
      <c r="AO10" s="51">
        <v>375</v>
      </c>
      <c r="AP10" s="52">
        <v>66</v>
      </c>
      <c r="AQ10" s="53">
        <v>343</v>
      </c>
      <c r="AR10" s="51">
        <v>0</v>
      </c>
      <c r="AS10" s="52">
        <v>0</v>
      </c>
      <c r="AT10" s="53">
        <v>0</v>
      </c>
      <c r="AU10" s="51">
        <v>0</v>
      </c>
      <c r="AV10" s="52">
        <v>0</v>
      </c>
      <c r="AW10" s="53">
        <v>0</v>
      </c>
      <c r="AX10" s="82">
        <f t="shared" si="3"/>
        <v>16237</v>
      </c>
      <c r="AY10" s="83">
        <f t="shared" si="3"/>
        <v>46917</v>
      </c>
      <c r="AZ10" s="82">
        <f t="shared" si="4"/>
        <v>16711</v>
      </c>
      <c r="BA10" s="83">
        <f t="shared" si="5"/>
        <v>35478</v>
      </c>
      <c r="BB10" s="82">
        <f t="shared" si="6"/>
        <v>15045</v>
      </c>
      <c r="BC10" s="83">
        <f t="shared" si="7"/>
        <v>31864</v>
      </c>
      <c r="BD10" s="51">
        <v>440</v>
      </c>
      <c r="BE10" s="52">
        <v>440</v>
      </c>
      <c r="BF10" s="53">
        <v>828</v>
      </c>
      <c r="BG10" s="51">
        <v>0</v>
      </c>
      <c r="BH10" s="52">
        <v>0</v>
      </c>
      <c r="BI10" s="53">
        <v>0</v>
      </c>
      <c r="BJ10" s="51">
        <v>0</v>
      </c>
      <c r="BK10" s="52">
        <v>0</v>
      </c>
      <c r="BL10" s="53">
        <v>0</v>
      </c>
      <c r="BM10" s="51">
        <v>88</v>
      </c>
      <c r="BN10" s="52">
        <v>88</v>
      </c>
      <c r="BO10" s="53">
        <v>88</v>
      </c>
      <c r="BP10" s="51">
        <v>0</v>
      </c>
      <c r="BQ10" s="52">
        <v>0</v>
      </c>
      <c r="BR10" s="53">
        <v>0</v>
      </c>
      <c r="BS10" s="51">
        <f t="shared" si="8"/>
        <v>528</v>
      </c>
      <c r="BT10" s="52">
        <f t="shared" si="9"/>
        <v>528</v>
      </c>
      <c r="BU10" s="53">
        <f t="shared" si="10"/>
        <v>916</v>
      </c>
      <c r="BV10" s="74" t="s">
        <v>45</v>
      </c>
      <c r="BW10" s="54">
        <v>221222</v>
      </c>
      <c r="BX10" s="55">
        <v>151473</v>
      </c>
      <c r="BY10" s="56">
        <v>315553</v>
      </c>
      <c r="BZ10" s="57">
        <v>660241</v>
      </c>
      <c r="CA10" s="58">
        <v>761044</v>
      </c>
      <c r="CB10" s="59">
        <v>864717</v>
      </c>
      <c r="CC10" s="58">
        <v>1351662</v>
      </c>
      <c r="CD10" s="58">
        <v>1351662</v>
      </c>
      <c r="CE10" s="59">
        <v>1788253</v>
      </c>
      <c r="CF10" s="57">
        <v>2922714</v>
      </c>
      <c r="CG10" s="58">
        <v>2922714</v>
      </c>
      <c r="CH10" s="59">
        <v>3915791</v>
      </c>
      <c r="CI10" s="57">
        <f t="shared" si="11"/>
        <v>5155839</v>
      </c>
      <c r="CJ10" s="58">
        <f t="shared" si="12"/>
        <v>5186893</v>
      </c>
      <c r="CK10" s="117">
        <f t="shared" si="13"/>
        <v>6884314</v>
      </c>
      <c r="CM10"/>
      <c r="CN10"/>
      <c r="CO10"/>
      <c r="CP10"/>
      <c r="CQ10"/>
      <c r="CR10"/>
      <c r="CS10"/>
      <c r="CT10" s="78"/>
    </row>
    <row r="11" spans="1:98" s="39" customFormat="1">
      <c r="A11" s="118" t="s">
        <v>45</v>
      </c>
      <c r="B11" s="61">
        <v>715</v>
      </c>
      <c r="C11" s="61">
        <v>1807</v>
      </c>
      <c r="D11" s="62">
        <v>846</v>
      </c>
      <c r="E11" s="60">
        <v>2196</v>
      </c>
      <c r="F11" s="61">
        <v>897</v>
      </c>
      <c r="G11" s="62">
        <v>2397</v>
      </c>
      <c r="H11" s="60">
        <v>50</v>
      </c>
      <c r="I11" s="61">
        <v>89</v>
      </c>
      <c r="J11" s="62">
        <v>35</v>
      </c>
      <c r="K11" s="60">
        <v>53</v>
      </c>
      <c r="L11" s="61">
        <v>71</v>
      </c>
      <c r="M11" s="62">
        <v>106</v>
      </c>
      <c r="N11" s="60">
        <v>12176</v>
      </c>
      <c r="O11" s="61">
        <v>33332</v>
      </c>
      <c r="P11" s="62">
        <v>21661</v>
      </c>
      <c r="Q11" s="60">
        <v>40819</v>
      </c>
      <c r="R11" s="61">
        <v>24074</v>
      </c>
      <c r="S11" s="88">
        <v>44963</v>
      </c>
      <c r="T11" s="61">
        <v>225872</v>
      </c>
      <c r="U11" s="61">
        <v>457914</v>
      </c>
      <c r="V11" s="62">
        <v>243737</v>
      </c>
      <c r="W11" s="60">
        <v>477380</v>
      </c>
      <c r="X11" s="61">
        <v>201946</v>
      </c>
      <c r="Y11" s="62">
        <v>398774</v>
      </c>
      <c r="Z11" s="60">
        <v>384</v>
      </c>
      <c r="AA11" s="61">
        <v>2595</v>
      </c>
      <c r="AB11" s="62">
        <v>1323</v>
      </c>
      <c r="AC11" s="60">
        <v>3224</v>
      </c>
      <c r="AD11" s="61">
        <v>1380</v>
      </c>
      <c r="AE11" s="62">
        <v>3309</v>
      </c>
      <c r="AF11" s="60">
        <v>3162</v>
      </c>
      <c r="AG11" s="61">
        <v>5050</v>
      </c>
      <c r="AH11" s="62">
        <v>3497</v>
      </c>
      <c r="AI11" s="85">
        <v>6556</v>
      </c>
      <c r="AJ11" s="86">
        <v>7719</v>
      </c>
      <c r="AK11" s="87">
        <v>15362</v>
      </c>
      <c r="AL11" s="61">
        <v>187</v>
      </c>
      <c r="AM11" s="61">
        <v>478</v>
      </c>
      <c r="AN11" s="62">
        <v>510</v>
      </c>
      <c r="AO11" s="60">
        <v>946</v>
      </c>
      <c r="AP11" s="61">
        <v>343</v>
      </c>
      <c r="AQ11" s="62">
        <v>544</v>
      </c>
      <c r="AR11" s="60">
        <v>1001</v>
      </c>
      <c r="AS11" s="61">
        <v>1973</v>
      </c>
      <c r="AT11" s="62">
        <v>971</v>
      </c>
      <c r="AU11" s="60">
        <v>1859</v>
      </c>
      <c r="AV11" s="61">
        <v>907</v>
      </c>
      <c r="AW11" s="62">
        <v>1656</v>
      </c>
      <c r="AX11" s="85">
        <f t="shared" si="3"/>
        <v>243547</v>
      </c>
      <c r="AY11" s="86">
        <f t="shared" si="3"/>
        <v>503238</v>
      </c>
      <c r="AZ11" s="85">
        <f t="shared" si="4"/>
        <v>272580</v>
      </c>
      <c r="BA11" s="86">
        <f t="shared" si="5"/>
        <v>533033</v>
      </c>
      <c r="BB11" s="85">
        <f t="shared" si="6"/>
        <v>237337</v>
      </c>
      <c r="BC11" s="86">
        <f t="shared" si="7"/>
        <v>467111</v>
      </c>
      <c r="BD11" s="60">
        <v>0</v>
      </c>
      <c r="BE11" s="61">
        <v>1558</v>
      </c>
      <c r="BF11" s="62">
        <v>1605</v>
      </c>
      <c r="BG11" s="60">
        <v>0</v>
      </c>
      <c r="BH11" s="61">
        <v>0</v>
      </c>
      <c r="BI11" s="62">
        <v>0</v>
      </c>
      <c r="BJ11" s="60">
        <v>1692</v>
      </c>
      <c r="BK11" s="61">
        <v>1692</v>
      </c>
      <c r="BL11" s="62">
        <v>1725</v>
      </c>
      <c r="BM11" s="60">
        <v>2968</v>
      </c>
      <c r="BN11" s="61">
        <v>2455</v>
      </c>
      <c r="BO11" s="62">
        <v>2033</v>
      </c>
      <c r="BP11" s="60">
        <v>0</v>
      </c>
      <c r="BQ11" s="61">
        <v>0</v>
      </c>
      <c r="BR11" s="62">
        <v>0</v>
      </c>
      <c r="BS11" s="60">
        <f t="shared" si="8"/>
        <v>4660</v>
      </c>
      <c r="BT11" s="61">
        <f t="shared" si="9"/>
        <v>5705</v>
      </c>
      <c r="BU11" s="62">
        <f t="shared" si="10"/>
        <v>5363</v>
      </c>
      <c r="BV11" s="76" t="s">
        <v>46</v>
      </c>
      <c r="BW11" s="63">
        <v>1019788</v>
      </c>
      <c r="BX11" s="64">
        <v>1221015</v>
      </c>
      <c r="BY11" s="65">
        <v>603150</v>
      </c>
      <c r="BZ11" s="66">
        <v>2048090</v>
      </c>
      <c r="CA11" s="67">
        <v>2244804</v>
      </c>
      <c r="CB11" s="68">
        <v>2427855</v>
      </c>
      <c r="CC11" s="67">
        <v>4880432</v>
      </c>
      <c r="CD11" s="67">
        <v>5055095</v>
      </c>
      <c r="CE11" s="68">
        <v>5261688</v>
      </c>
      <c r="CF11" s="66">
        <v>14934274</v>
      </c>
      <c r="CG11" s="67">
        <v>15650593</v>
      </c>
      <c r="CH11" s="68">
        <v>14031263</v>
      </c>
      <c r="CI11" s="66">
        <f t="shared" si="11"/>
        <v>22882584</v>
      </c>
      <c r="CJ11" s="67">
        <f t="shared" si="12"/>
        <v>24171507</v>
      </c>
      <c r="CK11" s="119">
        <f t="shared" si="13"/>
        <v>22323956</v>
      </c>
      <c r="CM11"/>
      <c r="CN11"/>
      <c r="CO11"/>
      <c r="CP11"/>
      <c r="CQ11"/>
      <c r="CR11"/>
      <c r="CS11"/>
      <c r="CT11" s="78"/>
    </row>
    <row r="12" spans="1:98" s="39" customFormat="1">
      <c r="A12" s="118" t="s">
        <v>46</v>
      </c>
      <c r="B12" s="52">
        <v>411</v>
      </c>
      <c r="C12" s="52">
        <v>1629</v>
      </c>
      <c r="D12" s="53">
        <v>606</v>
      </c>
      <c r="E12" s="51">
        <v>2576</v>
      </c>
      <c r="F12" s="52">
        <v>850</v>
      </c>
      <c r="G12" s="53">
        <v>2556</v>
      </c>
      <c r="H12" s="51">
        <v>0</v>
      </c>
      <c r="I12" s="52">
        <v>0</v>
      </c>
      <c r="J12" s="53">
        <v>0</v>
      </c>
      <c r="K12" s="51">
        <v>0</v>
      </c>
      <c r="L12" s="52">
        <v>0</v>
      </c>
      <c r="M12" s="53">
        <v>0</v>
      </c>
      <c r="N12" s="51">
        <v>33256</v>
      </c>
      <c r="O12" s="52">
        <v>97526</v>
      </c>
      <c r="P12" s="53">
        <v>32139</v>
      </c>
      <c r="Q12" s="51">
        <v>86174</v>
      </c>
      <c r="R12" s="52">
        <v>35248</v>
      </c>
      <c r="S12" s="89">
        <v>92091</v>
      </c>
      <c r="T12" s="52">
        <v>471039</v>
      </c>
      <c r="U12" s="52">
        <v>1170162</v>
      </c>
      <c r="V12" s="53">
        <v>485972</v>
      </c>
      <c r="W12" s="51">
        <v>1200473</v>
      </c>
      <c r="X12" s="52">
        <v>448790</v>
      </c>
      <c r="Y12" s="53">
        <v>1078676</v>
      </c>
      <c r="Z12" s="51">
        <v>614</v>
      </c>
      <c r="AA12" s="52">
        <v>2363</v>
      </c>
      <c r="AB12" s="53">
        <v>537</v>
      </c>
      <c r="AC12" s="51">
        <v>1575</v>
      </c>
      <c r="AD12" s="52">
        <v>436</v>
      </c>
      <c r="AE12" s="53">
        <v>1432</v>
      </c>
      <c r="AF12" s="51">
        <v>16692</v>
      </c>
      <c r="AG12" s="52">
        <v>38120</v>
      </c>
      <c r="AH12" s="53">
        <v>3993</v>
      </c>
      <c r="AI12" s="82">
        <v>14703</v>
      </c>
      <c r="AJ12" s="83">
        <v>3721</v>
      </c>
      <c r="AK12" s="84">
        <v>13270</v>
      </c>
      <c r="AL12" s="52">
        <v>632</v>
      </c>
      <c r="AM12" s="52">
        <v>1387</v>
      </c>
      <c r="AN12" s="53">
        <v>648</v>
      </c>
      <c r="AO12" s="51">
        <v>2275</v>
      </c>
      <c r="AP12" s="52">
        <v>617</v>
      </c>
      <c r="AQ12" s="53">
        <v>2036</v>
      </c>
      <c r="AR12" s="51">
        <v>231</v>
      </c>
      <c r="AS12" s="52">
        <v>798</v>
      </c>
      <c r="AT12" s="53">
        <v>268</v>
      </c>
      <c r="AU12" s="51">
        <v>815</v>
      </c>
      <c r="AV12" s="52">
        <v>258</v>
      </c>
      <c r="AW12" s="53">
        <v>534</v>
      </c>
      <c r="AX12" s="82">
        <f t="shared" si="3"/>
        <v>522875</v>
      </c>
      <c r="AY12" s="83">
        <f t="shared" si="3"/>
        <v>1311985</v>
      </c>
      <c r="AZ12" s="82">
        <f t="shared" si="4"/>
        <v>524163</v>
      </c>
      <c r="BA12" s="83">
        <f t="shared" si="5"/>
        <v>1308591</v>
      </c>
      <c r="BB12" s="82">
        <f t="shared" si="6"/>
        <v>489920</v>
      </c>
      <c r="BC12" s="83">
        <f t="shared" si="7"/>
        <v>1190595</v>
      </c>
      <c r="BD12" s="51">
        <v>10533</v>
      </c>
      <c r="BE12" s="52">
        <v>8892</v>
      </c>
      <c r="BF12" s="53">
        <v>7967</v>
      </c>
      <c r="BG12" s="51">
        <v>84</v>
      </c>
      <c r="BH12" s="52">
        <v>96</v>
      </c>
      <c r="BI12" s="53">
        <v>91</v>
      </c>
      <c r="BJ12" s="51">
        <v>1387</v>
      </c>
      <c r="BK12" s="52">
        <v>1647</v>
      </c>
      <c r="BL12" s="53">
        <v>1829</v>
      </c>
      <c r="BM12" s="51">
        <v>2457</v>
      </c>
      <c r="BN12" s="52">
        <v>2151</v>
      </c>
      <c r="BO12" s="53">
        <v>2528</v>
      </c>
      <c r="BP12" s="51">
        <v>0</v>
      </c>
      <c r="BQ12" s="52">
        <v>509</v>
      </c>
      <c r="BR12" s="53">
        <v>479</v>
      </c>
      <c r="BS12" s="51">
        <f t="shared" si="8"/>
        <v>14461</v>
      </c>
      <c r="BT12" s="52">
        <f t="shared" si="9"/>
        <v>13295</v>
      </c>
      <c r="BU12" s="53">
        <f t="shared" si="10"/>
        <v>12894</v>
      </c>
      <c r="BV12" s="74" t="s">
        <v>89</v>
      </c>
      <c r="BW12" s="54">
        <v>352075</v>
      </c>
      <c r="BX12" s="55">
        <v>376044</v>
      </c>
      <c r="BY12" s="56">
        <v>452756</v>
      </c>
      <c r="BZ12" s="57">
        <v>648775</v>
      </c>
      <c r="CA12" s="58">
        <v>719474</v>
      </c>
      <c r="CB12" s="59">
        <v>884293</v>
      </c>
      <c r="CC12" s="58">
        <v>1405827</v>
      </c>
      <c r="CD12" s="58">
        <v>1503114</v>
      </c>
      <c r="CE12" s="59">
        <v>1695256</v>
      </c>
      <c r="CF12" s="57">
        <v>3231614</v>
      </c>
      <c r="CG12" s="58">
        <v>3238828</v>
      </c>
      <c r="CH12" s="59">
        <v>3057283</v>
      </c>
      <c r="CI12" s="57">
        <f t="shared" si="11"/>
        <v>5638291</v>
      </c>
      <c r="CJ12" s="58">
        <f t="shared" si="12"/>
        <v>5837460</v>
      </c>
      <c r="CK12" s="117">
        <f t="shared" si="13"/>
        <v>6089588</v>
      </c>
      <c r="CM12"/>
      <c r="CN12"/>
      <c r="CO12"/>
      <c r="CP12"/>
      <c r="CQ12"/>
      <c r="CR12"/>
      <c r="CS12"/>
      <c r="CT12" s="78"/>
    </row>
    <row r="13" spans="1:98" s="39" customFormat="1">
      <c r="A13" s="118" t="s">
        <v>47</v>
      </c>
      <c r="B13" s="61">
        <v>298</v>
      </c>
      <c r="C13" s="61">
        <v>572</v>
      </c>
      <c r="D13" s="62">
        <v>196</v>
      </c>
      <c r="E13" s="60">
        <v>307</v>
      </c>
      <c r="F13" s="61">
        <v>555</v>
      </c>
      <c r="G13" s="62">
        <v>827</v>
      </c>
      <c r="H13" s="60">
        <v>109</v>
      </c>
      <c r="I13" s="61">
        <v>172</v>
      </c>
      <c r="J13" s="62">
        <v>89</v>
      </c>
      <c r="K13" s="60">
        <v>125</v>
      </c>
      <c r="L13" s="61">
        <v>221</v>
      </c>
      <c r="M13" s="62">
        <v>394</v>
      </c>
      <c r="N13" s="60">
        <v>7093</v>
      </c>
      <c r="O13" s="61">
        <v>19435</v>
      </c>
      <c r="P13" s="62">
        <v>8886</v>
      </c>
      <c r="Q13" s="60">
        <v>13692</v>
      </c>
      <c r="R13" s="61">
        <v>10860</v>
      </c>
      <c r="S13" s="88">
        <v>17874</v>
      </c>
      <c r="T13" s="61">
        <v>15831</v>
      </c>
      <c r="U13" s="61">
        <v>36580</v>
      </c>
      <c r="V13" s="62">
        <v>23016</v>
      </c>
      <c r="W13" s="60">
        <v>44138</v>
      </c>
      <c r="X13" s="61">
        <v>21747</v>
      </c>
      <c r="Y13" s="62">
        <v>53952</v>
      </c>
      <c r="Z13" s="60">
        <v>390</v>
      </c>
      <c r="AA13" s="61">
        <v>1703</v>
      </c>
      <c r="AB13" s="62">
        <v>513</v>
      </c>
      <c r="AC13" s="60">
        <v>731</v>
      </c>
      <c r="AD13" s="61">
        <v>578</v>
      </c>
      <c r="AE13" s="62">
        <v>1029</v>
      </c>
      <c r="AF13" s="60">
        <v>709</v>
      </c>
      <c r="AG13" s="61">
        <v>2219</v>
      </c>
      <c r="AH13" s="62">
        <v>798</v>
      </c>
      <c r="AI13" s="85">
        <v>1875</v>
      </c>
      <c r="AJ13" s="86">
        <v>819</v>
      </c>
      <c r="AK13" s="87">
        <v>1859</v>
      </c>
      <c r="AL13" s="61">
        <v>109</v>
      </c>
      <c r="AM13" s="61">
        <v>309</v>
      </c>
      <c r="AN13" s="62">
        <v>131</v>
      </c>
      <c r="AO13" s="60">
        <v>369</v>
      </c>
      <c r="AP13" s="61">
        <v>110</v>
      </c>
      <c r="AQ13" s="62">
        <v>380</v>
      </c>
      <c r="AR13" s="60">
        <v>262</v>
      </c>
      <c r="AS13" s="61">
        <v>311</v>
      </c>
      <c r="AT13" s="62">
        <v>0</v>
      </c>
      <c r="AU13" s="60">
        <v>0</v>
      </c>
      <c r="AV13" s="61">
        <v>736</v>
      </c>
      <c r="AW13" s="62">
        <v>1816</v>
      </c>
      <c r="AX13" s="85">
        <f t="shared" si="3"/>
        <v>24801</v>
      </c>
      <c r="AY13" s="86">
        <f t="shared" si="3"/>
        <v>61301</v>
      </c>
      <c r="AZ13" s="85">
        <f t="shared" si="4"/>
        <v>33629</v>
      </c>
      <c r="BA13" s="86">
        <f t="shared" si="5"/>
        <v>61237</v>
      </c>
      <c r="BB13" s="85">
        <f t="shared" si="6"/>
        <v>35626</v>
      </c>
      <c r="BC13" s="86">
        <f t="shared" si="7"/>
        <v>78131</v>
      </c>
      <c r="BD13" s="60">
        <v>489</v>
      </c>
      <c r="BE13" s="61">
        <v>479</v>
      </c>
      <c r="BF13" s="62">
        <v>479</v>
      </c>
      <c r="BG13" s="60">
        <v>0</v>
      </c>
      <c r="BH13" s="61">
        <v>0</v>
      </c>
      <c r="BI13" s="62">
        <v>0</v>
      </c>
      <c r="BJ13" s="60">
        <v>0</v>
      </c>
      <c r="BK13" s="61">
        <v>0</v>
      </c>
      <c r="BL13" s="62">
        <v>0</v>
      </c>
      <c r="BM13" s="60">
        <v>93</v>
      </c>
      <c r="BN13" s="61">
        <v>189</v>
      </c>
      <c r="BO13" s="62">
        <v>196</v>
      </c>
      <c r="BP13" s="60">
        <v>0</v>
      </c>
      <c r="BQ13" s="61">
        <v>0</v>
      </c>
      <c r="BR13" s="62">
        <v>0</v>
      </c>
      <c r="BS13" s="60">
        <f t="shared" si="8"/>
        <v>582</v>
      </c>
      <c r="BT13" s="61">
        <f t="shared" si="9"/>
        <v>668</v>
      </c>
      <c r="BU13" s="62">
        <f t="shared" si="10"/>
        <v>675</v>
      </c>
      <c r="BV13" s="76" t="s">
        <v>52</v>
      </c>
      <c r="BW13" s="63">
        <v>29184</v>
      </c>
      <c r="BX13" s="64">
        <v>29762</v>
      </c>
      <c r="BY13" s="65">
        <v>26086</v>
      </c>
      <c r="BZ13" s="66">
        <v>34332</v>
      </c>
      <c r="CA13" s="67">
        <v>40471</v>
      </c>
      <c r="CB13" s="68">
        <v>45121</v>
      </c>
      <c r="CC13" s="67">
        <v>71880</v>
      </c>
      <c r="CD13" s="67">
        <v>73925</v>
      </c>
      <c r="CE13" s="68">
        <v>74778</v>
      </c>
      <c r="CF13" s="66">
        <v>126909</v>
      </c>
      <c r="CG13" s="67">
        <v>124728</v>
      </c>
      <c r="CH13" s="68">
        <v>122443</v>
      </c>
      <c r="CI13" s="66">
        <f t="shared" si="11"/>
        <v>262305</v>
      </c>
      <c r="CJ13" s="67">
        <f t="shared" si="12"/>
        <v>268886</v>
      </c>
      <c r="CK13" s="119">
        <f t="shared" si="13"/>
        <v>268428</v>
      </c>
      <c r="CM13"/>
      <c r="CN13"/>
      <c r="CO13"/>
      <c r="CP13"/>
      <c r="CQ13"/>
      <c r="CR13"/>
      <c r="CS13"/>
      <c r="CT13" s="78"/>
    </row>
    <row r="14" spans="1:98" s="39" customFormat="1">
      <c r="A14" s="118" t="s">
        <v>48</v>
      </c>
      <c r="B14" s="52">
        <v>270</v>
      </c>
      <c r="C14" s="52">
        <v>504</v>
      </c>
      <c r="D14" s="53">
        <v>358</v>
      </c>
      <c r="E14" s="51">
        <v>683</v>
      </c>
      <c r="F14" s="52">
        <v>331</v>
      </c>
      <c r="G14" s="53">
        <v>686</v>
      </c>
      <c r="H14" s="51">
        <v>294</v>
      </c>
      <c r="I14" s="52">
        <v>497</v>
      </c>
      <c r="J14" s="53">
        <v>200</v>
      </c>
      <c r="K14" s="51">
        <v>387</v>
      </c>
      <c r="L14" s="52">
        <v>161</v>
      </c>
      <c r="M14" s="53">
        <v>325</v>
      </c>
      <c r="N14" s="51">
        <v>17000</v>
      </c>
      <c r="O14" s="52">
        <v>37159</v>
      </c>
      <c r="P14" s="53">
        <v>16060</v>
      </c>
      <c r="Q14" s="51">
        <v>30260</v>
      </c>
      <c r="R14" s="52">
        <v>19443</v>
      </c>
      <c r="S14" s="89">
        <v>38295</v>
      </c>
      <c r="T14" s="52">
        <v>135248</v>
      </c>
      <c r="U14" s="52">
        <v>329034</v>
      </c>
      <c r="V14" s="53">
        <v>121451</v>
      </c>
      <c r="W14" s="51">
        <v>252305</v>
      </c>
      <c r="X14" s="52">
        <v>131727</v>
      </c>
      <c r="Y14" s="53">
        <v>273648</v>
      </c>
      <c r="Z14" s="51">
        <v>2198</v>
      </c>
      <c r="AA14" s="52">
        <v>6004</v>
      </c>
      <c r="AB14" s="53">
        <v>3576</v>
      </c>
      <c r="AC14" s="51">
        <v>8575</v>
      </c>
      <c r="AD14" s="52">
        <v>4461</v>
      </c>
      <c r="AE14" s="53">
        <v>10714</v>
      </c>
      <c r="AF14" s="51">
        <v>6254</v>
      </c>
      <c r="AG14" s="52">
        <v>24581</v>
      </c>
      <c r="AH14" s="53">
        <v>8041</v>
      </c>
      <c r="AI14" s="82">
        <v>21629</v>
      </c>
      <c r="AJ14" s="83">
        <v>10738</v>
      </c>
      <c r="AK14" s="84">
        <v>29497</v>
      </c>
      <c r="AL14" s="52">
        <v>119</v>
      </c>
      <c r="AM14" s="52">
        <v>241</v>
      </c>
      <c r="AN14" s="53">
        <v>299</v>
      </c>
      <c r="AO14" s="51">
        <v>502</v>
      </c>
      <c r="AP14" s="52">
        <v>325</v>
      </c>
      <c r="AQ14" s="53">
        <v>377</v>
      </c>
      <c r="AR14" s="51">
        <v>501</v>
      </c>
      <c r="AS14" s="52">
        <v>1093</v>
      </c>
      <c r="AT14" s="53">
        <v>801</v>
      </c>
      <c r="AU14" s="51">
        <v>1667</v>
      </c>
      <c r="AV14" s="52">
        <v>1205</v>
      </c>
      <c r="AW14" s="53">
        <v>2509</v>
      </c>
      <c r="AX14" s="82">
        <f t="shared" si="3"/>
        <v>161884</v>
      </c>
      <c r="AY14" s="83">
        <f t="shared" si="3"/>
        <v>399113</v>
      </c>
      <c r="AZ14" s="82">
        <f t="shared" si="4"/>
        <v>150786</v>
      </c>
      <c r="BA14" s="83">
        <f t="shared" si="5"/>
        <v>316008</v>
      </c>
      <c r="BB14" s="82">
        <f t="shared" si="6"/>
        <v>168391</v>
      </c>
      <c r="BC14" s="83">
        <f t="shared" si="7"/>
        <v>356051</v>
      </c>
      <c r="BD14" s="51">
        <v>9290</v>
      </c>
      <c r="BE14" s="52">
        <v>0</v>
      </c>
      <c r="BF14" s="53">
        <v>0</v>
      </c>
      <c r="BG14" s="51">
        <v>381</v>
      </c>
      <c r="BH14" s="52">
        <v>0</v>
      </c>
      <c r="BI14" s="53">
        <v>311</v>
      </c>
      <c r="BJ14" s="51">
        <v>0</v>
      </c>
      <c r="BK14" s="52">
        <v>21</v>
      </c>
      <c r="BL14" s="53">
        <v>20</v>
      </c>
      <c r="BM14" s="51">
        <v>4568</v>
      </c>
      <c r="BN14" s="52">
        <v>5391</v>
      </c>
      <c r="BO14" s="53">
        <v>5318</v>
      </c>
      <c r="BP14" s="51">
        <v>0</v>
      </c>
      <c r="BQ14" s="52">
        <v>119</v>
      </c>
      <c r="BR14" s="53">
        <v>165</v>
      </c>
      <c r="BS14" s="51">
        <f t="shared" si="8"/>
        <v>14239</v>
      </c>
      <c r="BT14" s="52">
        <f t="shared" si="9"/>
        <v>5531</v>
      </c>
      <c r="BU14" s="53">
        <f t="shared" si="10"/>
        <v>5814</v>
      </c>
      <c r="BV14" s="74" t="s">
        <v>53</v>
      </c>
      <c r="BW14" s="54">
        <v>845748</v>
      </c>
      <c r="BX14" s="55">
        <v>836565</v>
      </c>
      <c r="BY14" s="56">
        <v>909446</v>
      </c>
      <c r="BZ14" s="57">
        <v>1451683</v>
      </c>
      <c r="CA14" s="58">
        <v>1429700</v>
      </c>
      <c r="CB14" s="59">
        <v>1531170</v>
      </c>
      <c r="CC14" s="58">
        <v>2862195</v>
      </c>
      <c r="CD14" s="58">
        <v>2862195</v>
      </c>
      <c r="CE14" s="59">
        <v>3246025</v>
      </c>
      <c r="CF14" s="57">
        <v>6582139</v>
      </c>
      <c r="CG14" s="58">
        <v>6582139</v>
      </c>
      <c r="CH14" s="59">
        <v>5974179</v>
      </c>
      <c r="CI14" s="57">
        <f t="shared" si="11"/>
        <v>11741765</v>
      </c>
      <c r="CJ14" s="58">
        <f t="shared" si="12"/>
        <v>11710599</v>
      </c>
      <c r="CK14" s="117">
        <f t="shared" si="13"/>
        <v>11660820</v>
      </c>
      <c r="CM14"/>
      <c r="CN14"/>
      <c r="CO14"/>
      <c r="CP14"/>
      <c r="CQ14"/>
      <c r="CR14"/>
      <c r="CS14"/>
      <c r="CT14" s="78"/>
    </row>
    <row r="15" spans="1:98" s="39" customFormat="1">
      <c r="A15" s="118" t="s">
        <v>49</v>
      </c>
      <c r="B15" s="61">
        <v>0</v>
      </c>
      <c r="C15" s="61">
        <v>0</v>
      </c>
      <c r="D15" s="62">
        <v>0</v>
      </c>
      <c r="E15" s="60">
        <v>0</v>
      </c>
      <c r="F15" s="61">
        <v>0</v>
      </c>
      <c r="G15" s="62">
        <v>0</v>
      </c>
      <c r="H15" s="60">
        <v>0</v>
      </c>
      <c r="I15" s="61">
        <v>0</v>
      </c>
      <c r="J15" s="62">
        <v>0</v>
      </c>
      <c r="K15" s="60">
        <v>0</v>
      </c>
      <c r="L15" s="61">
        <v>0</v>
      </c>
      <c r="M15" s="62">
        <v>0</v>
      </c>
      <c r="N15" s="60">
        <v>24</v>
      </c>
      <c r="O15" s="61">
        <v>119</v>
      </c>
      <c r="P15" s="62">
        <v>78</v>
      </c>
      <c r="Q15" s="60">
        <v>205</v>
      </c>
      <c r="R15" s="61">
        <v>114</v>
      </c>
      <c r="S15" s="88">
        <v>271</v>
      </c>
      <c r="T15" s="61">
        <v>493</v>
      </c>
      <c r="U15" s="61">
        <v>902</v>
      </c>
      <c r="V15" s="62">
        <v>1042</v>
      </c>
      <c r="W15" s="60">
        <v>2429</v>
      </c>
      <c r="X15" s="61">
        <v>1192</v>
      </c>
      <c r="Y15" s="62">
        <v>2406</v>
      </c>
      <c r="Z15" s="60">
        <v>0</v>
      </c>
      <c r="AA15" s="61">
        <v>0</v>
      </c>
      <c r="AB15" s="62">
        <v>0</v>
      </c>
      <c r="AC15" s="60">
        <v>0</v>
      </c>
      <c r="AD15" s="61">
        <v>0</v>
      </c>
      <c r="AE15" s="62">
        <v>0</v>
      </c>
      <c r="AF15" s="60">
        <v>157</v>
      </c>
      <c r="AG15" s="61">
        <v>666</v>
      </c>
      <c r="AH15" s="62">
        <v>73</v>
      </c>
      <c r="AI15" s="85">
        <v>633</v>
      </c>
      <c r="AJ15" s="86">
        <v>162</v>
      </c>
      <c r="AK15" s="87">
        <v>702</v>
      </c>
      <c r="AL15" s="61">
        <v>0</v>
      </c>
      <c r="AM15" s="61">
        <v>0</v>
      </c>
      <c r="AN15" s="62">
        <v>0</v>
      </c>
      <c r="AO15" s="60">
        <v>0</v>
      </c>
      <c r="AP15" s="61">
        <v>0</v>
      </c>
      <c r="AQ15" s="62">
        <v>0</v>
      </c>
      <c r="AR15" s="60">
        <v>0</v>
      </c>
      <c r="AS15" s="61">
        <v>0</v>
      </c>
      <c r="AT15" s="62">
        <v>0</v>
      </c>
      <c r="AU15" s="60">
        <v>0</v>
      </c>
      <c r="AV15" s="61">
        <v>0</v>
      </c>
      <c r="AW15" s="62">
        <v>0</v>
      </c>
      <c r="AX15" s="85">
        <f t="shared" si="3"/>
        <v>674</v>
      </c>
      <c r="AY15" s="86">
        <f t="shared" si="3"/>
        <v>1687</v>
      </c>
      <c r="AZ15" s="85">
        <f t="shared" si="4"/>
        <v>1193</v>
      </c>
      <c r="BA15" s="86">
        <f t="shared" si="5"/>
        <v>3267</v>
      </c>
      <c r="BB15" s="85">
        <f t="shared" si="6"/>
        <v>1468</v>
      </c>
      <c r="BC15" s="86">
        <f t="shared" si="7"/>
        <v>3379</v>
      </c>
      <c r="BD15" s="60">
        <v>609</v>
      </c>
      <c r="BE15" s="61">
        <v>633</v>
      </c>
      <c r="BF15" s="62">
        <v>0</v>
      </c>
      <c r="BG15" s="60">
        <v>0</v>
      </c>
      <c r="BH15" s="61">
        <v>0</v>
      </c>
      <c r="BI15" s="62">
        <v>0</v>
      </c>
      <c r="BJ15" s="60">
        <v>57</v>
      </c>
      <c r="BK15" s="61">
        <v>0</v>
      </c>
      <c r="BL15" s="62">
        <v>57</v>
      </c>
      <c r="BM15" s="60">
        <v>0</v>
      </c>
      <c r="BN15" s="61">
        <v>0</v>
      </c>
      <c r="BO15" s="62">
        <v>0</v>
      </c>
      <c r="BP15" s="60">
        <v>0</v>
      </c>
      <c r="BQ15" s="61">
        <v>0</v>
      </c>
      <c r="BR15" s="62">
        <v>0</v>
      </c>
      <c r="BS15" s="60">
        <f t="shared" si="8"/>
        <v>666</v>
      </c>
      <c r="BT15" s="61">
        <f t="shared" si="9"/>
        <v>633</v>
      </c>
      <c r="BU15" s="62">
        <f t="shared" si="10"/>
        <v>57</v>
      </c>
      <c r="BV15" s="76" t="s">
        <v>54</v>
      </c>
      <c r="BW15" s="63">
        <v>681698</v>
      </c>
      <c r="BX15" s="64">
        <v>681698</v>
      </c>
      <c r="BY15" s="65">
        <v>587774</v>
      </c>
      <c r="BZ15" s="66">
        <v>745025</v>
      </c>
      <c r="CA15" s="67">
        <v>745025</v>
      </c>
      <c r="CB15" s="68">
        <v>814967</v>
      </c>
      <c r="CC15" s="67">
        <v>1249777</v>
      </c>
      <c r="CD15" s="67">
        <v>1249777</v>
      </c>
      <c r="CE15" s="68">
        <v>1378800</v>
      </c>
      <c r="CF15" s="66">
        <v>2284255</v>
      </c>
      <c r="CG15" s="67">
        <v>2284255</v>
      </c>
      <c r="CH15" s="68">
        <v>2545537</v>
      </c>
      <c r="CI15" s="66">
        <f t="shared" si="11"/>
        <v>4960755</v>
      </c>
      <c r="CJ15" s="67">
        <f t="shared" si="12"/>
        <v>4960755</v>
      </c>
      <c r="CK15" s="119">
        <f t="shared" si="13"/>
        <v>5327078</v>
      </c>
      <c r="CM15"/>
      <c r="CN15"/>
      <c r="CO15"/>
      <c r="CP15"/>
      <c r="CQ15"/>
      <c r="CR15"/>
      <c r="CS15"/>
      <c r="CT15" s="78"/>
    </row>
    <row r="16" spans="1:98" s="39" customFormat="1">
      <c r="A16" s="118" t="s">
        <v>50</v>
      </c>
      <c r="B16" s="52">
        <v>0</v>
      </c>
      <c r="C16" s="52">
        <v>0</v>
      </c>
      <c r="D16" s="53">
        <v>0</v>
      </c>
      <c r="E16" s="51">
        <v>0</v>
      </c>
      <c r="F16" s="52">
        <v>0</v>
      </c>
      <c r="G16" s="53">
        <v>0</v>
      </c>
      <c r="H16" s="51">
        <v>0</v>
      </c>
      <c r="I16" s="52">
        <v>0</v>
      </c>
      <c r="J16" s="53">
        <v>0</v>
      </c>
      <c r="K16" s="51">
        <v>0</v>
      </c>
      <c r="L16" s="52">
        <v>0</v>
      </c>
      <c r="M16" s="53">
        <v>0</v>
      </c>
      <c r="N16" s="51">
        <v>0</v>
      </c>
      <c r="O16" s="52">
        <v>0</v>
      </c>
      <c r="P16" s="53">
        <v>0</v>
      </c>
      <c r="Q16" s="51">
        <v>0</v>
      </c>
      <c r="R16" s="52">
        <v>0</v>
      </c>
      <c r="S16" s="89">
        <v>0</v>
      </c>
      <c r="T16" s="52">
        <v>456</v>
      </c>
      <c r="U16" s="52">
        <v>812</v>
      </c>
      <c r="V16" s="53">
        <v>617</v>
      </c>
      <c r="W16" s="51">
        <v>982</v>
      </c>
      <c r="X16" s="52">
        <v>724</v>
      </c>
      <c r="Y16" s="53">
        <v>1102</v>
      </c>
      <c r="Z16" s="51">
        <v>0</v>
      </c>
      <c r="AA16" s="52">
        <v>0</v>
      </c>
      <c r="AB16" s="53">
        <v>0</v>
      </c>
      <c r="AC16" s="51">
        <v>0</v>
      </c>
      <c r="AD16" s="52">
        <v>0</v>
      </c>
      <c r="AE16" s="53">
        <v>0</v>
      </c>
      <c r="AF16" s="51">
        <v>135</v>
      </c>
      <c r="AG16" s="52">
        <v>666</v>
      </c>
      <c r="AH16" s="53">
        <v>139</v>
      </c>
      <c r="AI16" s="82">
        <v>788</v>
      </c>
      <c r="AJ16" s="83">
        <v>132</v>
      </c>
      <c r="AK16" s="84">
        <v>945</v>
      </c>
      <c r="AL16" s="52">
        <v>83</v>
      </c>
      <c r="AM16" s="52">
        <v>83</v>
      </c>
      <c r="AN16" s="53">
        <v>0</v>
      </c>
      <c r="AO16" s="51">
        <v>0</v>
      </c>
      <c r="AP16" s="52">
        <v>0</v>
      </c>
      <c r="AQ16" s="53">
        <v>0</v>
      </c>
      <c r="AR16" s="51">
        <v>0</v>
      </c>
      <c r="AS16" s="52">
        <v>0</v>
      </c>
      <c r="AT16" s="53">
        <v>0</v>
      </c>
      <c r="AU16" s="51">
        <v>0</v>
      </c>
      <c r="AV16" s="52">
        <v>0</v>
      </c>
      <c r="AW16" s="53">
        <v>0</v>
      </c>
      <c r="AX16" s="82">
        <f t="shared" si="3"/>
        <v>674</v>
      </c>
      <c r="AY16" s="83">
        <f t="shared" si="3"/>
        <v>1561</v>
      </c>
      <c r="AZ16" s="82">
        <f t="shared" si="4"/>
        <v>756</v>
      </c>
      <c r="BA16" s="83">
        <f t="shared" si="5"/>
        <v>1770</v>
      </c>
      <c r="BB16" s="82">
        <f t="shared" si="6"/>
        <v>856</v>
      </c>
      <c r="BC16" s="83">
        <f t="shared" si="7"/>
        <v>2047</v>
      </c>
      <c r="BD16" s="51">
        <v>666</v>
      </c>
      <c r="BE16" s="52">
        <v>788</v>
      </c>
      <c r="BF16" s="53">
        <v>945</v>
      </c>
      <c r="BG16" s="51">
        <v>0</v>
      </c>
      <c r="BH16" s="52">
        <v>0</v>
      </c>
      <c r="BI16" s="53">
        <v>0</v>
      </c>
      <c r="BJ16" s="51">
        <v>0</v>
      </c>
      <c r="BK16" s="52">
        <v>0</v>
      </c>
      <c r="BL16" s="53">
        <v>0</v>
      </c>
      <c r="BM16" s="51">
        <v>83</v>
      </c>
      <c r="BN16" s="52">
        <v>0</v>
      </c>
      <c r="BO16" s="53">
        <v>0</v>
      </c>
      <c r="BP16" s="51">
        <v>0</v>
      </c>
      <c r="BQ16" s="52">
        <v>0</v>
      </c>
      <c r="BR16" s="53">
        <v>0</v>
      </c>
      <c r="BS16" s="51">
        <f t="shared" si="8"/>
        <v>749</v>
      </c>
      <c r="BT16" s="52">
        <f t="shared" si="9"/>
        <v>788</v>
      </c>
      <c r="BU16" s="53">
        <f t="shared" si="10"/>
        <v>945</v>
      </c>
      <c r="BV16" s="74" t="s">
        <v>90</v>
      </c>
      <c r="BW16" s="54">
        <v>196758</v>
      </c>
      <c r="BX16" s="55">
        <v>205770</v>
      </c>
      <c r="BY16" s="56">
        <v>223712</v>
      </c>
      <c r="BZ16" s="57">
        <v>251959</v>
      </c>
      <c r="CA16" s="58">
        <v>285739</v>
      </c>
      <c r="CB16" s="59">
        <v>286786</v>
      </c>
      <c r="CC16" s="58">
        <v>410109</v>
      </c>
      <c r="CD16" s="58">
        <v>386642</v>
      </c>
      <c r="CE16" s="59">
        <v>374800</v>
      </c>
      <c r="CF16" s="57">
        <v>625518</v>
      </c>
      <c r="CG16" s="58">
        <v>619300</v>
      </c>
      <c r="CH16" s="59">
        <v>610098</v>
      </c>
      <c r="CI16" s="57">
        <f t="shared" si="11"/>
        <v>1484344</v>
      </c>
      <c r="CJ16" s="58">
        <f t="shared" si="12"/>
        <v>1497451</v>
      </c>
      <c r="CK16" s="117">
        <f t="shared" si="13"/>
        <v>1495396</v>
      </c>
      <c r="CM16"/>
      <c r="CN16"/>
      <c r="CO16"/>
      <c r="CP16"/>
      <c r="CQ16"/>
      <c r="CR16"/>
      <c r="CS16"/>
      <c r="CT16" s="78"/>
    </row>
    <row r="17" spans="1:98" s="39" customFormat="1">
      <c r="A17" s="118" t="s">
        <v>51</v>
      </c>
      <c r="B17" s="61">
        <v>3195</v>
      </c>
      <c r="C17" s="61">
        <v>7124</v>
      </c>
      <c r="D17" s="62">
        <v>3434</v>
      </c>
      <c r="E17" s="60">
        <v>7680</v>
      </c>
      <c r="F17" s="61">
        <v>3557</v>
      </c>
      <c r="G17" s="62">
        <v>8130</v>
      </c>
      <c r="H17" s="60">
        <v>1994</v>
      </c>
      <c r="I17" s="61">
        <v>4424</v>
      </c>
      <c r="J17" s="62">
        <v>2325</v>
      </c>
      <c r="K17" s="60">
        <v>5117</v>
      </c>
      <c r="L17" s="61">
        <v>2370</v>
      </c>
      <c r="M17" s="62">
        <v>5030</v>
      </c>
      <c r="N17" s="60">
        <v>54039</v>
      </c>
      <c r="O17" s="61">
        <v>129108</v>
      </c>
      <c r="P17" s="62">
        <v>51880</v>
      </c>
      <c r="Q17" s="60">
        <v>105479</v>
      </c>
      <c r="R17" s="61">
        <v>49648</v>
      </c>
      <c r="S17" s="88">
        <v>99182</v>
      </c>
      <c r="T17" s="61">
        <v>238843</v>
      </c>
      <c r="U17" s="61">
        <v>522391</v>
      </c>
      <c r="V17" s="62">
        <v>288850</v>
      </c>
      <c r="W17" s="60">
        <v>634193</v>
      </c>
      <c r="X17" s="61">
        <v>298126</v>
      </c>
      <c r="Y17" s="62">
        <v>641864</v>
      </c>
      <c r="Z17" s="60">
        <v>3157</v>
      </c>
      <c r="AA17" s="61">
        <v>9037</v>
      </c>
      <c r="AB17" s="62">
        <v>4360</v>
      </c>
      <c r="AC17" s="60">
        <v>11465</v>
      </c>
      <c r="AD17" s="61">
        <v>4170</v>
      </c>
      <c r="AE17" s="62">
        <v>11703</v>
      </c>
      <c r="AF17" s="60">
        <v>11286</v>
      </c>
      <c r="AG17" s="61">
        <v>29072</v>
      </c>
      <c r="AH17" s="62">
        <v>19311</v>
      </c>
      <c r="AI17" s="60">
        <v>53551</v>
      </c>
      <c r="AJ17" s="61">
        <v>19763</v>
      </c>
      <c r="AK17" s="88">
        <v>53918</v>
      </c>
      <c r="AL17" s="61">
        <v>1117</v>
      </c>
      <c r="AM17" s="61">
        <v>2974</v>
      </c>
      <c r="AN17" s="62">
        <v>1770</v>
      </c>
      <c r="AO17" s="60">
        <v>4480</v>
      </c>
      <c r="AP17" s="61">
        <v>1514</v>
      </c>
      <c r="AQ17" s="62">
        <v>4279</v>
      </c>
      <c r="AR17" s="60">
        <v>426</v>
      </c>
      <c r="AS17" s="61">
        <v>1851</v>
      </c>
      <c r="AT17" s="62">
        <v>681</v>
      </c>
      <c r="AU17" s="60">
        <v>2431</v>
      </c>
      <c r="AV17" s="61">
        <v>747</v>
      </c>
      <c r="AW17" s="62">
        <v>2648</v>
      </c>
      <c r="AX17" s="85">
        <f t="shared" si="3"/>
        <v>314057</v>
      </c>
      <c r="AY17" s="86">
        <f t="shared" si="3"/>
        <v>705981</v>
      </c>
      <c r="AZ17" s="85">
        <f t="shared" si="4"/>
        <v>372611</v>
      </c>
      <c r="BA17" s="86">
        <f t="shared" si="5"/>
        <v>824396</v>
      </c>
      <c r="BB17" s="85">
        <f t="shared" si="6"/>
        <v>379895</v>
      </c>
      <c r="BC17" s="86">
        <f t="shared" si="7"/>
        <v>826754</v>
      </c>
      <c r="BD17" s="60">
        <v>14041</v>
      </c>
      <c r="BE17" s="61">
        <v>16952</v>
      </c>
      <c r="BF17" s="62">
        <v>17684</v>
      </c>
      <c r="BG17" s="60">
        <v>217</v>
      </c>
      <c r="BH17" s="61">
        <v>390</v>
      </c>
      <c r="BI17" s="62">
        <v>413</v>
      </c>
      <c r="BJ17" s="60">
        <v>2548</v>
      </c>
      <c r="BK17" s="61">
        <v>2306</v>
      </c>
      <c r="BL17" s="62">
        <v>2444</v>
      </c>
      <c r="BM17" s="60">
        <v>507</v>
      </c>
      <c r="BN17" s="61">
        <v>3676</v>
      </c>
      <c r="BO17" s="62">
        <v>4052</v>
      </c>
      <c r="BP17" s="60">
        <v>0</v>
      </c>
      <c r="BQ17" s="61">
        <v>0</v>
      </c>
      <c r="BR17" s="62">
        <v>0</v>
      </c>
      <c r="BS17" s="60">
        <f t="shared" si="8"/>
        <v>17313</v>
      </c>
      <c r="BT17" s="61">
        <f t="shared" si="9"/>
        <v>23324</v>
      </c>
      <c r="BU17" s="62">
        <f t="shared" si="10"/>
        <v>24593</v>
      </c>
      <c r="BV17" s="76" t="s">
        <v>91</v>
      </c>
      <c r="BW17" s="63">
        <v>218258</v>
      </c>
      <c r="BX17" s="64">
        <v>218258</v>
      </c>
      <c r="BY17" s="65">
        <v>210762</v>
      </c>
      <c r="BZ17" s="66">
        <v>321009</v>
      </c>
      <c r="CA17" s="67">
        <v>321009</v>
      </c>
      <c r="CB17" s="68">
        <v>330212</v>
      </c>
      <c r="CC17" s="67">
        <v>655432</v>
      </c>
      <c r="CD17" s="67">
        <v>655432</v>
      </c>
      <c r="CE17" s="68">
        <v>640316</v>
      </c>
      <c r="CF17" s="66">
        <v>1274874</v>
      </c>
      <c r="CG17" s="67">
        <v>1274874</v>
      </c>
      <c r="CH17" s="68">
        <v>1218785</v>
      </c>
      <c r="CI17" s="66">
        <f t="shared" si="11"/>
        <v>2469573</v>
      </c>
      <c r="CJ17" s="67">
        <f t="shared" si="12"/>
        <v>2469573</v>
      </c>
      <c r="CK17" s="119">
        <f t="shared" si="13"/>
        <v>2400075</v>
      </c>
      <c r="CM17"/>
      <c r="CN17"/>
      <c r="CO17"/>
      <c r="CP17"/>
      <c r="CQ17"/>
      <c r="CR17"/>
      <c r="CS17"/>
      <c r="CT17" s="78"/>
    </row>
    <row r="18" spans="1:98" s="39" customFormat="1">
      <c r="A18" s="118" t="s">
        <v>52</v>
      </c>
      <c r="B18" s="52">
        <v>7</v>
      </c>
      <c r="C18" s="52">
        <v>15</v>
      </c>
      <c r="D18" s="53">
        <v>61</v>
      </c>
      <c r="E18" s="51">
        <v>110</v>
      </c>
      <c r="F18" s="52">
        <v>29</v>
      </c>
      <c r="G18" s="53">
        <v>49</v>
      </c>
      <c r="H18" s="51">
        <v>0</v>
      </c>
      <c r="I18" s="52">
        <v>0</v>
      </c>
      <c r="J18" s="53">
        <v>2</v>
      </c>
      <c r="K18" s="51">
        <v>2</v>
      </c>
      <c r="L18" s="52">
        <v>0</v>
      </c>
      <c r="M18" s="53">
        <v>0</v>
      </c>
      <c r="N18" s="51">
        <v>9554</v>
      </c>
      <c r="O18" s="52">
        <v>22204</v>
      </c>
      <c r="P18" s="53">
        <v>1730</v>
      </c>
      <c r="Q18" s="51">
        <v>4530</v>
      </c>
      <c r="R18" s="52">
        <v>2182</v>
      </c>
      <c r="S18" s="89">
        <v>5039</v>
      </c>
      <c r="T18" s="52">
        <v>20363</v>
      </c>
      <c r="U18" s="52">
        <v>35862</v>
      </c>
      <c r="V18" s="53">
        <v>15699</v>
      </c>
      <c r="W18" s="51">
        <v>28371</v>
      </c>
      <c r="X18" s="52">
        <v>15522</v>
      </c>
      <c r="Y18" s="53">
        <v>28335</v>
      </c>
      <c r="Z18" s="51">
        <v>152</v>
      </c>
      <c r="AA18" s="52">
        <v>523</v>
      </c>
      <c r="AB18" s="53">
        <v>67</v>
      </c>
      <c r="AC18" s="51">
        <v>564</v>
      </c>
      <c r="AD18" s="52">
        <v>50</v>
      </c>
      <c r="AE18" s="53">
        <v>576</v>
      </c>
      <c r="AF18" s="51">
        <v>886</v>
      </c>
      <c r="AG18" s="52">
        <v>3036</v>
      </c>
      <c r="AH18" s="53">
        <v>750</v>
      </c>
      <c r="AI18" s="51">
        <v>2728</v>
      </c>
      <c r="AJ18" s="52">
        <v>723</v>
      </c>
      <c r="AK18" s="89">
        <v>2895</v>
      </c>
      <c r="AL18" s="52">
        <v>11</v>
      </c>
      <c r="AM18" s="52">
        <v>11</v>
      </c>
      <c r="AN18" s="53">
        <v>17</v>
      </c>
      <c r="AO18" s="51">
        <v>23</v>
      </c>
      <c r="AP18" s="52">
        <v>25</v>
      </c>
      <c r="AQ18" s="53">
        <v>27</v>
      </c>
      <c r="AR18" s="51">
        <v>0</v>
      </c>
      <c r="AS18" s="52">
        <v>0</v>
      </c>
      <c r="AT18" s="53">
        <v>0</v>
      </c>
      <c r="AU18" s="51">
        <v>0</v>
      </c>
      <c r="AV18" s="52">
        <v>0</v>
      </c>
      <c r="AW18" s="53">
        <v>0</v>
      </c>
      <c r="AX18" s="82">
        <f t="shared" si="3"/>
        <v>30973</v>
      </c>
      <c r="AY18" s="83">
        <f t="shared" si="3"/>
        <v>61651</v>
      </c>
      <c r="AZ18" s="82">
        <f t="shared" si="4"/>
        <v>18326</v>
      </c>
      <c r="BA18" s="83">
        <f t="shared" si="5"/>
        <v>36328</v>
      </c>
      <c r="BB18" s="82">
        <f t="shared" si="6"/>
        <v>18531</v>
      </c>
      <c r="BC18" s="83">
        <f t="shared" si="7"/>
        <v>36921</v>
      </c>
      <c r="BD18" s="51">
        <v>2319</v>
      </c>
      <c r="BE18" s="52">
        <v>2319</v>
      </c>
      <c r="BF18" s="53">
        <v>2492</v>
      </c>
      <c r="BG18" s="51">
        <v>0</v>
      </c>
      <c r="BH18" s="52">
        <v>0</v>
      </c>
      <c r="BI18" s="53">
        <v>0</v>
      </c>
      <c r="BJ18" s="51">
        <v>0</v>
      </c>
      <c r="BK18" s="52">
        <v>0</v>
      </c>
      <c r="BL18" s="53">
        <v>0</v>
      </c>
      <c r="BM18" s="51">
        <v>207</v>
      </c>
      <c r="BN18" s="52">
        <v>209</v>
      </c>
      <c r="BO18" s="53">
        <v>229</v>
      </c>
      <c r="BP18" s="51">
        <v>0</v>
      </c>
      <c r="BQ18" s="52">
        <v>0</v>
      </c>
      <c r="BR18" s="53">
        <v>0</v>
      </c>
      <c r="BS18" s="51">
        <f t="shared" si="8"/>
        <v>2526</v>
      </c>
      <c r="BT18" s="52">
        <f t="shared" si="9"/>
        <v>2528</v>
      </c>
      <c r="BU18" s="53">
        <f t="shared" si="10"/>
        <v>2721</v>
      </c>
      <c r="BV18" s="74" t="s">
        <v>57</v>
      </c>
      <c r="BW18" s="54">
        <v>186814</v>
      </c>
      <c r="BX18" s="55">
        <v>186814</v>
      </c>
      <c r="BY18" s="56">
        <v>387537</v>
      </c>
      <c r="BZ18" s="57">
        <v>671328</v>
      </c>
      <c r="CA18" s="58">
        <v>671328</v>
      </c>
      <c r="CB18" s="59">
        <v>927333</v>
      </c>
      <c r="CC18" s="58">
        <v>1823057</v>
      </c>
      <c r="CD18" s="58">
        <v>1823057</v>
      </c>
      <c r="CE18" s="59">
        <v>1965317</v>
      </c>
      <c r="CF18" s="57">
        <v>5015809</v>
      </c>
      <c r="CG18" s="58">
        <v>5015809</v>
      </c>
      <c r="CH18" s="59">
        <v>4653133</v>
      </c>
      <c r="CI18" s="57">
        <f t="shared" si="11"/>
        <v>7697008</v>
      </c>
      <c r="CJ18" s="58">
        <f t="shared" si="12"/>
        <v>7697008</v>
      </c>
      <c r="CK18" s="117">
        <f t="shared" si="13"/>
        <v>7933320</v>
      </c>
      <c r="CM18"/>
      <c r="CN18"/>
      <c r="CO18"/>
      <c r="CP18"/>
      <c r="CQ18"/>
      <c r="CR18"/>
      <c r="CS18"/>
      <c r="CT18" s="78"/>
    </row>
    <row r="19" spans="1:98" s="39" customFormat="1">
      <c r="A19" s="118" t="s">
        <v>53</v>
      </c>
      <c r="B19" s="61">
        <v>914</v>
      </c>
      <c r="C19" s="61">
        <v>2712</v>
      </c>
      <c r="D19" s="62">
        <v>785</v>
      </c>
      <c r="E19" s="60">
        <v>2270</v>
      </c>
      <c r="F19" s="61">
        <v>821</v>
      </c>
      <c r="G19" s="62">
        <v>2435</v>
      </c>
      <c r="H19" s="60">
        <v>411</v>
      </c>
      <c r="I19" s="61">
        <v>978</v>
      </c>
      <c r="J19" s="62">
        <v>291</v>
      </c>
      <c r="K19" s="60">
        <v>646</v>
      </c>
      <c r="L19" s="61">
        <v>299</v>
      </c>
      <c r="M19" s="62">
        <v>611</v>
      </c>
      <c r="N19" s="60">
        <v>61810</v>
      </c>
      <c r="O19" s="61">
        <v>149672</v>
      </c>
      <c r="P19" s="62">
        <v>53061</v>
      </c>
      <c r="Q19" s="60">
        <v>115312</v>
      </c>
      <c r="R19" s="61">
        <v>55193</v>
      </c>
      <c r="S19" s="88">
        <v>119668</v>
      </c>
      <c r="T19" s="61">
        <v>490768</v>
      </c>
      <c r="U19" s="61">
        <v>1112806</v>
      </c>
      <c r="V19" s="62">
        <v>392334</v>
      </c>
      <c r="W19" s="60">
        <v>893786</v>
      </c>
      <c r="X19" s="61">
        <v>419032</v>
      </c>
      <c r="Y19" s="62">
        <v>963786</v>
      </c>
      <c r="Z19" s="60">
        <v>3024</v>
      </c>
      <c r="AA19" s="61">
        <v>7112</v>
      </c>
      <c r="AB19" s="62">
        <v>4227</v>
      </c>
      <c r="AC19" s="60">
        <v>9939</v>
      </c>
      <c r="AD19" s="61">
        <v>4351</v>
      </c>
      <c r="AE19" s="62">
        <v>12269</v>
      </c>
      <c r="AF19" s="60">
        <v>27738</v>
      </c>
      <c r="AG19" s="61">
        <v>142266</v>
      </c>
      <c r="AH19" s="62">
        <v>26699</v>
      </c>
      <c r="AI19" s="60">
        <v>129334</v>
      </c>
      <c r="AJ19" s="61">
        <v>28204</v>
      </c>
      <c r="AK19" s="88">
        <v>138726</v>
      </c>
      <c r="AL19" s="61">
        <v>18860</v>
      </c>
      <c r="AM19" s="61">
        <v>31104</v>
      </c>
      <c r="AN19" s="62">
        <v>8307</v>
      </c>
      <c r="AO19" s="60">
        <v>15894</v>
      </c>
      <c r="AP19" s="61">
        <v>5580</v>
      </c>
      <c r="AQ19" s="62">
        <v>10649</v>
      </c>
      <c r="AR19" s="60">
        <v>3157</v>
      </c>
      <c r="AS19" s="61">
        <v>7076</v>
      </c>
      <c r="AT19" s="62">
        <v>4120</v>
      </c>
      <c r="AU19" s="60">
        <v>7565</v>
      </c>
      <c r="AV19" s="61">
        <v>4987</v>
      </c>
      <c r="AW19" s="62">
        <v>9691</v>
      </c>
      <c r="AX19" s="85">
        <f t="shared" si="3"/>
        <v>606682</v>
      </c>
      <c r="AY19" s="86">
        <f t="shared" si="3"/>
        <v>1453726</v>
      </c>
      <c r="AZ19" s="85">
        <f t="shared" si="4"/>
        <v>489824</v>
      </c>
      <c r="BA19" s="86">
        <f t="shared" si="5"/>
        <v>1174746</v>
      </c>
      <c r="BB19" s="85">
        <f t="shared" si="6"/>
        <v>518467</v>
      </c>
      <c r="BC19" s="86">
        <f t="shared" si="7"/>
        <v>1257835</v>
      </c>
      <c r="BD19" s="60">
        <v>29862</v>
      </c>
      <c r="BE19" s="61">
        <v>324</v>
      </c>
      <c r="BF19" s="62">
        <v>0</v>
      </c>
      <c r="BG19" s="60">
        <v>1066</v>
      </c>
      <c r="BH19" s="61">
        <v>1589</v>
      </c>
      <c r="BI19" s="62">
        <v>1313</v>
      </c>
      <c r="BJ19" s="60">
        <v>3901</v>
      </c>
      <c r="BK19" s="61">
        <v>3481</v>
      </c>
      <c r="BL19" s="62">
        <v>4060</v>
      </c>
      <c r="BM19" s="60">
        <v>31421</v>
      </c>
      <c r="BN19" s="61">
        <v>14215</v>
      </c>
      <c r="BO19" s="62">
        <v>9811</v>
      </c>
      <c r="BP19" s="60">
        <v>0</v>
      </c>
      <c r="BQ19" s="61">
        <v>2052</v>
      </c>
      <c r="BR19" s="62">
        <v>2082</v>
      </c>
      <c r="BS19" s="85">
        <f>SUM(BD19,BG19,BJ19,BM19,BP19)</f>
        <v>66250</v>
      </c>
      <c r="BT19" s="86">
        <f t="shared" si="9"/>
        <v>21661</v>
      </c>
      <c r="BU19" s="94">
        <f t="shared" si="10"/>
        <v>17266</v>
      </c>
      <c r="BV19" s="76" t="s">
        <v>58</v>
      </c>
      <c r="BW19" s="63">
        <v>987645</v>
      </c>
      <c r="BX19" s="64">
        <v>987645</v>
      </c>
      <c r="BY19" s="65">
        <v>385377</v>
      </c>
      <c r="BZ19" s="66">
        <v>1647351</v>
      </c>
      <c r="CA19" s="67">
        <v>1719934</v>
      </c>
      <c r="CB19" s="68">
        <v>1666595</v>
      </c>
      <c r="CC19" s="67">
        <v>2967444</v>
      </c>
      <c r="CD19" s="67">
        <v>3075366</v>
      </c>
      <c r="CE19" s="68">
        <v>3017399</v>
      </c>
      <c r="CF19" s="66">
        <v>5414574</v>
      </c>
      <c r="CG19" s="67">
        <v>5519968</v>
      </c>
      <c r="CH19" s="68">
        <v>5379332</v>
      </c>
      <c r="CI19" s="66">
        <f t="shared" si="11"/>
        <v>11017014</v>
      </c>
      <c r="CJ19" s="67">
        <f t="shared" si="12"/>
        <v>11302913</v>
      </c>
      <c r="CK19" s="119">
        <f t="shared" si="13"/>
        <v>10448703</v>
      </c>
      <c r="CM19"/>
      <c r="CN19"/>
      <c r="CO19"/>
      <c r="CP19"/>
      <c r="CQ19"/>
      <c r="CR19"/>
      <c r="CS19"/>
      <c r="CT19" s="78"/>
    </row>
    <row r="20" spans="1:98" s="39" customFormat="1">
      <c r="A20" s="118" t="s">
        <v>54</v>
      </c>
      <c r="B20" s="52">
        <v>1106</v>
      </c>
      <c r="C20" s="52">
        <v>2238</v>
      </c>
      <c r="D20" s="53">
        <v>1169</v>
      </c>
      <c r="E20" s="51">
        <v>2368</v>
      </c>
      <c r="F20" s="52">
        <v>1188</v>
      </c>
      <c r="G20" s="53">
        <v>2315</v>
      </c>
      <c r="H20" s="51">
        <v>715</v>
      </c>
      <c r="I20" s="52">
        <v>1062</v>
      </c>
      <c r="J20" s="53">
        <v>361</v>
      </c>
      <c r="K20" s="51">
        <v>699</v>
      </c>
      <c r="L20" s="52">
        <v>413</v>
      </c>
      <c r="M20" s="53">
        <v>750</v>
      </c>
      <c r="N20" s="51">
        <v>49767</v>
      </c>
      <c r="O20" s="52">
        <v>94402</v>
      </c>
      <c r="P20" s="53">
        <v>46077</v>
      </c>
      <c r="Q20" s="51">
        <v>82555</v>
      </c>
      <c r="R20" s="52">
        <v>49978</v>
      </c>
      <c r="S20" s="89">
        <v>86254</v>
      </c>
      <c r="T20" s="52">
        <v>239957</v>
      </c>
      <c r="U20" s="52">
        <v>583688</v>
      </c>
      <c r="V20" s="53">
        <v>336980</v>
      </c>
      <c r="W20" s="51">
        <v>714660</v>
      </c>
      <c r="X20" s="52">
        <v>338553</v>
      </c>
      <c r="Y20" s="53">
        <v>728662</v>
      </c>
      <c r="Z20" s="51">
        <v>838</v>
      </c>
      <c r="AA20" s="52">
        <v>1878</v>
      </c>
      <c r="AB20" s="53">
        <v>782</v>
      </c>
      <c r="AC20" s="51">
        <v>1935</v>
      </c>
      <c r="AD20" s="52">
        <v>991</v>
      </c>
      <c r="AE20" s="53">
        <v>3381</v>
      </c>
      <c r="AF20" s="51">
        <v>11328</v>
      </c>
      <c r="AG20" s="52">
        <v>74706</v>
      </c>
      <c r="AH20" s="53">
        <v>14510</v>
      </c>
      <c r="AI20" s="51">
        <v>83479</v>
      </c>
      <c r="AJ20" s="52">
        <v>14641</v>
      </c>
      <c r="AK20" s="89">
        <v>85730</v>
      </c>
      <c r="AL20" s="52">
        <v>383</v>
      </c>
      <c r="AM20" s="52">
        <v>928</v>
      </c>
      <c r="AN20" s="53">
        <v>1072</v>
      </c>
      <c r="AO20" s="51">
        <v>1913</v>
      </c>
      <c r="AP20" s="52">
        <v>1090</v>
      </c>
      <c r="AQ20" s="53">
        <v>2013</v>
      </c>
      <c r="AR20" s="51">
        <v>1189</v>
      </c>
      <c r="AS20" s="52">
        <v>4620</v>
      </c>
      <c r="AT20" s="53">
        <v>1972</v>
      </c>
      <c r="AU20" s="51">
        <v>5343</v>
      </c>
      <c r="AV20" s="52">
        <v>1599</v>
      </c>
      <c r="AW20" s="53">
        <v>3388</v>
      </c>
      <c r="AX20" s="82">
        <f t="shared" si="3"/>
        <v>305283</v>
      </c>
      <c r="AY20" s="83">
        <f t="shared" si="3"/>
        <v>763522</v>
      </c>
      <c r="AZ20" s="82">
        <f t="shared" si="4"/>
        <v>402923</v>
      </c>
      <c r="BA20" s="83">
        <f t="shared" si="5"/>
        <v>892952</v>
      </c>
      <c r="BB20" s="82">
        <f t="shared" si="6"/>
        <v>408453</v>
      </c>
      <c r="BC20" s="83">
        <f t="shared" si="7"/>
        <v>912493</v>
      </c>
      <c r="BD20" s="51">
        <v>67084</v>
      </c>
      <c r="BE20" s="52">
        <v>71291</v>
      </c>
      <c r="BF20" s="53">
        <v>73321</v>
      </c>
      <c r="BG20" s="51">
        <v>216</v>
      </c>
      <c r="BH20" s="52">
        <v>168</v>
      </c>
      <c r="BI20" s="53">
        <v>168</v>
      </c>
      <c r="BJ20" s="51">
        <v>0</v>
      </c>
      <c r="BK20" s="52">
        <v>450</v>
      </c>
      <c r="BL20" s="53">
        <v>440</v>
      </c>
      <c r="BM20" s="51">
        <v>3625</v>
      </c>
      <c r="BN20" s="52">
        <v>3853</v>
      </c>
      <c r="BO20" s="53">
        <v>3820</v>
      </c>
      <c r="BP20" s="51">
        <v>0</v>
      </c>
      <c r="BQ20" s="52">
        <v>246</v>
      </c>
      <c r="BR20" s="53">
        <v>125</v>
      </c>
      <c r="BS20" s="82">
        <f t="shared" si="8"/>
        <v>70925</v>
      </c>
      <c r="BT20" s="83">
        <f t="shared" si="9"/>
        <v>76008</v>
      </c>
      <c r="BU20" s="95">
        <f t="shared" si="10"/>
        <v>77874</v>
      </c>
      <c r="BV20" s="74" t="s">
        <v>92</v>
      </c>
      <c r="BW20" s="54">
        <v>711618</v>
      </c>
      <c r="BX20" s="55">
        <v>808074</v>
      </c>
      <c r="BY20" s="56">
        <v>633212</v>
      </c>
      <c r="BZ20" s="57">
        <v>1053789</v>
      </c>
      <c r="CA20" s="58">
        <v>1090306</v>
      </c>
      <c r="CB20" s="59">
        <v>1044100</v>
      </c>
      <c r="CC20" s="58">
        <v>1629159</v>
      </c>
      <c r="CD20" s="58">
        <v>1629324</v>
      </c>
      <c r="CE20" s="59">
        <v>1620477</v>
      </c>
      <c r="CF20" s="57">
        <v>2335544</v>
      </c>
      <c r="CG20" s="58">
        <v>2290128</v>
      </c>
      <c r="CH20" s="59">
        <v>2471358</v>
      </c>
      <c r="CI20" s="57">
        <f t="shared" si="11"/>
        <v>5730110</v>
      </c>
      <c r="CJ20" s="58">
        <f t="shared" si="12"/>
        <v>5817832</v>
      </c>
      <c r="CK20" s="117">
        <f t="shared" si="13"/>
        <v>5769147</v>
      </c>
      <c r="CM20"/>
      <c r="CN20"/>
      <c r="CO20"/>
      <c r="CP20"/>
      <c r="CQ20"/>
      <c r="CR20"/>
      <c r="CS20"/>
      <c r="CT20" s="78"/>
    </row>
    <row r="21" spans="1:98" s="39" customFormat="1">
      <c r="A21" s="118" t="s">
        <v>55</v>
      </c>
      <c r="B21" s="61">
        <v>231</v>
      </c>
      <c r="C21" s="61">
        <v>676</v>
      </c>
      <c r="D21" s="62">
        <v>290</v>
      </c>
      <c r="E21" s="60">
        <v>713</v>
      </c>
      <c r="F21" s="61">
        <v>409</v>
      </c>
      <c r="G21" s="62">
        <v>881</v>
      </c>
      <c r="H21" s="60">
        <v>217</v>
      </c>
      <c r="I21" s="61">
        <v>342</v>
      </c>
      <c r="J21" s="62">
        <v>225</v>
      </c>
      <c r="K21" s="60">
        <v>391</v>
      </c>
      <c r="L21" s="61">
        <v>240</v>
      </c>
      <c r="M21" s="62">
        <v>415</v>
      </c>
      <c r="N21" s="60">
        <v>11229</v>
      </c>
      <c r="O21" s="61">
        <v>21211</v>
      </c>
      <c r="P21" s="62">
        <v>10989</v>
      </c>
      <c r="Q21" s="60">
        <v>21763</v>
      </c>
      <c r="R21" s="61">
        <v>12391</v>
      </c>
      <c r="S21" s="88">
        <v>23682</v>
      </c>
      <c r="T21" s="61">
        <v>81887</v>
      </c>
      <c r="U21" s="61">
        <v>165347</v>
      </c>
      <c r="V21" s="62">
        <v>78303</v>
      </c>
      <c r="W21" s="60">
        <v>152432</v>
      </c>
      <c r="X21" s="61">
        <v>71164</v>
      </c>
      <c r="Y21" s="62">
        <v>138307</v>
      </c>
      <c r="Z21" s="60">
        <v>811</v>
      </c>
      <c r="AA21" s="61">
        <v>1663</v>
      </c>
      <c r="AB21" s="62">
        <v>883</v>
      </c>
      <c r="AC21" s="60">
        <v>1790</v>
      </c>
      <c r="AD21" s="61">
        <v>688</v>
      </c>
      <c r="AE21" s="62">
        <v>1526</v>
      </c>
      <c r="AF21" s="60">
        <v>3395</v>
      </c>
      <c r="AG21" s="61">
        <v>12978</v>
      </c>
      <c r="AH21" s="62">
        <v>4807</v>
      </c>
      <c r="AI21" s="60">
        <v>16022</v>
      </c>
      <c r="AJ21" s="61">
        <v>5081</v>
      </c>
      <c r="AK21" s="88">
        <v>17437</v>
      </c>
      <c r="AL21" s="61">
        <v>636</v>
      </c>
      <c r="AM21" s="61">
        <v>1174</v>
      </c>
      <c r="AN21" s="62">
        <v>382</v>
      </c>
      <c r="AO21" s="60">
        <v>798</v>
      </c>
      <c r="AP21" s="61">
        <v>440</v>
      </c>
      <c r="AQ21" s="62">
        <v>926</v>
      </c>
      <c r="AR21" s="60">
        <v>34</v>
      </c>
      <c r="AS21" s="61">
        <v>229</v>
      </c>
      <c r="AT21" s="62">
        <v>34</v>
      </c>
      <c r="AU21" s="60">
        <v>145</v>
      </c>
      <c r="AV21" s="61">
        <v>111</v>
      </c>
      <c r="AW21" s="62">
        <v>340</v>
      </c>
      <c r="AX21" s="85">
        <f t="shared" si="3"/>
        <v>98440</v>
      </c>
      <c r="AY21" s="86">
        <f t="shared" si="3"/>
        <v>203620</v>
      </c>
      <c r="AZ21" s="85">
        <f t="shared" si="4"/>
        <v>95913</v>
      </c>
      <c r="BA21" s="86">
        <f t="shared" si="5"/>
        <v>194054</v>
      </c>
      <c r="BB21" s="85">
        <f t="shared" si="6"/>
        <v>90524</v>
      </c>
      <c r="BC21" s="86">
        <f t="shared" si="7"/>
        <v>183514</v>
      </c>
      <c r="BD21" s="60">
        <v>10322</v>
      </c>
      <c r="BE21" s="61">
        <v>12314</v>
      </c>
      <c r="BF21" s="62">
        <v>13249</v>
      </c>
      <c r="BG21" s="60">
        <v>0</v>
      </c>
      <c r="BH21" s="61">
        <v>0</v>
      </c>
      <c r="BI21" s="62">
        <v>0</v>
      </c>
      <c r="BJ21" s="60">
        <v>654</v>
      </c>
      <c r="BK21" s="61">
        <v>1157</v>
      </c>
      <c r="BL21" s="62">
        <v>1363</v>
      </c>
      <c r="BM21" s="60">
        <v>1992</v>
      </c>
      <c r="BN21" s="61">
        <v>1783</v>
      </c>
      <c r="BO21" s="62">
        <v>2086</v>
      </c>
      <c r="BP21" s="60">
        <v>0</v>
      </c>
      <c r="BQ21" s="61">
        <v>0</v>
      </c>
      <c r="BR21" s="62">
        <v>0</v>
      </c>
      <c r="BS21" s="85">
        <f t="shared" si="8"/>
        <v>12968</v>
      </c>
      <c r="BT21" s="86">
        <f t="shared" si="9"/>
        <v>15254</v>
      </c>
      <c r="BU21" s="94">
        <f t="shared" si="10"/>
        <v>16698</v>
      </c>
      <c r="BV21" s="76" t="s">
        <v>61</v>
      </c>
      <c r="BW21" s="63">
        <v>1433204</v>
      </c>
      <c r="BX21" s="64">
        <v>1542199</v>
      </c>
      <c r="BY21" s="65">
        <v>919999</v>
      </c>
      <c r="BZ21" s="66">
        <v>2082173</v>
      </c>
      <c r="CA21" s="67">
        <v>2198562</v>
      </c>
      <c r="CB21" s="68">
        <v>2163242</v>
      </c>
      <c r="CC21" s="67">
        <v>4764081</v>
      </c>
      <c r="CD21" s="67">
        <v>4764081</v>
      </c>
      <c r="CE21" s="68">
        <v>5076548</v>
      </c>
      <c r="CF21" s="66">
        <v>10657482</v>
      </c>
      <c r="CG21" s="67">
        <v>10657482</v>
      </c>
      <c r="CH21" s="68">
        <v>9988985</v>
      </c>
      <c r="CI21" s="66">
        <f t="shared" si="11"/>
        <v>18936940</v>
      </c>
      <c r="CJ21" s="67">
        <f t="shared" si="12"/>
        <v>19162324</v>
      </c>
      <c r="CK21" s="119">
        <f t="shared" si="13"/>
        <v>18148774</v>
      </c>
      <c r="CM21"/>
      <c r="CN21"/>
      <c r="CO21"/>
      <c r="CP21"/>
      <c r="CQ21"/>
      <c r="CR21"/>
      <c r="CS21"/>
      <c r="CT21" s="78"/>
    </row>
    <row r="22" spans="1:98" s="39" customFormat="1">
      <c r="A22" s="118" t="s">
        <v>56</v>
      </c>
      <c r="B22" s="52">
        <v>262</v>
      </c>
      <c r="C22" s="52">
        <v>573</v>
      </c>
      <c r="D22" s="53">
        <v>297</v>
      </c>
      <c r="E22" s="51">
        <v>697</v>
      </c>
      <c r="F22" s="52">
        <v>279</v>
      </c>
      <c r="G22" s="53">
        <v>609</v>
      </c>
      <c r="H22" s="51">
        <v>618</v>
      </c>
      <c r="I22" s="52">
        <v>1409</v>
      </c>
      <c r="J22" s="53">
        <v>279</v>
      </c>
      <c r="K22" s="51">
        <v>609</v>
      </c>
      <c r="L22" s="52">
        <v>242</v>
      </c>
      <c r="M22" s="53">
        <v>493</v>
      </c>
      <c r="N22" s="51">
        <v>11881</v>
      </c>
      <c r="O22" s="52">
        <v>24909</v>
      </c>
      <c r="P22" s="53">
        <v>21131</v>
      </c>
      <c r="Q22" s="51">
        <v>44426</v>
      </c>
      <c r="R22" s="52">
        <v>27777</v>
      </c>
      <c r="S22" s="89">
        <v>52974</v>
      </c>
      <c r="T22" s="52">
        <v>111958</v>
      </c>
      <c r="U22" s="52">
        <v>236822</v>
      </c>
      <c r="V22" s="53">
        <v>142505</v>
      </c>
      <c r="W22" s="51">
        <v>277454</v>
      </c>
      <c r="X22" s="52">
        <v>136690</v>
      </c>
      <c r="Y22" s="53">
        <v>280849</v>
      </c>
      <c r="Z22" s="51">
        <v>18</v>
      </c>
      <c r="AA22" s="52">
        <v>78</v>
      </c>
      <c r="AB22" s="53">
        <v>512</v>
      </c>
      <c r="AC22" s="51">
        <v>1578</v>
      </c>
      <c r="AD22" s="52">
        <v>498</v>
      </c>
      <c r="AE22" s="53">
        <v>1629</v>
      </c>
      <c r="AF22" s="51">
        <v>91</v>
      </c>
      <c r="AG22" s="52">
        <v>559</v>
      </c>
      <c r="AH22" s="53">
        <v>358</v>
      </c>
      <c r="AI22" s="51">
        <v>739</v>
      </c>
      <c r="AJ22" s="52">
        <v>682</v>
      </c>
      <c r="AK22" s="89">
        <v>1335</v>
      </c>
      <c r="AL22" s="52">
        <v>0</v>
      </c>
      <c r="AM22" s="52">
        <v>0</v>
      </c>
      <c r="AN22" s="53">
        <v>0</v>
      </c>
      <c r="AO22" s="51">
        <v>2</v>
      </c>
      <c r="AP22" s="52">
        <v>0</v>
      </c>
      <c r="AQ22" s="53">
        <v>2</v>
      </c>
      <c r="AR22" s="51">
        <v>0</v>
      </c>
      <c r="AS22" s="52">
        <v>0</v>
      </c>
      <c r="AT22" s="53">
        <v>404</v>
      </c>
      <c r="AU22" s="51">
        <v>849</v>
      </c>
      <c r="AV22" s="52">
        <v>392</v>
      </c>
      <c r="AW22" s="53">
        <v>765</v>
      </c>
      <c r="AX22" s="82">
        <f t="shared" si="3"/>
        <v>124828</v>
      </c>
      <c r="AY22" s="83">
        <f t="shared" si="3"/>
        <v>264350</v>
      </c>
      <c r="AZ22" s="82">
        <f t="shared" si="4"/>
        <v>165486</v>
      </c>
      <c r="BA22" s="83">
        <f t="shared" si="5"/>
        <v>326354</v>
      </c>
      <c r="BB22" s="82">
        <f t="shared" si="6"/>
        <v>166560</v>
      </c>
      <c r="BC22" s="83">
        <f t="shared" si="7"/>
        <v>338656</v>
      </c>
      <c r="BD22" s="51">
        <v>0</v>
      </c>
      <c r="BE22" s="52">
        <v>0</v>
      </c>
      <c r="BF22" s="53">
        <v>0</v>
      </c>
      <c r="BG22" s="51">
        <v>0</v>
      </c>
      <c r="BH22" s="52">
        <v>0</v>
      </c>
      <c r="BI22" s="53">
        <v>0</v>
      </c>
      <c r="BJ22" s="51">
        <v>0</v>
      </c>
      <c r="BK22" s="52">
        <v>0</v>
      </c>
      <c r="BL22" s="53">
        <v>0</v>
      </c>
      <c r="BM22" s="51">
        <v>203</v>
      </c>
      <c r="BN22" s="52">
        <v>170</v>
      </c>
      <c r="BO22" s="53">
        <v>333</v>
      </c>
      <c r="BP22" s="51">
        <v>0</v>
      </c>
      <c r="BQ22" s="52">
        <v>0</v>
      </c>
      <c r="BR22" s="53">
        <v>0</v>
      </c>
      <c r="BS22" s="82">
        <f t="shared" si="8"/>
        <v>203</v>
      </c>
      <c r="BT22" s="83">
        <f t="shared" si="9"/>
        <v>170</v>
      </c>
      <c r="BU22" s="95">
        <f t="shared" si="10"/>
        <v>333</v>
      </c>
      <c r="BV22" s="74" t="s">
        <v>62</v>
      </c>
      <c r="BW22" s="54">
        <v>2385711</v>
      </c>
      <c r="BX22" s="55">
        <v>2331468</v>
      </c>
      <c r="BY22" s="56">
        <v>2204502</v>
      </c>
      <c r="BZ22" s="57">
        <v>3075676</v>
      </c>
      <c r="CA22" s="58">
        <v>3117003</v>
      </c>
      <c r="CB22" s="59">
        <v>3420798</v>
      </c>
      <c r="CC22" s="58">
        <v>5695622</v>
      </c>
      <c r="CD22" s="58">
        <v>5848702</v>
      </c>
      <c r="CE22" s="59">
        <v>5942184</v>
      </c>
      <c r="CF22" s="57">
        <v>10382801</v>
      </c>
      <c r="CG22" s="58">
        <v>10337189</v>
      </c>
      <c r="CH22" s="59">
        <v>10284359</v>
      </c>
      <c r="CI22" s="57">
        <f t="shared" si="11"/>
        <v>21539810</v>
      </c>
      <c r="CJ22" s="58">
        <f t="shared" si="12"/>
        <v>21634362</v>
      </c>
      <c r="CK22" s="117">
        <f t="shared" si="13"/>
        <v>21851843</v>
      </c>
      <c r="CM22"/>
      <c r="CN22"/>
      <c r="CO22"/>
      <c r="CP22"/>
      <c r="CQ22"/>
      <c r="CR22"/>
      <c r="CS22"/>
      <c r="CT22" s="78"/>
    </row>
    <row r="23" spans="1:98" s="39" customFormat="1">
      <c r="A23" s="118" t="s">
        <v>57</v>
      </c>
      <c r="B23" s="61">
        <v>24</v>
      </c>
      <c r="C23" s="61">
        <v>113</v>
      </c>
      <c r="D23" s="62">
        <v>328</v>
      </c>
      <c r="E23" s="60">
        <v>721</v>
      </c>
      <c r="F23" s="61">
        <v>160</v>
      </c>
      <c r="G23" s="62">
        <v>415</v>
      </c>
      <c r="H23" s="60">
        <v>0</v>
      </c>
      <c r="I23" s="61">
        <v>29</v>
      </c>
      <c r="J23" s="62">
        <v>5</v>
      </c>
      <c r="K23" s="60">
        <v>10</v>
      </c>
      <c r="L23" s="61">
        <v>132</v>
      </c>
      <c r="M23" s="62">
        <v>210</v>
      </c>
      <c r="N23" s="60">
        <v>14837</v>
      </c>
      <c r="O23" s="61">
        <v>32246</v>
      </c>
      <c r="P23" s="62">
        <v>19113</v>
      </c>
      <c r="Q23" s="60">
        <v>40846</v>
      </c>
      <c r="R23" s="61">
        <v>19015</v>
      </c>
      <c r="S23" s="88">
        <v>42609</v>
      </c>
      <c r="T23" s="61">
        <v>129007</v>
      </c>
      <c r="U23" s="61">
        <v>294928</v>
      </c>
      <c r="V23" s="62">
        <v>145483</v>
      </c>
      <c r="W23" s="60">
        <v>309498</v>
      </c>
      <c r="X23" s="61">
        <v>152649</v>
      </c>
      <c r="Y23" s="62">
        <v>317137</v>
      </c>
      <c r="Z23" s="60">
        <v>20</v>
      </c>
      <c r="AA23" s="61">
        <v>67</v>
      </c>
      <c r="AB23" s="62">
        <v>601</v>
      </c>
      <c r="AC23" s="60">
        <v>2672</v>
      </c>
      <c r="AD23" s="61">
        <v>573</v>
      </c>
      <c r="AE23" s="62">
        <v>2752</v>
      </c>
      <c r="AF23" s="60">
        <v>184</v>
      </c>
      <c r="AG23" s="61">
        <v>346</v>
      </c>
      <c r="AH23" s="62">
        <v>621</v>
      </c>
      <c r="AI23" s="60">
        <v>790</v>
      </c>
      <c r="AJ23" s="61">
        <v>562</v>
      </c>
      <c r="AK23" s="88">
        <v>706</v>
      </c>
      <c r="AL23" s="61">
        <v>0</v>
      </c>
      <c r="AM23" s="61">
        <v>0</v>
      </c>
      <c r="AN23" s="62">
        <v>93</v>
      </c>
      <c r="AO23" s="60">
        <v>168</v>
      </c>
      <c r="AP23" s="61">
        <v>105</v>
      </c>
      <c r="AQ23" s="62">
        <v>216</v>
      </c>
      <c r="AR23" s="60">
        <v>137</v>
      </c>
      <c r="AS23" s="61">
        <v>767</v>
      </c>
      <c r="AT23" s="62">
        <v>379</v>
      </c>
      <c r="AU23" s="60">
        <v>1237</v>
      </c>
      <c r="AV23" s="61">
        <v>468</v>
      </c>
      <c r="AW23" s="62">
        <v>1473</v>
      </c>
      <c r="AX23" s="85">
        <f t="shared" si="3"/>
        <v>144209</v>
      </c>
      <c r="AY23" s="86">
        <f t="shared" si="3"/>
        <v>328496</v>
      </c>
      <c r="AZ23" s="85">
        <f t="shared" si="4"/>
        <v>166623</v>
      </c>
      <c r="BA23" s="86">
        <f t="shared" si="5"/>
        <v>355942</v>
      </c>
      <c r="BB23" s="85">
        <f t="shared" si="6"/>
        <v>173664</v>
      </c>
      <c r="BC23" s="86">
        <f t="shared" si="7"/>
        <v>365518</v>
      </c>
      <c r="BD23" s="60">
        <v>0</v>
      </c>
      <c r="BE23" s="61">
        <v>0</v>
      </c>
      <c r="BF23" s="62">
        <v>0</v>
      </c>
      <c r="BG23" s="60">
        <v>45</v>
      </c>
      <c r="BH23" s="61">
        <v>0</v>
      </c>
      <c r="BI23" s="62">
        <v>0</v>
      </c>
      <c r="BJ23" s="60">
        <v>0</v>
      </c>
      <c r="BK23" s="61">
        <v>0</v>
      </c>
      <c r="BL23" s="62">
        <v>0</v>
      </c>
      <c r="BM23" s="60">
        <v>0</v>
      </c>
      <c r="BN23" s="61">
        <v>0</v>
      </c>
      <c r="BO23" s="62">
        <v>0</v>
      </c>
      <c r="BP23" s="60">
        <v>0</v>
      </c>
      <c r="BQ23" s="61">
        <v>109</v>
      </c>
      <c r="BR23" s="62">
        <v>145</v>
      </c>
      <c r="BS23" s="85">
        <f t="shared" si="8"/>
        <v>45</v>
      </c>
      <c r="BT23" s="86">
        <f t="shared" si="9"/>
        <v>109</v>
      </c>
      <c r="BU23" s="94">
        <f t="shared" si="10"/>
        <v>145</v>
      </c>
      <c r="BV23" s="76" t="s">
        <v>63</v>
      </c>
      <c r="BW23" s="63">
        <v>36185</v>
      </c>
      <c r="BX23" s="64">
        <v>38326</v>
      </c>
      <c r="BY23" s="65">
        <v>56578</v>
      </c>
      <c r="BZ23" s="66">
        <v>83959</v>
      </c>
      <c r="CA23" s="67">
        <v>65327</v>
      </c>
      <c r="CB23" s="68">
        <v>75051</v>
      </c>
      <c r="CC23" s="67">
        <v>148251</v>
      </c>
      <c r="CD23" s="67">
        <v>138959</v>
      </c>
      <c r="CE23" s="68">
        <v>151487</v>
      </c>
      <c r="CF23" s="66">
        <v>368954</v>
      </c>
      <c r="CG23" s="67">
        <v>355088</v>
      </c>
      <c r="CH23" s="68">
        <v>388548</v>
      </c>
      <c r="CI23" s="66">
        <f t="shared" si="11"/>
        <v>637349</v>
      </c>
      <c r="CJ23" s="67">
        <f t="shared" si="12"/>
        <v>597700</v>
      </c>
      <c r="CK23" s="119">
        <f t="shared" si="13"/>
        <v>671664</v>
      </c>
      <c r="CM23"/>
      <c r="CN23"/>
      <c r="CO23"/>
      <c r="CP23"/>
      <c r="CQ23"/>
      <c r="CR23"/>
      <c r="CS23"/>
      <c r="CT23" s="78"/>
    </row>
    <row r="24" spans="1:98" s="39" customFormat="1">
      <c r="A24" s="118" t="s">
        <v>58</v>
      </c>
      <c r="B24" s="52">
        <v>2621</v>
      </c>
      <c r="C24" s="52">
        <v>7938</v>
      </c>
      <c r="D24" s="53">
        <v>2778</v>
      </c>
      <c r="E24" s="51">
        <v>8160</v>
      </c>
      <c r="F24" s="52">
        <v>2649</v>
      </c>
      <c r="G24" s="53">
        <v>7450</v>
      </c>
      <c r="H24" s="51">
        <v>491</v>
      </c>
      <c r="I24" s="52">
        <v>996</v>
      </c>
      <c r="J24" s="53">
        <v>396</v>
      </c>
      <c r="K24" s="51">
        <v>792</v>
      </c>
      <c r="L24" s="52">
        <v>397</v>
      </c>
      <c r="M24" s="53">
        <v>748</v>
      </c>
      <c r="N24" s="51">
        <v>93054</v>
      </c>
      <c r="O24" s="52">
        <v>209513</v>
      </c>
      <c r="P24" s="53">
        <v>109327</v>
      </c>
      <c r="Q24" s="51">
        <v>235226</v>
      </c>
      <c r="R24" s="52">
        <v>115929</v>
      </c>
      <c r="S24" s="89">
        <v>246201</v>
      </c>
      <c r="T24" s="52">
        <v>618497</v>
      </c>
      <c r="U24" s="52">
        <v>1311068</v>
      </c>
      <c r="V24" s="53">
        <v>593509</v>
      </c>
      <c r="W24" s="51">
        <v>1251495</v>
      </c>
      <c r="X24" s="52">
        <v>658104</v>
      </c>
      <c r="Y24" s="53">
        <v>1351442</v>
      </c>
      <c r="Z24" s="51">
        <v>3137</v>
      </c>
      <c r="AA24" s="52">
        <v>7008</v>
      </c>
      <c r="AB24" s="53">
        <v>4348</v>
      </c>
      <c r="AC24" s="51">
        <v>9790</v>
      </c>
      <c r="AD24" s="52">
        <v>3854</v>
      </c>
      <c r="AE24" s="53">
        <v>8709</v>
      </c>
      <c r="AF24" s="51">
        <v>104549</v>
      </c>
      <c r="AG24" s="52">
        <v>247379</v>
      </c>
      <c r="AH24" s="53">
        <v>98746</v>
      </c>
      <c r="AI24" s="51">
        <v>247446</v>
      </c>
      <c r="AJ24" s="52">
        <v>91580</v>
      </c>
      <c r="AK24" s="89">
        <v>243366</v>
      </c>
      <c r="AL24" s="52">
        <v>3829</v>
      </c>
      <c r="AM24" s="52">
        <v>5625</v>
      </c>
      <c r="AN24" s="53">
        <v>2063</v>
      </c>
      <c r="AO24" s="51">
        <v>3623</v>
      </c>
      <c r="AP24" s="52">
        <v>2298</v>
      </c>
      <c r="AQ24" s="53">
        <v>4090</v>
      </c>
      <c r="AR24" s="51">
        <v>1532</v>
      </c>
      <c r="AS24" s="52">
        <v>3516</v>
      </c>
      <c r="AT24" s="53">
        <v>1709</v>
      </c>
      <c r="AU24" s="51">
        <v>4432</v>
      </c>
      <c r="AV24" s="52">
        <v>2261</v>
      </c>
      <c r="AW24" s="53">
        <v>5490</v>
      </c>
      <c r="AX24" s="82">
        <f t="shared" si="3"/>
        <v>827710</v>
      </c>
      <c r="AY24" s="83">
        <f t="shared" si="3"/>
        <v>1793043</v>
      </c>
      <c r="AZ24" s="82">
        <f t="shared" si="4"/>
        <v>812876</v>
      </c>
      <c r="BA24" s="83">
        <f t="shared" si="5"/>
        <v>1760964</v>
      </c>
      <c r="BB24" s="82">
        <f t="shared" si="6"/>
        <v>877072</v>
      </c>
      <c r="BC24" s="83">
        <f t="shared" si="7"/>
        <v>1867496</v>
      </c>
      <c r="BD24" s="51">
        <v>144424</v>
      </c>
      <c r="BE24" s="52">
        <v>156072</v>
      </c>
      <c r="BF24" s="53">
        <v>166794</v>
      </c>
      <c r="BG24" s="51">
        <v>769</v>
      </c>
      <c r="BH24" s="52">
        <v>2386</v>
      </c>
      <c r="BI24" s="53">
        <v>2578</v>
      </c>
      <c r="BJ24" s="51">
        <v>41732</v>
      </c>
      <c r="BK24" s="52">
        <v>48249</v>
      </c>
      <c r="BL24" s="53">
        <v>45657</v>
      </c>
      <c r="BM24" s="51">
        <v>58133</v>
      </c>
      <c r="BN24" s="52">
        <v>38076</v>
      </c>
      <c r="BO24" s="53">
        <v>25588</v>
      </c>
      <c r="BP24" s="51">
        <v>0</v>
      </c>
      <c r="BQ24" s="52">
        <v>1155</v>
      </c>
      <c r="BR24" s="53">
        <v>1082</v>
      </c>
      <c r="BS24" s="82">
        <f t="shared" si="8"/>
        <v>245058</v>
      </c>
      <c r="BT24" s="83">
        <f t="shared" si="9"/>
        <v>245938</v>
      </c>
      <c r="BU24" s="95">
        <f t="shared" si="10"/>
        <v>241699</v>
      </c>
      <c r="BV24" s="74" t="s">
        <v>64</v>
      </c>
      <c r="BW24" s="54">
        <v>18080</v>
      </c>
      <c r="BX24" s="55">
        <v>19820</v>
      </c>
      <c r="BY24" s="56">
        <v>21973</v>
      </c>
      <c r="BZ24" s="57">
        <v>55600</v>
      </c>
      <c r="CA24" s="58">
        <v>77987</v>
      </c>
      <c r="CB24" s="59">
        <v>81138</v>
      </c>
      <c r="CC24" s="58">
        <v>159184</v>
      </c>
      <c r="CD24" s="58">
        <v>189274</v>
      </c>
      <c r="CE24" s="59">
        <v>198795</v>
      </c>
      <c r="CF24" s="57">
        <v>515054</v>
      </c>
      <c r="CG24" s="58">
        <v>516342</v>
      </c>
      <c r="CH24" s="59">
        <v>513920</v>
      </c>
      <c r="CI24" s="57">
        <f t="shared" si="11"/>
        <v>747918</v>
      </c>
      <c r="CJ24" s="58">
        <f t="shared" si="12"/>
        <v>803423</v>
      </c>
      <c r="CK24" s="117">
        <f t="shared" si="13"/>
        <v>815826</v>
      </c>
      <c r="CM24"/>
      <c r="CN24"/>
      <c r="CO24"/>
      <c r="CP24"/>
      <c r="CQ24"/>
      <c r="CR24"/>
      <c r="CS24"/>
      <c r="CT24" s="78"/>
    </row>
    <row r="25" spans="1:98" s="39" customFormat="1">
      <c r="A25" s="118" t="s">
        <v>59</v>
      </c>
      <c r="B25" s="61">
        <v>1451</v>
      </c>
      <c r="C25" s="61">
        <v>2869</v>
      </c>
      <c r="D25" s="62">
        <v>2081</v>
      </c>
      <c r="E25" s="60">
        <v>3754</v>
      </c>
      <c r="F25" s="61">
        <v>2053</v>
      </c>
      <c r="G25" s="62">
        <v>3765</v>
      </c>
      <c r="H25" s="60">
        <v>413</v>
      </c>
      <c r="I25" s="61">
        <v>599</v>
      </c>
      <c r="J25" s="62">
        <v>458</v>
      </c>
      <c r="K25" s="60">
        <v>673</v>
      </c>
      <c r="L25" s="61">
        <v>511</v>
      </c>
      <c r="M25" s="62">
        <v>771</v>
      </c>
      <c r="N25" s="60">
        <v>57452</v>
      </c>
      <c r="O25" s="61">
        <v>95811</v>
      </c>
      <c r="P25" s="62">
        <v>54578</v>
      </c>
      <c r="Q25" s="60">
        <v>86000</v>
      </c>
      <c r="R25" s="61">
        <v>59285</v>
      </c>
      <c r="S25" s="88">
        <v>90968</v>
      </c>
      <c r="T25" s="61">
        <v>308449</v>
      </c>
      <c r="U25" s="61">
        <v>550113</v>
      </c>
      <c r="V25" s="62">
        <v>308894</v>
      </c>
      <c r="W25" s="60">
        <v>527809</v>
      </c>
      <c r="X25" s="61">
        <v>321908</v>
      </c>
      <c r="Y25" s="62">
        <v>544034</v>
      </c>
      <c r="Z25" s="60">
        <v>301</v>
      </c>
      <c r="AA25" s="61">
        <v>619</v>
      </c>
      <c r="AB25" s="62">
        <v>683</v>
      </c>
      <c r="AC25" s="60">
        <v>1599</v>
      </c>
      <c r="AD25" s="61">
        <v>643</v>
      </c>
      <c r="AE25" s="62">
        <v>10760</v>
      </c>
      <c r="AF25" s="60">
        <v>33041</v>
      </c>
      <c r="AG25" s="61">
        <v>56342</v>
      </c>
      <c r="AH25" s="62">
        <v>34251</v>
      </c>
      <c r="AI25" s="60">
        <v>60589</v>
      </c>
      <c r="AJ25" s="61">
        <v>32395</v>
      </c>
      <c r="AK25" s="88">
        <v>60179</v>
      </c>
      <c r="AL25" s="61">
        <v>6253</v>
      </c>
      <c r="AM25" s="61">
        <v>6903</v>
      </c>
      <c r="AN25" s="62">
        <v>6260</v>
      </c>
      <c r="AO25" s="60">
        <v>6994</v>
      </c>
      <c r="AP25" s="61">
        <v>6360</v>
      </c>
      <c r="AQ25" s="62">
        <v>7109</v>
      </c>
      <c r="AR25" s="60">
        <v>1040</v>
      </c>
      <c r="AS25" s="61">
        <v>1794</v>
      </c>
      <c r="AT25" s="62">
        <v>1148</v>
      </c>
      <c r="AU25" s="60">
        <v>2114</v>
      </c>
      <c r="AV25" s="61">
        <v>1134</v>
      </c>
      <c r="AW25" s="62">
        <v>2260</v>
      </c>
      <c r="AX25" s="85">
        <f t="shared" si="3"/>
        <v>408400</v>
      </c>
      <c r="AY25" s="86">
        <f t="shared" si="3"/>
        <v>715050</v>
      </c>
      <c r="AZ25" s="85">
        <f t="shared" si="4"/>
        <v>408353</v>
      </c>
      <c r="BA25" s="86">
        <f t="shared" si="5"/>
        <v>689532</v>
      </c>
      <c r="BB25" s="85">
        <f t="shared" si="6"/>
        <v>424289</v>
      </c>
      <c r="BC25" s="86">
        <f t="shared" si="7"/>
        <v>719846</v>
      </c>
      <c r="BD25" s="60">
        <v>34111</v>
      </c>
      <c r="BE25" s="61">
        <v>38575</v>
      </c>
      <c r="BF25" s="62">
        <v>39859</v>
      </c>
      <c r="BG25" s="60">
        <v>632</v>
      </c>
      <c r="BH25" s="61">
        <v>0</v>
      </c>
      <c r="BI25" s="62">
        <v>0</v>
      </c>
      <c r="BJ25" s="60">
        <v>18288</v>
      </c>
      <c r="BK25" s="61">
        <v>17223</v>
      </c>
      <c r="BL25" s="62">
        <v>15281</v>
      </c>
      <c r="BM25" s="60">
        <v>9179</v>
      </c>
      <c r="BN25" s="61">
        <v>9982</v>
      </c>
      <c r="BO25" s="62">
        <v>9648</v>
      </c>
      <c r="BP25" s="60">
        <v>0</v>
      </c>
      <c r="BQ25" s="61">
        <v>1472</v>
      </c>
      <c r="BR25" s="62">
        <v>1472</v>
      </c>
      <c r="BS25" s="85">
        <f t="shared" si="8"/>
        <v>62210</v>
      </c>
      <c r="BT25" s="86">
        <f t="shared" si="9"/>
        <v>67252</v>
      </c>
      <c r="BU25" s="94">
        <f t="shared" si="10"/>
        <v>66260</v>
      </c>
      <c r="BV25" s="76" t="s">
        <v>65</v>
      </c>
      <c r="BW25" s="63">
        <v>18437</v>
      </c>
      <c r="BX25" s="64">
        <v>20250</v>
      </c>
      <c r="BY25" s="65">
        <v>20240</v>
      </c>
      <c r="BZ25" s="66">
        <v>31473</v>
      </c>
      <c r="CA25" s="67">
        <v>36168</v>
      </c>
      <c r="CB25" s="68">
        <v>39485</v>
      </c>
      <c r="CC25" s="67">
        <v>65006</v>
      </c>
      <c r="CD25" s="67">
        <v>64223</v>
      </c>
      <c r="CE25" s="68">
        <v>78644</v>
      </c>
      <c r="CF25" s="66">
        <v>150601</v>
      </c>
      <c r="CG25" s="67">
        <v>144671</v>
      </c>
      <c r="CH25" s="68">
        <v>176069</v>
      </c>
      <c r="CI25" s="66">
        <f t="shared" si="11"/>
        <v>265517</v>
      </c>
      <c r="CJ25" s="67">
        <f t="shared" si="12"/>
        <v>265312</v>
      </c>
      <c r="CK25" s="119">
        <f t="shared" si="13"/>
        <v>314438</v>
      </c>
      <c r="CM25"/>
      <c r="CN25"/>
      <c r="CO25"/>
      <c r="CP25"/>
      <c r="CQ25"/>
      <c r="CR25"/>
      <c r="CS25"/>
      <c r="CT25" s="78"/>
    </row>
    <row r="26" spans="1:98" s="39" customFormat="1">
      <c r="A26" s="118" t="s">
        <v>60</v>
      </c>
      <c r="B26" s="52">
        <v>0</v>
      </c>
      <c r="C26" s="52">
        <v>0</v>
      </c>
      <c r="D26" s="53">
        <v>0</v>
      </c>
      <c r="E26" s="51">
        <v>0</v>
      </c>
      <c r="F26" s="52">
        <v>0</v>
      </c>
      <c r="G26" s="53">
        <v>0</v>
      </c>
      <c r="H26" s="51">
        <v>0</v>
      </c>
      <c r="I26" s="52">
        <v>0</v>
      </c>
      <c r="J26" s="53">
        <v>0</v>
      </c>
      <c r="K26" s="51">
        <v>0</v>
      </c>
      <c r="L26" s="52">
        <v>0</v>
      </c>
      <c r="M26" s="53">
        <v>0</v>
      </c>
      <c r="N26" s="51">
        <v>0</v>
      </c>
      <c r="O26" s="52">
        <v>0</v>
      </c>
      <c r="P26" s="53">
        <v>28</v>
      </c>
      <c r="Q26" s="51">
        <v>37</v>
      </c>
      <c r="R26" s="52">
        <v>19</v>
      </c>
      <c r="S26" s="89">
        <v>25</v>
      </c>
      <c r="T26" s="52">
        <v>0</v>
      </c>
      <c r="U26" s="52">
        <v>0</v>
      </c>
      <c r="V26" s="53">
        <v>531</v>
      </c>
      <c r="W26" s="51">
        <v>741</v>
      </c>
      <c r="X26" s="52">
        <v>560</v>
      </c>
      <c r="Y26" s="53">
        <v>778</v>
      </c>
      <c r="Z26" s="51">
        <v>0</v>
      </c>
      <c r="AA26" s="52">
        <v>0</v>
      </c>
      <c r="AB26" s="53">
        <v>0</v>
      </c>
      <c r="AC26" s="51">
        <v>0</v>
      </c>
      <c r="AD26" s="52">
        <v>0</v>
      </c>
      <c r="AE26" s="53">
        <v>0</v>
      </c>
      <c r="AF26" s="51">
        <v>0</v>
      </c>
      <c r="AG26" s="52">
        <v>0</v>
      </c>
      <c r="AH26" s="53">
        <v>0</v>
      </c>
      <c r="AI26" s="51">
        <v>0</v>
      </c>
      <c r="AJ26" s="52">
        <v>0</v>
      </c>
      <c r="AK26" s="89">
        <v>0</v>
      </c>
      <c r="AL26" s="52">
        <v>0</v>
      </c>
      <c r="AM26" s="52">
        <v>0</v>
      </c>
      <c r="AN26" s="53">
        <v>0</v>
      </c>
      <c r="AO26" s="51">
        <v>0</v>
      </c>
      <c r="AP26" s="52">
        <v>0</v>
      </c>
      <c r="AQ26" s="53">
        <v>0</v>
      </c>
      <c r="AR26" s="51">
        <v>0</v>
      </c>
      <c r="AS26" s="52">
        <v>0</v>
      </c>
      <c r="AT26" s="53">
        <v>0</v>
      </c>
      <c r="AU26" s="51">
        <v>0</v>
      </c>
      <c r="AV26" s="52">
        <v>0</v>
      </c>
      <c r="AW26" s="53">
        <v>0</v>
      </c>
      <c r="AX26" s="82">
        <f t="shared" si="3"/>
        <v>0</v>
      </c>
      <c r="AY26" s="83">
        <f t="shared" si="3"/>
        <v>0</v>
      </c>
      <c r="AZ26" s="82">
        <f t="shared" si="4"/>
        <v>559</v>
      </c>
      <c r="BA26" s="83">
        <f t="shared" si="5"/>
        <v>778</v>
      </c>
      <c r="BB26" s="82">
        <f t="shared" si="6"/>
        <v>579</v>
      </c>
      <c r="BC26" s="83">
        <f t="shared" si="7"/>
        <v>803</v>
      </c>
      <c r="BD26" s="51">
        <v>0</v>
      </c>
      <c r="BE26" s="52">
        <v>0</v>
      </c>
      <c r="BF26" s="53">
        <v>0</v>
      </c>
      <c r="BG26" s="51">
        <v>0</v>
      </c>
      <c r="BH26" s="52">
        <v>0</v>
      </c>
      <c r="BI26" s="53">
        <v>0</v>
      </c>
      <c r="BJ26" s="51">
        <v>0</v>
      </c>
      <c r="BK26" s="52">
        <v>0</v>
      </c>
      <c r="BL26" s="53">
        <v>0</v>
      </c>
      <c r="BM26" s="51">
        <v>0</v>
      </c>
      <c r="BN26" s="52">
        <v>0</v>
      </c>
      <c r="BO26" s="53">
        <v>0</v>
      </c>
      <c r="BP26" s="51">
        <v>0</v>
      </c>
      <c r="BQ26" s="52">
        <v>0</v>
      </c>
      <c r="BR26" s="53">
        <v>0</v>
      </c>
      <c r="BS26" s="82">
        <f t="shared" si="8"/>
        <v>0</v>
      </c>
      <c r="BT26" s="83">
        <f t="shared" si="9"/>
        <v>0</v>
      </c>
      <c r="BU26" s="95">
        <f t="shared" si="10"/>
        <v>0</v>
      </c>
      <c r="BV26" s="74" t="s">
        <v>66</v>
      </c>
      <c r="BW26" s="54">
        <v>20634</v>
      </c>
      <c r="BX26" s="55">
        <v>25103</v>
      </c>
      <c r="BY26" s="56">
        <v>28868</v>
      </c>
      <c r="BZ26" s="57">
        <v>32000</v>
      </c>
      <c r="CA26" s="58">
        <v>46010</v>
      </c>
      <c r="CB26" s="59">
        <v>53250</v>
      </c>
      <c r="CC26" s="58">
        <v>90226</v>
      </c>
      <c r="CD26" s="58">
        <v>90226</v>
      </c>
      <c r="CE26" s="59">
        <v>126635</v>
      </c>
      <c r="CF26" s="57">
        <v>219804</v>
      </c>
      <c r="CG26" s="58">
        <v>219804</v>
      </c>
      <c r="CH26" s="59">
        <v>291156</v>
      </c>
      <c r="CI26" s="57">
        <f t="shared" si="11"/>
        <v>362664</v>
      </c>
      <c r="CJ26" s="58">
        <f t="shared" si="12"/>
        <v>381143</v>
      </c>
      <c r="CK26" s="117">
        <f t="shared" si="13"/>
        <v>499909</v>
      </c>
      <c r="CM26"/>
      <c r="CN26"/>
      <c r="CO26"/>
      <c r="CP26"/>
      <c r="CQ26"/>
      <c r="CR26"/>
      <c r="CS26"/>
      <c r="CT26" s="78"/>
    </row>
    <row r="27" spans="1:98" s="39" customFormat="1">
      <c r="A27" s="118" t="s">
        <v>61</v>
      </c>
      <c r="B27" s="61">
        <v>1956</v>
      </c>
      <c r="C27" s="61">
        <v>3139</v>
      </c>
      <c r="D27" s="62">
        <v>1313</v>
      </c>
      <c r="E27" s="60">
        <v>3174</v>
      </c>
      <c r="F27" s="61">
        <v>1128</v>
      </c>
      <c r="G27" s="62">
        <v>2931</v>
      </c>
      <c r="H27" s="60">
        <v>396</v>
      </c>
      <c r="I27" s="61">
        <v>887</v>
      </c>
      <c r="J27" s="62">
        <v>1007</v>
      </c>
      <c r="K27" s="60">
        <v>2311</v>
      </c>
      <c r="L27" s="61">
        <v>1042</v>
      </c>
      <c r="M27" s="62">
        <v>2252</v>
      </c>
      <c r="N27" s="60">
        <v>68527</v>
      </c>
      <c r="O27" s="61">
        <v>153024</v>
      </c>
      <c r="P27" s="62">
        <v>81404</v>
      </c>
      <c r="Q27" s="60">
        <v>197884</v>
      </c>
      <c r="R27" s="61">
        <v>86187</v>
      </c>
      <c r="S27" s="88">
        <v>206585</v>
      </c>
      <c r="T27" s="61">
        <v>383240</v>
      </c>
      <c r="U27" s="61">
        <v>923941</v>
      </c>
      <c r="V27" s="62">
        <v>476022</v>
      </c>
      <c r="W27" s="60">
        <v>1204820</v>
      </c>
      <c r="X27" s="61">
        <v>497799</v>
      </c>
      <c r="Y27" s="62">
        <v>1286174</v>
      </c>
      <c r="Z27" s="60">
        <v>16840</v>
      </c>
      <c r="AA27" s="61">
        <v>42883</v>
      </c>
      <c r="AB27" s="62">
        <v>5027</v>
      </c>
      <c r="AC27" s="60">
        <v>74184</v>
      </c>
      <c r="AD27" s="61">
        <v>5556</v>
      </c>
      <c r="AE27" s="62">
        <v>75216</v>
      </c>
      <c r="AF27" s="60">
        <v>12295</v>
      </c>
      <c r="AG27" s="61">
        <v>42552</v>
      </c>
      <c r="AH27" s="62">
        <v>17361</v>
      </c>
      <c r="AI27" s="60">
        <v>99700</v>
      </c>
      <c r="AJ27" s="61">
        <v>17912</v>
      </c>
      <c r="AK27" s="88">
        <v>102636</v>
      </c>
      <c r="AL27" s="61">
        <v>663</v>
      </c>
      <c r="AM27" s="61">
        <v>1118</v>
      </c>
      <c r="AN27" s="62">
        <v>660</v>
      </c>
      <c r="AO27" s="60">
        <v>1177</v>
      </c>
      <c r="AP27" s="61">
        <v>750</v>
      </c>
      <c r="AQ27" s="62">
        <v>1445</v>
      </c>
      <c r="AR27" s="60">
        <v>82</v>
      </c>
      <c r="AS27" s="61">
        <v>238</v>
      </c>
      <c r="AT27" s="62">
        <v>555</v>
      </c>
      <c r="AU27" s="60">
        <v>1957</v>
      </c>
      <c r="AV27" s="61">
        <v>747</v>
      </c>
      <c r="AW27" s="62">
        <v>2253</v>
      </c>
      <c r="AX27" s="85">
        <f t="shared" si="3"/>
        <v>483999</v>
      </c>
      <c r="AY27" s="86">
        <f t="shared" si="3"/>
        <v>1167782</v>
      </c>
      <c r="AZ27" s="85">
        <f t="shared" si="4"/>
        <v>583349</v>
      </c>
      <c r="BA27" s="86">
        <f t="shared" si="5"/>
        <v>1585207</v>
      </c>
      <c r="BB27" s="85">
        <f t="shared" si="6"/>
        <v>611121</v>
      </c>
      <c r="BC27" s="86">
        <f t="shared" si="7"/>
        <v>1679492</v>
      </c>
      <c r="BD27" s="60">
        <v>0</v>
      </c>
      <c r="BE27" s="61">
        <v>0</v>
      </c>
      <c r="BF27" s="62">
        <v>0</v>
      </c>
      <c r="BG27" s="60">
        <v>751</v>
      </c>
      <c r="BH27" s="61">
        <v>20</v>
      </c>
      <c r="BI27" s="62">
        <v>16</v>
      </c>
      <c r="BJ27" s="60">
        <v>4252</v>
      </c>
      <c r="BK27" s="61">
        <v>3913</v>
      </c>
      <c r="BL27" s="62">
        <v>3965</v>
      </c>
      <c r="BM27" s="60">
        <v>580</v>
      </c>
      <c r="BN27" s="61">
        <v>1082</v>
      </c>
      <c r="BO27" s="62">
        <v>1262</v>
      </c>
      <c r="BP27" s="60">
        <v>0</v>
      </c>
      <c r="BQ27" s="61">
        <v>1136</v>
      </c>
      <c r="BR27" s="62">
        <v>1361</v>
      </c>
      <c r="BS27" s="85">
        <f t="shared" si="8"/>
        <v>5583</v>
      </c>
      <c r="BT27" s="86">
        <f t="shared" si="9"/>
        <v>6151</v>
      </c>
      <c r="BU27" s="94">
        <f t="shared" si="10"/>
        <v>6604</v>
      </c>
      <c r="BV27" s="76" t="s">
        <v>67</v>
      </c>
      <c r="BW27" s="63">
        <v>401586</v>
      </c>
      <c r="BX27" s="64">
        <v>421665</v>
      </c>
      <c r="BY27" s="65">
        <v>15343</v>
      </c>
      <c r="BZ27" s="66">
        <v>959653</v>
      </c>
      <c r="CA27" s="67">
        <v>1001353</v>
      </c>
      <c r="CB27" s="68">
        <v>1202214</v>
      </c>
      <c r="CC27" s="67">
        <v>1963170</v>
      </c>
      <c r="CD27" s="67">
        <v>1927798</v>
      </c>
      <c r="CE27" s="68">
        <v>2085454</v>
      </c>
      <c r="CF27" s="66">
        <v>4458178</v>
      </c>
      <c r="CG27" s="67">
        <v>4438381</v>
      </c>
      <c r="CH27" s="68">
        <v>4336961</v>
      </c>
      <c r="CI27" s="66">
        <f t="shared" si="11"/>
        <v>7782587</v>
      </c>
      <c r="CJ27" s="67">
        <f t="shared" si="12"/>
        <v>7789197</v>
      </c>
      <c r="CK27" s="119">
        <f t="shared" si="13"/>
        <v>7639972</v>
      </c>
      <c r="CM27"/>
      <c r="CN27"/>
      <c r="CO27"/>
      <c r="CP27"/>
      <c r="CQ27"/>
      <c r="CR27"/>
      <c r="CS27"/>
      <c r="CT27" s="78"/>
    </row>
    <row r="28" spans="1:98" s="39" customFormat="1">
      <c r="A28" s="118" t="s">
        <v>62</v>
      </c>
      <c r="B28" s="52">
        <v>1595</v>
      </c>
      <c r="C28" s="52">
        <v>5385</v>
      </c>
      <c r="D28" s="53">
        <v>2007</v>
      </c>
      <c r="E28" s="51">
        <v>6084</v>
      </c>
      <c r="F28" s="52">
        <v>1878</v>
      </c>
      <c r="G28" s="53">
        <v>5236</v>
      </c>
      <c r="H28" s="51">
        <v>750</v>
      </c>
      <c r="I28" s="52">
        <v>1944</v>
      </c>
      <c r="J28" s="53">
        <v>840</v>
      </c>
      <c r="K28" s="51">
        <v>2145</v>
      </c>
      <c r="L28" s="52">
        <v>997</v>
      </c>
      <c r="M28" s="53">
        <v>2491</v>
      </c>
      <c r="N28" s="51">
        <v>173789</v>
      </c>
      <c r="O28" s="52">
        <v>407572</v>
      </c>
      <c r="P28" s="53">
        <v>155378</v>
      </c>
      <c r="Q28" s="51">
        <v>363408</v>
      </c>
      <c r="R28" s="52">
        <v>158250</v>
      </c>
      <c r="S28" s="89">
        <v>364906</v>
      </c>
      <c r="T28" s="52">
        <v>1168563</v>
      </c>
      <c r="U28" s="52">
        <v>2794120</v>
      </c>
      <c r="V28" s="53">
        <v>1221804</v>
      </c>
      <c r="W28" s="51">
        <v>2765680</v>
      </c>
      <c r="X28" s="52">
        <v>1191299</v>
      </c>
      <c r="Y28" s="53">
        <v>2657527</v>
      </c>
      <c r="Z28" s="51">
        <v>3830</v>
      </c>
      <c r="AA28" s="52">
        <v>10415</v>
      </c>
      <c r="AB28" s="53">
        <v>5922</v>
      </c>
      <c r="AC28" s="51">
        <v>16254</v>
      </c>
      <c r="AD28" s="52">
        <v>5844</v>
      </c>
      <c r="AE28" s="53">
        <v>18192</v>
      </c>
      <c r="AF28" s="51">
        <v>130508</v>
      </c>
      <c r="AG28" s="52">
        <v>345174</v>
      </c>
      <c r="AH28" s="53">
        <v>141506</v>
      </c>
      <c r="AI28" s="51">
        <v>382759</v>
      </c>
      <c r="AJ28" s="52">
        <v>141093</v>
      </c>
      <c r="AK28" s="89">
        <v>384102</v>
      </c>
      <c r="AL28" s="52">
        <v>4152</v>
      </c>
      <c r="AM28" s="52">
        <v>8382</v>
      </c>
      <c r="AN28" s="53">
        <v>2950</v>
      </c>
      <c r="AO28" s="51">
        <v>6291</v>
      </c>
      <c r="AP28" s="52">
        <v>3046</v>
      </c>
      <c r="AQ28" s="53">
        <v>5986</v>
      </c>
      <c r="AR28" s="51">
        <v>1833</v>
      </c>
      <c r="AS28" s="52">
        <v>4982</v>
      </c>
      <c r="AT28" s="53">
        <v>1552</v>
      </c>
      <c r="AU28" s="51">
        <v>3732</v>
      </c>
      <c r="AV28" s="52">
        <v>1818</v>
      </c>
      <c r="AW28" s="53">
        <v>4236</v>
      </c>
      <c r="AX28" s="82">
        <f t="shared" si="3"/>
        <v>1485020</v>
      </c>
      <c r="AY28" s="83">
        <f t="shared" si="3"/>
        <v>3577974</v>
      </c>
      <c r="AZ28" s="82">
        <f t="shared" si="4"/>
        <v>1531959</v>
      </c>
      <c r="BA28" s="83">
        <f t="shared" si="5"/>
        <v>3546353</v>
      </c>
      <c r="BB28" s="82">
        <f t="shared" si="6"/>
        <v>1504225</v>
      </c>
      <c r="BC28" s="83">
        <f t="shared" si="7"/>
        <v>3442676</v>
      </c>
      <c r="BD28" s="51">
        <v>214686</v>
      </c>
      <c r="BE28" s="52">
        <v>251135</v>
      </c>
      <c r="BF28" s="53">
        <v>260328</v>
      </c>
      <c r="BG28" s="51">
        <v>5450</v>
      </c>
      <c r="BH28" s="52">
        <v>6574</v>
      </c>
      <c r="BI28" s="53">
        <v>7602</v>
      </c>
      <c r="BJ28" s="51">
        <v>1148</v>
      </c>
      <c r="BK28" s="52">
        <v>1372</v>
      </c>
      <c r="BL28" s="53">
        <v>1459</v>
      </c>
      <c r="BM28" s="51">
        <v>105672</v>
      </c>
      <c r="BN28" s="52">
        <v>104222</v>
      </c>
      <c r="BO28" s="53">
        <v>97591</v>
      </c>
      <c r="BP28" s="51">
        <v>0</v>
      </c>
      <c r="BQ28" s="52">
        <v>0</v>
      </c>
      <c r="BR28" s="53">
        <v>0</v>
      </c>
      <c r="BS28" s="82">
        <f t="shared" si="8"/>
        <v>326956</v>
      </c>
      <c r="BT28" s="83">
        <f t="shared" si="9"/>
        <v>363303</v>
      </c>
      <c r="BU28" s="95">
        <f t="shared" si="10"/>
        <v>366980</v>
      </c>
      <c r="BV28" s="74" t="s">
        <v>93</v>
      </c>
      <c r="BW28" s="54">
        <v>442092</v>
      </c>
      <c r="BX28" s="55">
        <v>559215</v>
      </c>
      <c r="BY28" s="56">
        <v>651236</v>
      </c>
      <c r="BZ28" s="57">
        <v>652033</v>
      </c>
      <c r="CA28" s="58">
        <v>840176</v>
      </c>
      <c r="CB28" s="59">
        <v>857762</v>
      </c>
      <c r="CC28" s="58">
        <v>1145844</v>
      </c>
      <c r="CD28" s="58">
        <v>1401309</v>
      </c>
      <c r="CE28" s="59">
        <v>1438875</v>
      </c>
      <c r="CF28" s="57">
        <v>1940165</v>
      </c>
      <c r="CG28" s="58">
        <v>2587599</v>
      </c>
      <c r="CH28" s="59">
        <v>2604751</v>
      </c>
      <c r="CI28" s="57">
        <f t="shared" si="11"/>
        <v>4180134</v>
      </c>
      <c r="CJ28" s="58">
        <f t="shared" si="12"/>
        <v>5388299</v>
      </c>
      <c r="CK28" s="117">
        <f t="shared" si="13"/>
        <v>5552624</v>
      </c>
      <c r="CM28"/>
      <c r="CN28"/>
      <c r="CO28"/>
      <c r="CP28"/>
      <c r="CQ28"/>
      <c r="CR28"/>
      <c r="CS28"/>
      <c r="CT28" s="78"/>
    </row>
    <row r="29" spans="1:98" s="39" customFormat="1">
      <c r="A29" s="118" t="s">
        <v>63</v>
      </c>
      <c r="B29" s="61">
        <v>417</v>
      </c>
      <c r="C29" s="61">
        <v>862</v>
      </c>
      <c r="D29" s="62">
        <v>375</v>
      </c>
      <c r="E29" s="60">
        <v>804</v>
      </c>
      <c r="F29" s="61">
        <v>445</v>
      </c>
      <c r="G29" s="62">
        <v>901</v>
      </c>
      <c r="H29" s="60">
        <v>5</v>
      </c>
      <c r="I29" s="61">
        <v>7</v>
      </c>
      <c r="J29" s="62">
        <v>5</v>
      </c>
      <c r="K29" s="60">
        <v>5</v>
      </c>
      <c r="L29" s="61">
        <v>0</v>
      </c>
      <c r="M29" s="62">
        <v>0</v>
      </c>
      <c r="N29" s="60">
        <v>2290</v>
      </c>
      <c r="O29" s="61">
        <v>5603</v>
      </c>
      <c r="P29" s="62">
        <v>2024</v>
      </c>
      <c r="Q29" s="60">
        <v>4018</v>
      </c>
      <c r="R29" s="61">
        <v>1947</v>
      </c>
      <c r="S29" s="88">
        <v>3788</v>
      </c>
      <c r="T29" s="61">
        <v>53923</v>
      </c>
      <c r="U29" s="61">
        <v>116613</v>
      </c>
      <c r="V29" s="62">
        <v>42492</v>
      </c>
      <c r="W29" s="60">
        <v>84268</v>
      </c>
      <c r="X29" s="61">
        <v>42689</v>
      </c>
      <c r="Y29" s="62">
        <v>84485</v>
      </c>
      <c r="Z29" s="60">
        <v>50</v>
      </c>
      <c r="AA29" s="61">
        <v>153</v>
      </c>
      <c r="AB29" s="62">
        <v>19</v>
      </c>
      <c r="AC29" s="60">
        <v>67</v>
      </c>
      <c r="AD29" s="61">
        <v>16</v>
      </c>
      <c r="AE29" s="62">
        <v>60</v>
      </c>
      <c r="AF29" s="60">
        <v>78</v>
      </c>
      <c r="AG29" s="61">
        <v>218</v>
      </c>
      <c r="AH29" s="62">
        <v>134</v>
      </c>
      <c r="AI29" s="60">
        <v>494</v>
      </c>
      <c r="AJ29" s="61">
        <v>147</v>
      </c>
      <c r="AK29" s="88">
        <v>488</v>
      </c>
      <c r="AL29" s="61">
        <v>6</v>
      </c>
      <c r="AM29" s="61">
        <v>10</v>
      </c>
      <c r="AN29" s="62">
        <v>162</v>
      </c>
      <c r="AO29" s="60">
        <v>213</v>
      </c>
      <c r="AP29" s="61">
        <v>147</v>
      </c>
      <c r="AQ29" s="62">
        <v>201</v>
      </c>
      <c r="AR29" s="60">
        <v>20</v>
      </c>
      <c r="AS29" s="61">
        <v>31</v>
      </c>
      <c r="AT29" s="62">
        <v>21</v>
      </c>
      <c r="AU29" s="60">
        <v>31</v>
      </c>
      <c r="AV29" s="61">
        <v>0</v>
      </c>
      <c r="AW29" s="62">
        <v>0</v>
      </c>
      <c r="AX29" s="85">
        <f t="shared" si="3"/>
        <v>56789</v>
      </c>
      <c r="AY29" s="86">
        <f t="shared" si="3"/>
        <v>123497</v>
      </c>
      <c r="AZ29" s="85">
        <f t="shared" si="4"/>
        <v>45232</v>
      </c>
      <c r="BA29" s="86">
        <f t="shared" si="5"/>
        <v>89900</v>
      </c>
      <c r="BB29" s="85">
        <f t="shared" si="6"/>
        <v>45391</v>
      </c>
      <c r="BC29" s="86">
        <f t="shared" si="7"/>
        <v>89923</v>
      </c>
      <c r="BD29" s="60">
        <v>0</v>
      </c>
      <c r="BE29" s="61">
        <v>0</v>
      </c>
      <c r="BF29" s="62">
        <v>0</v>
      </c>
      <c r="BG29" s="60">
        <v>0</v>
      </c>
      <c r="BH29" s="61">
        <v>0</v>
      </c>
      <c r="BI29" s="62">
        <v>0</v>
      </c>
      <c r="BJ29" s="60">
        <v>0</v>
      </c>
      <c r="BK29" s="61">
        <v>0</v>
      </c>
      <c r="BL29" s="62">
        <v>0</v>
      </c>
      <c r="BM29" s="60">
        <v>0</v>
      </c>
      <c r="BN29" s="61">
        <v>0</v>
      </c>
      <c r="BO29" s="62">
        <v>0</v>
      </c>
      <c r="BP29" s="60">
        <v>0</v>
      </c>
      <c r="BQ29" s="61">
        <v>0</v>
      </c>
      <c r="BR29" s="62">
        <v>0</v>
      </c>
      <c r="BS29" s="85">
        <f t="shared" si="8"/>
        <v>0</v>
      </c>
      <c r="BT29" s="86">
        <f t="shared" si="9"/>
        <v>0</v>
      </c>
      <c r="BU29" s="94">
        <f t="shared" si="10"/>
        <v>0</v>
      </c>
      <c r="BV29" s="76" t="s">
        <v>70</v>
      </c>
      <c r="BW29" s="63">
        <v>1251170</v>
      </c>
      <c r="BX29" s="64">
        <v>1335357</v>
      </c>
      <c r="BY29" s="65">
        <v>1308461</v>
      </c>
      <c r="BZ29" s="66">
        <v>1896236</v>
      </c>
      <c r="CA29" s="67">
        <v>2102815</v>
      </c>
      <c r="CB29" s="68">
        <v>2245437</v>
      </c>
      <c r="CC29" s="67">
        <v>3850002</v>
      </c>
      <c r="CD29" s="67">
        <v>3740012</v>
      </c>
      <c r="CE29" s="68">
        <v>3885582</v>
      </c>
      <c r="CF29" s="66">
        <v>8168617</v>
      </c>
      <c r="CG29" s="67">
        <v>8657160</v>
      </c>
      <c r="CH29" s="68">
        <v>8655936</v>
      </c>
      <c r="CI29" s="66">
        <f t="shared" si="11"/>
        <v>15166025</v>
      </c>
      <c r="CJ29" s="67">
        <f t="shared" si="12"/>
        <v>15835344</v>
      </c>
      <c r="CK29" s="119">
        <f t="shared" si="13"/>
        <v>16095416</v>
      </c>
      <c r="CM29"/>
      <c r="CN29"/>
      <c r="CO29"/>
      <c r="CP29"/>
      <c r="CQ29"/>
      <c r="CR29"/>
      <c r="CS29"/>
      <c r="CT29" s="78"/>
    </row>
    <row r="30" spans="1:98" s="39" customFormat="1">
      <c r="A30" s="118" t="s">
        <v>64</v>
      </c>
      <c r="B30" s="52">
        <v>412</v>
      </c>
      <c r="C30" s="52">
        <v>766</v>
      </c>
      <c r="D30" s="53">
        <v>131</v>
      </c>
      <c r="E30" s="51">
        <v>302</v>
      </c>
      <c r="F30" s="52">
        <v>147</v>
      </c>
      <c r="G30" s="53">
        <v>292</v>
      </c>
      <c r="H30" s="51">
        <v>33</v>
      </c>
      <c r="I30" s="52">
        <v>56</v>
      </c>
      <c r="J30" s="53">
        <v>34</v>
      </c>
      <c r="K30" s="51">
        <v>59</v>
      </c>
      <c r="L30" s="52">
        <v>25</v>
      </c>
      <c r="M30" s="53">
        <v>52</v>
      </c>
      <c r="N30" s="51">
        <v>2649</v>
      </c>
      <c r="O30" s="52">
        <v>4638</v>
      </c>
      <c r="P30" s="53">
        <v>2842</v>
      </c>
      <c r="Q30" s="51">
        <v>5314</v>
      </c>
      <c r="R30" s="52">
        <v>2656</v>
      </c>
      <c r="S30" s="89">
        <v>4742</v>
      </c>
      <c r="T30" s="52">
        <v>31535</v>
      </c>
      <c r="U30" s="52">
        <v>56867</v>
      </c>
      <c r="V30" s="53">
        <v>28746</v>
      </c>
      <c r="W30" s="51">
        <v>53674</v>
      </c>
      <c r="X30" s="52">
        <v>26501</v>
      </c>
      <c r="Y30" s="53">
        <v>52410</v>
      </c>
      <c r="Z30" s="51">
        <v>87</v>
      </c>
      <c r="AA30" s="52">
        <v>185</v>
      </c>
      <c r="AB30" s="53">
        <v>82</v>
      </c>
      <c r="AC30" s="51">
        <v>198</v>
      </c>
      <c r="AD30" s="52">
        <v>92</v>
      </c>
      <c r="AE30" s="53">
        <v>290</v>
      </c>
      <c r="AF30" s="51">
        <v>1125</v>
      </c>
      <c r="AG30" s="52">
        <v>1714</v>
      </c>
      <c r="AH30" s="53">
        <v>1215</v>
      </c>
      <c r="AI30" s="51">
        <v>1818</v>
      </c>
      <c r="AJ30" s="52">
        <v>1325</v>
      </c>
      <c r="AK30" s="89">
        <v>2063</v>
      </c>
      <c r="AL30" s="52">
        <v>481</v>
      </c>
      <c r="AM30" s="52">
        <v>768</v>
      </c>
      <c r="AN30" s="53">
        <v>2</v>
      </c>
      <c r="AO30" s="51">
        <v>61</v>
      </c>
      <c r="AP30" s="52">
        <v>341</v>
      </c>
      <c r="AQ30" s="53">
        <v>697</v>
      </c>
      <c r="AR30" s="51">
        <v>173</v>
      </c>
      <c r="AS30" s="52">
        <v>288</v>
      </c>
      <c r="AT30" s="53">
        <v>0</v>
      </c>
      <c r="AU30" s="51">
        <v>0</v>
      </c>
      <c r="AV30" s="52">
        <v>0</v>
      </c>
      <c r="AW30" s="53">
        <v>0</v>
      </c>
      <c r="AX30" s="82">
        <f t="shared" si="3"/>
        <v>36495</v>
      </c>
      <c r="AY30" s="83">
        <f t="shared" si="3"/>
        <v>65282</v>
      </c>
      <c r="AZ30" s="82">
        <f t="shared" si="4"/>
        <v>33052</v>
      </c>
      <c r="BA30" s="83">
        <f t="shared" si="5"/>
        <v>61426</v>
      </c>
      <c r="BB30" s="82">
        <f t="shared" si="6"/>
        <v>31087</v>
      </c>
      <c r="BC30" s="83">
        <f t="shared" si="7"/>
        <v>60546</v>
      </c>
      <c r="BD30" s="51">
        <v>730</v>
      </c>
      <c r="BE30" s="52">
        <v>730</v>
      </c>
      <c r="BF30" s="53">
        <v>730</v>
      </c>
      <c r="BG30" s="51">
        <v>64</v>
      </c>
      <c r="BH30" s="52">
        <v>0</v>
      </c>
      <c r="BI30" s="53">
        <v>0</v>
      </c>
      <c r="BJ30" s="51">
        <v>901</v>
      </c>
      <c r="BK30" s="52">
        <v>1251</v>
      </c>
      <c r="BL30" s="53">
        <v>1205</v>
      </c>
      <c r="BM30" s="51">
        <v>0</v>
      </c>
      <c r="BN30" s="52">
        <v>0</v>
      </c>
      <c r="BO30" s="53">
        <v>251</v>
      </c>
      <c r="BP30" s="51">
        <v>0</v>
      </c>
      <c r="BQ30" s="52">
        <v>106</v>
      </c>
      <c r="BR30" s="53">
        <v>143</v>
      </c>
      <c r="BS30" s="82">
        <f t="shared" si="8"/>
        <v>1695</v>
      </c>
      <c r="BT30" s="83">
        <f t="shared" si="9"/>
        <v>2087</v>
      </c>
      <c r="BU30" s="95">
        <f t="shared" si="10"/>
        <v>2329</v>
      </c>
      <c r="BV30" s="74" t="s">
        <v>71</v>
      </c>
      <c r="BW30" s="54">
        <v>8954</v>
      </c>
      <c r="BX30" s="55">
        <v>10088</v>
      </c>
      <c r="BY30" s="56">
        <v>12898</v>
      </c>
      <c r="BZ30" s="57">
        <v>14978</v>
      </c>
      <c r="CA30" s="58">
        <v>16877</v>
      </c>
      <c r="CB30" s="59">
        <v>20373</v>
      </c>
      <c r="CC30" s="58">
        <v>36118</v>
      </c>
      <c r="CD30" s="58">
        <v>39232</v>
      </c>
      <c r="CE30" s="59">
        <v>44628</v>
      </c>
      <c r="CF30" s="57">
        <v>87662</v>
      </c>
      <c r="CG30" s="58">
        <v>78775</v>
      </c>
      <c r="CH30" s="59">
        <v>80702</v>
      </c>
      <c r="CI30" s="57">
        <f t="shared" si="11"/>
        <v>147712</v>
      </c>
      <c r="CJ30" s="58">
        <f t="shared" si="12"/>
        <v>144972</v>
      </c>
      <c r="CK30" s="117">
        <f t="shared" si="13"/>
        <v>158601</v>
      </c>
      <c r="CM30"/>
      <c r="CN30"/>
      <c r="CO30"/>
      <c r="CP30"/>
      <c r="CQ30"/>
      <c r="CR30"/>
      <c r="CS30"/>
      <c r="CT30" s="78"/>
    </row>
    <row r="31" spans="1:98" s="39" customFormat="1">
      <c r="A31" s="118" t="s">
        <v>65</v>
      </c>
      <c r="B31" s="61">
        <v>29</v>
      </c>
      <c r="C31" s="61">
        <v>63</v>
      </c>
      <c r="D31" s="62">
        <v>71</v>
      </c>
      <c r="E31" s="60">
        <v>128</v>
      </c>
      <c r="F31" s="61">
        <v>87</v>
      </c>
      <c r="G31" s="62">
        <v>148</v>
      </c>
      <c r="H31" s="60">
        <v>25</v>
      </c>
      <c r="I31" s="61">
        <v>35</v>
      </c>
      <c r="J31" s="62">
        <v>23</v>
      </c>
      <c r="K31" s="60">
        <v>31</v>
      </c>
      <c r="L31" s="61">
        <v>36</v>
      </c>
      <c r="M31" s="62">
        <v>56</v>
      </c>
      <c r="N31" s="60">
        <v>1527</v>
      </c>
      <c r="O31" s="61">
        <v>3341</v>
      </c>
      <c r="P31" s="62">
        <v>1248</v>
      </c>
      <c r="Q31" s="60">
        <v>2569</v>
      </c>
      <c r="R31" s="61">
        <v>1285</v>
      </c>
      <c r="S31" s="88">
        <v>2680</v>
      </c>
      <c r="T31" s="61">
        <v>11656</v>
      </c>
      <c r="U31" s="61">
        <v>24627</v>
      </c>
      <c r="V31" s="62">
        <v>9886</v>
      </c>
      <c r="W31" s="60">
        <v>20932</v>
      </c>
      <c r="X31" s="61">
        <v>11522</v>
      </c>
      <c r="Y31" s="62">
        <v>23605</v>
      </c>
      <c r="Z31" s="60">
        <v>21</v>
      </c>
      <c r="AA31" s="61">
        <v>75</v>
      </c>
      <c r="AB31" s="62">
        <v>8</v>
      </c>
      <c r="AC31" s="60">
        <v>31</v>
      </c>
      <c r="AD31" s="61">
        <v>7</v>
      </c>
      <c r="AE31" s="62">
        <v>67</v>
      </c>
      <c r="AF31" s="60">
        <v>1112</v>
      </c>
      <c r="AG31" s="61">
        <v>1705</v>
      </c>
      <c r="AH31" s="62">
        <v>1073</v>
      </c>
      <c r="AI31" s="60">
        <v>1702</v>
      </c>
      <c r="AJ31" s="61">
        <v>1117</v>
      </c>
      <c r="AK31" s="88">
        <v>1721</v>
      </c>
      <c r="AL31" s="61">
        <v>0</v>
      </c>
      <c r="AM31" s="61">
        <v>0</v>
      </c>
      <c r="AN31" s="62">
        <v>6</v>
      </c>
      <c r="AO31" s="60">
        <v>8</v>
      </c>
      <c r="AP31" s="61">
        <v>20</v>
      </c>
      <c r="AQ31" s="62">
        <v>25</v>
      </c>
      <c r="AR31" s="60">
        <v>0</v>
      </c>
      <c r="AS31" s="61">
        <v>0</v>
      </c>
      <c r="AT31" s="62">
        <v>0</v>
      </c>
      <c r="AU31" s="60">
        <v>0</v>
      </c>
      <c r="AV31" s="61">
        <v>0</v>
      </c>
      <c r="AW31" s="62">
        <v>0</v>
      </c>
      <c r="AX31" s="85">
        <f t="shared" si="3"/>
        <v>14370</v>
      </c>
      <c r="AY31" s="86">
        <f t="shared" si="3"/>
        <v>29846</v>
      </c>
      <c r="AZ31" s="85">
        <f t="shared" si="4"/>
        <v>12315</v>
      </c>
      <c r="BA31" s="86">
        <f t="shared" si="5"/>
        <v>25401</v>
      </c>
      <c r="BB31" s="85">
        <f t="shared" si="6"/>
        <v>14074</v>
      </c>
      <c r="BC31" s="86">
        <f t="shared" si="7"/>
        <v>28302</v>
      </c>
      <c r="BD31" s="60">
        <v>499</v>
      </c>
      <c r="BE31" s="61">
        <v>465</v>
      </c>
      <c r="BF31" s="62">
        <v>454</v>
      </c>
      <c r="BG31" s="60">
        <v>0</v>
      </c>
      <c r="BH31" s="61">
        <v>0</v>
      </c>
      <c r="BI31" s="62">
        <v>0</v>
      </c>
      <c r="BJ31" s="60">
        <v>398</v>
      </c>
      <c r="BK31" s="61">
        <v>373</v>
      </c>
      <c r="BL31" s="62">
        <v>386</v>
      </c>
      <c r="BM31" s="60">
        <v>401</v>
      </c>
      <c r="BN31" s="61">
        <v>446</v>
      </c>
      <c r="BO31" s="62">
        <v>484</v>
      </c>
      <c r="BP31" s="60">
        <v>0</v>
      </c>
      <c r="BQ31" s="61">
        <v>0</v>
      </c>
      <c r="BR31" s="62">
        <v>0</v>
      </c>
      <c r="BS31" s="85">
        <f t="shared" si="8"/>
        <v>1298</v>
      </c>
      <c r="BT31" s="86">
        <f t="shared" si="9"/>
        <v>1284</v>
      </c>
      <c r="BU31" s="94">
        <f t="shared" si="10"/>
        <v>1324</v>
      </c>
      <c r="BV31" s="76" t="s">
        <v>72</v>
      </c>
      <c r="BW31" s="63">
        <v>1184232</v>
      </c>
      <c r="BX31" s="64">
        <v>1184232</v>
      </c>
      <c r="BY31" s="65">
        <v>1639713</v>
      </c>
      <c r="BZ31" s="66">
        <v>1873989</v>
      </c>
      <c r="CA31" s="67">
        <v>1873989</v>
      </c>
      <c r="CB31" s="68">
        <v>2202727</v>
      </c>
      <c r="CC31" s="67">
        <v>3687045</v>
      </c>
      <c r="CD31" s="67">
        <v>3857653</v>
      </c>
      <c r="CE31" s="68">
        <v>3656633</v>
      </c>
      <c r="CF31" s="66">
        <v>6110219</v>
      </c>
      <c r="CG31" s="67">
        <v>6668397</v>
      </c>
      <c r="CH31" s="68">
        <v>6021843</v>
      </c>
      <c r="CI31" s="66">
        <f t="shared" si="11"/>
        <v>12855485</v>
      </c>
      <c r="CJ31" s="67">
        <f t="shared" si="12"/>
        <v>13584271</v>
      </c>
      <c r="CK31" s="119">
        <f t="shared" si="13"/>
        <v>13520916</v>
      </c>
      <c r="CM31"/>
      <c r="CN31"/>
      <c r="CO31"/>
      <c r="CP31"/>
      <c r="CQ31"/>
      <c r="CR31"/>
      <c r="CS31"/>
      <c r="CT31" s="78"/>
    </row>
    <row r="32" spans="1:98" s="39" customFormat="1">
      <c r="A32" s="118" t="s">
        <v>66</v>
      </c>
      <c r="B32" s="52">
        <v>81</v>
      </c>
      <c r="C32" s="52">
        <v>157</v>
      </c>
      <c r="D32" s="53">
        <v>58</v>
      </c>
      <c r="E32" s="51">
        <v>107</v>
      </c>
      <c r="F32" s="52">
        <v>60</v>
      </c>
      <c r="G32" s="53">
        <v>127</v>
      </c>
      <c r="H32" s="51">
        <v>12</v>
      </c>
      <c r="I32" s="52">
        <v>12</v>
      </c>
      <c r="J32" s="53">
        <v>5</v>
      </c>
      <c r="K32" s="51">
        <v>8</v>
      </c>
      <c r="L32" s="52">
        <v>0</v>
      </c>
      <c r="M32" s="53">
        <v>0</v>
      </c>
      <c r="N32" s="51">
        <v>1158</v>
      </c>
      <c r="O32" s="52">
        <v>10475</v>
      </c>
      <c r="P32" s="53">
        <v>1230</v>
      </c>
      <c r="Q32" s="51">
        <v>8970</v>
      </c>
      <c r="R32" s="52">
        <v>1240</v>
      </c>
      <c r="S32" s="89">
        <v>9007</v>
      </c>
      <c r="T32" s="52">
        <v>19645</v>
      </c>
      <c r="U32" s="52">
        <v>44001</v>
      </c>
      <c r="V32" s="53">
        <v>15164</v>
      </c>
      <c r="W32" s="51">
        <v>30721</v>
      </c>
      <c r="X32" s="52">
        <v>12552</v>
      </c>
      <c r="Y32" s="53">
        <v>25099</v>
      </c>
      <c r="Z32" s="51">
        <v>8</v>
      </c>
      <c r="AA32" s="52">
        <v>279</v>
      </c>
      <c r="AB32" s="53">
        <v>10</v>
      </c>
      <c r="AC32" s="51">
        <v>20</v>
      </c>
      <c r="AD32" s="52">
        <v>10</v>
      </c>
      <c r="AE32" s="53">
        <v>20</v>
      </c>
      <c r="AF32" s="51">
        <v>303</v>
      </c>
      <c r="AG32" s="52">
        <v>1422</v>
      </c>
      <c r="AH32" s="53">
        <v>186</v>
      </c>
      <c r="AI32" s="51">
        <v>324</v>
      </c>
      <c r="AJ32" s="52">
        <v>352</v>
      </c>
      <c r="AK32" s="89">
        <v>750</v>
      </c>
      <c r="AL32" s="52">
        <v>0</v>
      </c>
      <c r="AM32" s="52">
        <v>0</v>
      </c>
      <c r="AN32" s="53">
        <v>0</v>
      </c>
      <c r="AO32" s="51">
        <v>0</v>
      </c>
      <c r="AP32" s="52">
        <v>0</v>
      </c>
      <c r="AQ32" s="53">
        <v>0</v>
      </c>
      <c r="AR32" s="51">
        <v>0</v>
      </c>
      <c r="AS32" s="52">
        <v>43</v>
      </c>
      <c r="AT32" s="53">
        <v>0</v>
      </c>
      <c r="AU32" s="51">
        <v>0</v>
      </c>
      <c r="AV32" s="52">
        <v>0</v>
      </c>
      <c r="AW32" s="53">
        <v>0</v>
      </c>
      <c r="AX32" s="82">
        <f t="shared" si="3"/>
        <v>21207</v>
      </c>
      <c r="AY32" s="83">
        <f t="shared" si="3"/>
        <v>56389</v>
      </c>
      <c r="AZ32" s="82">
        <f t="shared" si="4"/>
        <v>16653</v>
      </c>
      <c r="BA32" s="83">
        <f t="shared" si="5"/>
        <v>40150</v>
      </c>
      <c r="BB32" s="82">
        <f t="shared" si="6"/>
        <v>14214</v>
      </c>
      <c r="BC32" s="83">
        <f t="shared" si="7"/>
        <v>35003</v>
      </c>
      <c r="BD32" s="51">
        <v>389</v>
      </c>
      <c r="BE32" s="52">
        <v>167</v>
      </c>
      <c r="BF32" s="53">
        <v>316</v>
      </c>
      <c r="BG32" s="51">
        <v>0</v>
      </c>
      <c r="BH32" s="52">
        <v>0</v>
      </c>
      <c r="BI32" s="53">
        <v>0</v>
      </c>
      <c r="BJ32" s="51">
        <v>0</v>
      </c>
      <c r="BK32" s="52">
        <v>143</v>
      </c>
      <c r="BL32" s="53">
        <v>143</v>
      </c>
      <c r="BM32" s="51">
        <v>217</v>
      </c>
      <c r="BN32" s="52">
        <v>0</v>
      </c>
      <c r="BO32" s="53">
        <v>217</v>
      </c>
      <c r="BP32" s="51">
        <v>0</v>
      </c>
      <c r="BQ32" s="52">
        <v>0</v>
      </c>
      <c r="BR32" s="53">
        <v>0</v>
      </c>
      <c r="BS32" s="82">
        <f t="shared" si="8"/>
        <v>606</v>
      </c>
      <c r="BT32" s="83">
        <f t="shared" si="9"/>
        <v>310</v>
      </c>
      <c r="BU32" s="95">
        <f t="shared" si="10"/>
        <v>676</v>
      </c>
      <c r="BV32" s="74" t="s">
        <v>73</v>
      </c>
      <c r="BW32" s="54">
        <v>44473</v>
      </c>
      <c r="BX32" s="55">
        <v>46579</v>
      </c>
      <c r="BY32" s="56">
        <v>49348</v>
      </c>
      <c r="BZ32" s="57">
        <v>113965</v>
      </c>
      <c r="CA32" s="58">
        <v>125568</v>
      </c>
      <c r="CB32" s="59">
        <v>135990</v>
      </c>
      <c r="CC32" s="58">
        <v>215680</v>
      </c>
      <c r="CD32" s="58">
        <v>218820</v>
      </c>
      <c r="CE32" s="59">
        <v>214474</v>
      </c>
      <c r="CF32" s="57">
        <v>394418</v>
      </c>
      <c r="CG32" s="58">
        <v>396461</v>
      </c>
      <c r="CH32" s="59">
        <v>391556</v>
      </c>
      <c r="CI32" s="57">
        <f t="shared" si="11"/>
        <v>768536</v>
      </c>
      <c r="CJ32" s="58">
        <f t="shared" si="12"/>
        <v>787428</v>
      </c>
      <c r="CK32" s="117">
        <f t="shared" si="13"/>
        <v>791368</v>
      </c>
      <c r="CM32"/>
      <c r="CN32"/>
      <c r="CO32"/>
      <c r="CP32"/>
      <c r="CQ32"/>
      <c r="CR32"/>
      <c r="CS32"/>
      <c r="CT32" s="78"/>
    </row>
    <row r="33" spans="1:98" s="39" customFormat="1">
      <c r="A33" s="118" t="s">
        <v>67</v>
      </c>
      <c r="B33" s="61">
        <v>162</v>
      </c>
      <c r="C33" s="61">
        <v>529</v>
      </c>
      <c r="D33" s="62">
        <v>333</v>
      </c>
      <c r="E33" s="60">
        <v>1117</v>
      </c>
      <c r="F33" s="61">
        <v>364</v>
      </c>
      <c r="G33" s="62">
        <v>895</v>
      </c>
      <c r="H33" s="60">
        <v>662</v>
      </c>
      <c r="I33" s="61">
        <v>1422</v>
      </c>
      <c r="J33" s="62">
        <v>769</v>
      </c>
      <c r="K33" s="60">
        <v>1530</v>
      </c>
      <c r="L33" s="61">
        <v>719</v>
      </c>
      <c r="M33" s="62">
        <v>1487</v>
      </c>
      <c r="N33" s="60">
        <v>19246</v>
      </c>
      <c r="O33" s="61">
        <v>50366</v>
      </c>
      <c r="P33" s="62">
        <v>22686</v>
      </c>
      <c r="Q33" s="60">
        <v>50688</v>
      </c>
      <c r="R33" s="61">
        <v>22730</v>
      </c>
      <c r="S33" s="88">
        <v>50373</v>
      </c>
      <c r="T33" s="61">
        <v>299836</v>
      </c>
      <c r="U33" s="61">
        <v>643680</v>
      </c>
      <c r="V33" s="62">
        <v>313127</v>
      </c>
      <c r="W33" s="60">
        <v>647955</v>
      </c>
      <c r="X33" s="61">
        <v>292485</v>
      </c>
      <c r="Y33" s="62">
        <v>598580</v>
      </c>
      <c r="Z33" s="60">
        <v>250</v>
      </c>
      <c r="AA33" s="61">
        <v>1091</v>
      </c>
      <c r="AB33" s="62">
        <v>533</v>
      </c>
      <c r="AC33" s="60">
        <v>1914</v>
      </c>
      <c r="AD33" s="61">
        <v>464</v>
      </c>
      <c r="AE33" s="62">
        <v>1853</v>
      </c>
      <c r="AF33" s="60">
        <v>11652</v>
      </c>
      <c r="AG33" s="61">
        <v>71503</v>
      </c>
      <c r="AH33" s="62">
        <v>10548</v>
      </c>
      <c r="AI33" s="60">
        <v>65559</v>
      </c>
      <c r="AJ33" s="61">
        <v>10630</v>
      </c>
      <c r="AK33" s="88">
        <v>58213</v>
      </c>
      <c r="AL33" s="61">
        <v>4626</v>
      </c>
      <c r="AM33" s="61">
        <v>11353</v>
      </c>
      <c r="AN33" s="62">
        <v>6467</v>
      </c>
      <c r="AO33" s="60">
        <v>13483</v>
      </c>
      <c r="AP33" s="61">
        <v>5842</v>
      </c>
      <c r="AQ33" s="62">
        <v>11841</v>
      </c>
      <c r="AR33" s="60">
        <v>161</v>
      </c>
      <c r="AS33" s="61">
        <v>473</v>
      </c>
      <c r="AT33" s="62">
        <v>141</v>
      </c>
      <c r="AU33" s="60">
        <v>418</v>
      </c>
      <c r="AV33" s="61">
        <v>166</v>
      </c>
      <c r="AW33" s="62">
        <v>487</v>
      </c>
      <c r="AX33" s="85">
        <f t="shared" si="3"/>
        <v>336595</v>
      </c>
      <c r="AY33" s="86">
        <f t="shared" si="3"/>
        <v>780417</v>
      </c>
      <c r="AZ33" s="85">
        <f t="shared" si="4"/>
        <v>354604</v>
      </c>
      <c r="BA33" s="86">
        <f t="shared" si="5"/>
        <v>782664</v>
      </c>
      <c r="BB33" s="85">
        <f t="shared" si="6"/>
        <v>333400</v>
      </c>
      <c r="BC33" s="86">
        <f t="shared" si="7"/>
        <v>723729</v>
      </c>
      <c r="BD33" s="60">
        <v>72680</v>
      </c>
      <c r="BE33" s="61">
        <v>64932</v>
      </c>
      <c r="BF33" s="62">
        <v>55813</v>
      </c>
      <c r="BG33" s="60">
        <v>0</v>
      </c>
      <c r="BH33" s="61">
        <v>0</v>
      </c>
      <c r="BI33" s="62">
        <v>0</v>
      </c>
      <c r="BJ33" s="60">
        <v>743</v>
      </c>
      <c r="BK33" s="61">
        <v>859</v>
      </c>
      <c r="BL33" s="62">
        <v>942</v>
      </c>
      <c r="BM33" s="60">
        <v>12218</v>
      </c>
      <c r="BN33" s="61">
        <v>15656</v>
      </c>
      <c r="BO33" s="62">
        <v>15592</v>
      </c>
      <c r="BP33" s="60">
        <v>0</v>
      </c>
      <c r="BQ33" s="61">
        <v>0</v>
      </c>
      <c r="BR33" s="62">
        <v>0</v>
      </c>
      <c r="BS33" s="85">
        <f t="shared" si="8"/>
        <v>85641</v>
      </c>
      <c r="BT33" s="86">
        <f t="shared" si="9"/>
        <v>81447</v>
      </c>
      <c r="BU33" s="94">
        <f t="shared" si="10"/>
        <v>72347</v>
      </c>
      <c r="BV33" s="76" t="s">
        <v>74</v>
      </c>
      <c r="BW33" s="63">
        <v>3214212</v>
      </c>
      <c r="BX33" s="64">
        <v>3849516</v>
      </c>
      <c r="BY33" s="65">
        <v>4299110</v>
      </c>
      <c r="BZ33" s="66">
        <v>6076549</v>
      </c>
      <c r="CA33" s="67">
        <v>6831002</v>
      </c>
      <c r="CB33" s="68">
        <v>5563779</v>
      </c>
      <c r="CC33" s="67">
        <v>10720593</v>
      </c>
      <c r="CD33" s="67">
        <v>10827989</v>
      </c>
      <c r="CE33" s="68">
        <v>10427087</v>
      </c>
      <c r="CF33" s="66">
        <v>28835305</v>
      </c>
      <c r="CG33" s="67">
        <v>28992835</v>
      </c>
      <c r="CH33" s="68">
        <v>26671203</v>
      </c>
      <c r="CI33" s="66">
        <f t="shared" si="11"/>
        <v>48846659</v>
      </c>
      <c r="CJ33" s="67">
        <f t="shared" si="12"/>
        <v>50501342</v>
      </c>
      <c r="CK33" s="119">
        <f t="shared" si="13"/>
        <v>46961179</v>
      </c>
      <c r="CM33"/>
      <c r="CN33"/>
      <c r="CO33"/>
      <c r="CP33"/>
      <c r="CQ33"/>
      <c r="CR33"/>
      <c r="CS33"/>
      <c r="CT33" s="78"/>
    </row>
    <row r="34" spans="1:98" s="39" customFormat="1">
      <c r="A34" s="118" t="s">
        <v>68</v>
      </c>
      <c r="B34" s="52">
        <v>1287</v>
      </c>
      <c r="C34" s="52">
        <v>3434</v>
      </c>
      <c r="D34" s="53">
        <v>124</v>
      </c>
      <c r="E34" s="51">
        <v>381</v>
      </c>
      <c r="F34" s="52">
        <v>116</v>
      </c>
      <c r="G34" s="53">
        <v>375</v>
      </c>
      <c r="H34" s="51">
        <v>25</v>
      </c>
      <c r="I34" s="52">
        <v>46</v>
      </c>
      <c r="J34" s="53">
        <v>137</v>
      </c>
      <c r="K34" s="51">
        <v>342</v>
      </c>
      <c r="L34" s="52">
        <v>11</v>
      </c>
      <c r="M34" s="53">
        <v>11</v>
      </c>
      <c r="N34" s="51">
        <v>1485</v>
      </c>
      <c r="O34" s="52">
        <v>3236</v>
      </c>
      <c r="P34" s="53">
        <v>3158</v>
      </c>
      <c r="Q34" s="51">
        <v>7546</v>
      </c>
      <c r="R34" s="52">
        <v>4717</v>
      </c>
      <c r="S34" s="89">
        <v>11867</v>
      </c>
      <c r="T34" s="52">
        <v>18912</v>
      </c>
      <c r="U34" s="52">
        <v>35780</v>
      </c>
      <c r="V34" s="53">
        <v>18744</v>
      </c>
      <c r="W34" s="51">
        <v>34746</v>
      </c>
      <c r="X34" s="52">
        <v>19867</v>
      </c>
      <c r="Y34" s="53">
        <v>37774</v>
      </c>
      <c r="Z34" s="51">
        <v>4</v>
      </c>
      <c r="AA34" s="52">
        <v>19</v>
      </c>
      <c r="AB34" s="53">
        <v>45</v>
      </c>
      <c r="AC34" s="51">
        <v>148</v>
      </c>
      <c r="AD34" s="52">
        <v>141</v>
      </c>
      <c r="AE34" s="53">
        <v>332</v>
      </c>
      <c r="AF34" s="51">
        <v>1501</v>
      </c>
      <c r="AG34" s="52">
        <v>4887</v>
      </c>
      <c r="AH34" s="53">
        <v>1627</v>
      </c>
      <c r="AI34" s="51">
        <v>5513</v>
      </c>
      <c r="AJ34" s="52">
        <v>1739</v>
      </c>
      <c r="AK34" s="89">
        <v>5851</v>
      </c>
      <c r="AL34" s="52">
        <v>180</v>
      </c>
      <c r="AM34" s="52">
        <v>180</v>
      </c>
      <c r="AN34" s="53">
        <v>165</v>
      </c>
      <c r="AO34" s="51">
        <v>189</v>
      </c>
      <c r="AP34" s="52">
        <v>164</v>
      </c>
      <c r="AQ34" s="53">
        <v>164</v>
      </c>
      <c r="AR34" s="51">
        <v>0</v>
      </c>
      <c r="AS34" s="52">
        <v>0</v>
      </c>
      <c r="AT34" s="53">
        <v>367</v>
      </c>
      <c r="AU34" s="51">
        <v>878</v>
      </c>
      <c r="AV34" s="52">
        <v>317</v>
      </c>
      <c r="AW34" s="53">
        <v>717</v>
      </c>
      <c r="AX34" s="82">
        <f t="shared" si="3"/>
        <v>23394</v>
      </c>
      <c r="AY34" s="83">
        <f t="shared" si="3"/>
        <v>47582</v>
      </c>
      <c r="AZ34" s="82">
        <f t="shared" si="4"/>
        <v>24367</v>
      </c>
      <c r="BA34" s="83">
        <f t="shared" si="5"/>
        <v>49743</v>
      </c>
      <c r="BB34" s="82">
        <f t="shared" si="6"/>
        <v>27072</v>
      </c>
      <c r="BC34" s="83">
        <f t="shared" si="7"/>
        <v>57091</v>
      </c>
      <c r="BD34" s="51">
        <v>4611</v>
      </c>
      <c r="BE34" s="52">
        <v>5061</v>
      </c>
      <c r="BF34" s="53">
        <v>5399</v>
      </c>
      <c r="BG34" s="51">
        <v>0</v>
      </c>
      <c r="BH34" s="52">
        <v>0</v>
      </c>
      <c r="BI34" s="53">
        <v>0</v>
      </c>
      <c r="BJ34" s="51">
        <v>0</v>
      </c>
      <c r="BK34" s="52">
        <v>0</v>
      </c>
      <c r="BL34" s="53">
        <v>0</v>
      </c>
      <c r="BM34" s="51">
        <v>252</v>
      </c>
      <c r="BN34" s="52">
        <v>452</v>
      </c>
      <c r="BO34" s="53">
        <v>452</v>
      </c>
      <c r="BP34" s="51">
        <v>0</v>
      </c>
      <c r="BQ34" s="52">
        <v>0</v>
      </c>
      <c r="BR34" s="53">
        <v>0</v>
      </c>
      <c r="BS34" s="82">
        <f t="shared" si="8"/>
        <v>4863</v>
      </c>
      <c r="BT34" s="83">
        <f t="shared" si="9"/>
        <v>5513</v>
      </c>
      <c r="BU34" s="95">
        <f t="shared" si="10"/>
        <v>5851</v>
      </c>
      <c r="BV34" s="74" t="s">
        <v>94</v>
      </c>
      <c r="BW34" s="54">
        <v>243545</v>
      </c>
      <c r="BX34" s="55">
        <v>272359</v>
      </c>
      <c r="BY34" s="56">
        <v>291339</v>
      </c>
      <c r="BZ34" s="57">
        <v>354105</v>
      </c>
      <c r="CA34" s="58">
        <v>373421</v>
      </c>
      <c r="CB34" s="59">
        <v>390118</v>
      </c>
      <c r="CC34" s="58">
        <v>627972</v>
      </c>
      <c r="CD34" s="58">
        <v>551159</v>
      </c>
      <c r="CE34" s="59">
        <v>582381</v>
      </c>
      <c r="CF34" s="58">
        <v>1094148</v>
      </c>
      <c r="CG34" s="58">
        <v>1031160</v>
      </c>
      <c r="CH34" s="59">
        <v>1086082</v>
      </c>
      <c r="CI34" s="58">
        <f t="shared" si="11"/>
        <v>2319770</v>
      </c>
      <c r="CJ34" s="58">
        <f t="shared" si="12"/>
        <v>2228099</v>
      </c>
      <c r="CK34" s="117">
        <f t="shared" si="13"/>
        <v>2349920</v>
      </c>
      <c r="CM34"/>
      <c r="CN34"/>
      <c r="CO34"/>
      <c r="CP34"/>
      <c r="CQ34"/>
      <c r="CR34"/>
      <c r="CS34"/>
      <c r="CT34" s="78"/>
    </row>
    <row r="35" spans="1:98" s="39" customFormat="1">
      <c r="A35" s="118" t="s">
        <v>69</v>
      </c>
      <c r="B35" s="61">
        <v>1020</v>
      </c>
      <c r="C35" s="61">
        <v>1912</v>
      </c>
      <c r="D35" s="62">
        <v>993</v>
      </c>
      <c r="E35" s="60">
        <v>1954</v>
      </c>
      <c r="F35" s="61">
        <v>1023</v>
      </c>
      <c r="G35" s="62">
        <v>2029</v>
      </c>
      <c r="H35" s="60">
        <v>292</v>
      </c>
      <c r="I35" s="61">
        <v>432</v>
      </c>
      <c r="J35" s="62">
        <v>416</v>
      </c>
      <c r="K35" s="60">
        <v>616</v>
      </c>
      <c r="L35" s="61">
        <v>416</v>
      </c>
      <c r="M35" s="62">
        <v>616</v>
      </c>
      <c r="N35" s="60">
        <v>34626</v>
      </c>
      <c r="O35" s="61">
        <v>78680</v>
      </c>
      <c r="P35" s="62">
        <v>55613</v>
      </c>
      <c r="Q35" s="60">
        <v>86693</v>
      </c>
      <c r="R35" s="61">
        <v>55058</v>
      </c>
      <c r="S35" s="88">
        <v>84045</v>
      </c>
      <c r="T35" s="61">
        <v>167240</v>
      </c>
      <c r="U35" s="61">
        <v>454168</v>
      </c>
      <c r="V35" s="62">
        <v>293496</v>
      </c>
      <c r="W35" s="60">
        <v>588600</v>
      </c>
      <c r="X35" s="61">
        <v>290536</v>
      </c>
      <c r="Y35" s="62">
        <v>573438</v>
      </c>
      <c r="Z35" s="60">
        <v>967</v>
      </c>
      <c r="AA35" s="61">
        <v>5033</v>
      </c>
      <c r="AB35" s="62">
        <v>1783</v>
      </c>
      <c r="AC35" s="60">
        <v>2985</v>
      </c>
      <c r="AD35" s="61">
        <v>1573</v>
      </c>
      <c r="AE35" s="62">
        <v>2710</v>
      </c>
      <c r="AF35" s="60">
        <v>13871</v>
      </c>
      <c r="AG35" s="61">
        <v>88413</v>
      </c>
      <c r="AH35" s="62">
        <v>17510</v>
      </c>
      <c r="AI35" s="60">
        <v>101610</v>
      </c>
      <c r="AJ35" s="61">
        <v>18605</v>
      </c>
      <c r="AK35" s="88">
        <v>101794</v>
      </c>
      <c r="AL35" s="61">
        <v>644</v>
      </c>
      <c r="AM35" s="61">
        <v>1681</v>
      </c>
      <c r="AN35" s="62">
        <v>601</v>
      </c>
      <c r="AO35" s="60">
        <v>1694</v>
      </c>
      <c r="AP35" s="61">
        <v>535</v>
      </c>
      <c r="AQ35" s="62">
        <v>1673</v>
      </c>
      <c r="AR35" s="60">
        <v>257</v>
      </c>
      <c r="AS35" s="61">
        <v>759</v>
      </c>
      <c r="AT35" s="62">
        <v>614</v>
      </c>
      <c r="AU35" s="60">
        <v>1541</v>
      </c>
      <c r="AV35" s="61">
        <v>733</v>
      </c>
      <c r="AW35" s="62">
        <v>1789</v>
      </c>
      <c r="AX35" s="85">
        <f t="shared" si="3"/>
        <v>218917</v>
      </c>
      <c r="AY35" s="86">
        <f t="shared" si="3"/>
        <v>631078</v>
      </c>
      <c r="AZ35" s="85">
        <f t="shared" si="4"/>
        <v>371026</v>
      </c>
      <c r="BA35" s="86">
        <f t="shared" si="5"/>
        <v>785693</v>
      </c>
      <c r="BB35" s="85">
        <f t="shared" si="6"/>
        <v>368479</v>
      </c>
      <c r="BC35" s="86">
        <f t="shared" si="7"/>
        <v>768094</v>
      </c>
      <c r="BD35" s="60">
        <v>83071</v>
      </c>
      <c r="BE35" s="61">
        <v>91701</v>
      </c>
      <c r="BF35" s="62">
        <v>91839</v>
      </c>
      <c r="BG35" s="60">
        <v>185</v>
      </c>
      <c r="BH35" s="61">
        <v>185</v>
      </c>
      <c r="BI35" s="62">
        <v>185</v>
      </c>
      <c r="BJ35" s="60">
        <v>594</v>
      </c>
      <c r="BK35" s="61">
        <v>1128</v>
      </c>
      <c r="BL35" s="62">
        <v>1615</v>
      </c>
      <c r="BM35" s="60">
        <v>1047</v>
      </c>
      <c r="BN35" s="61">
        <v>1047</v>
      </c>
      <c r="BO35" s="62">
        <v>1033</v>
      </c>
      <c r="BP35" s="60">
        <v>0</v>
      </c>
      <c r="BQ35" s="61">
        <v>0</v>
      </c>
      <c r="BR35" s="62">
        <v>0</v>
      </c>
      <c r="BS35" s="85">
        <f t="shared" si="8"/>
        <v>84897</v>
      </c>
      <c r="BT35" s="86">
        <f t="shared" si="9"/>
        <v>94061</v>
      </c>
      <c r="BU35" s="94">
        <f t="shared" si="10"/>
        <v>94672</v>
      </c>
      <c r="BV35" s="76" t="s">
        <v>95</v>
      </c>
      <c r="BW35" s="63">
        <v>1216552</v>
      </c>
      <c r="BX35" s="64">
        <v>1463374</v>
      </c>
      <c r="BY35" s="65">
        <v>1479279</v>
      </c>
      <c r="BZ35" s="66">
        <v>2104661</v>
      </c>
      <c r="CA35" s="67">
        <v>2346280</v>
      </c>
      <c r="CB35" s="68">
        <v>2414738</v>
      </c>
      <c r="CC35" s="67">
        <v>4512411</v>
      </c>
      <c r="CD35" s="67">
        <v>4662312</v>
      </c>
      <c r="CE35" s="68">
        <v>4748869</v>
      </c>
      <c r="CF35" s="66">
        <v>7251542</v>
      </c>
      <c r="CG35" s="67">
        <v>9834214</v>
      </c>
      <c r="CH35" s="68">
        <v>9731912</v>
      </c>
      <c r="CI35" s="66">
        <f t="shared" si="11"/>
        <v>15085166</v>
      </c>
      <c r="CJ35" s="67">
        <f t="shared" si="12"/>
        <v>18306180</v>
      </c>
      <c r="CK35" s="119">
        <f t="shared" si="13"/>
        <v>18374798</v>
      </c>
      <c r="CM35"/>
      <c r="CN35"/>
      <c r="CO35"/>
      <c r="CP35"/>
      <c r="CQ35"/>
      <c r="CR35"/>
      <c r="CS35"/>
      <c r="CT35" s="78"/>
    </row>
    <row r="36" spans="1:98" s="39" customFormat="1">
      <c r="A36" s="118" t="s">
        <v>70</v>
      </c>
      <c r="B36" s="52">
        <v>1433</v>
      </c>
      <c r="C36" s="52">
        <v>3626</v>
      </c>
      <c r="D36" s="53">
        <v>1419</v>
      </c>
      <c r="E36" s="51">
        <v>3280</v>
      </c>
      <c r="F36" s="52">
        <v>1614</v>
      </c>
      <c r="G36" s="53">
        <v>3533</v>
      </c>
      <c r="H36" s="51">
        <v>176</v>
      </c>
      <c r="I36" s="52">
        <v>306</v>
      </c>
      <c r="J36" s="53">
        <v>359</v>
      </c>
      <c r="K36" s="51">
        <v>896</v>
      </c>
      <c r="L36" s="52">
        <v>597</v>
      </c>
      <c r="M36" s="53">
        <v>1245</v>
      </c>
      <c r="N36" s="51">
        <v>61561</v>
      </c>
      <c r="O36" s="52">
        <v>135074</v>
      </c>
      <c r="P36" s="53">
        <v>63081</v>
      </c>
      <c r="Q36" s="51">
        <v>140002</v>
      </c>
      <c r="R36" s="52">
        <v>67228</v>
      </c>
      <c r="S36" s="89">
        <v>141681</v>
      </c>
      <c r="T36" s="52">
        <v>513469</v>
      </c>
      <c r="U36" s="52">
        <v>1318200</v>
      </c>
      <c r="V36" s="53">
        <v>523520</v>
      </c>
      <c r="W36" s="51">
        <v>1291168</v>
      </c>
      <c r="X36" s="52">
        <v>552814</v>
      </c>
      <c r="Y36" s="53">
        <v>1307283</v>
      </c>
      <c r="Z36" s="51">
        <v>1294</v>
      </c>
      <c r="AA36" s="52">
        <v>4066</v>
      </c>
      <c r="AB36" s="53">
        <v>1701</v>
      </c>
      <c r="AC36" s="51">
        <v>5960</v>
      </c>
      <c r="AD36" s="52">
        <v>2266</v>
      </c>
      <c r="AE36" s="53">
        <v>7624</v>
      </c>
      <c r="AF36" s="51">
        <v>7270</v>
      </c>
      <c r="AG36" s="52">
        <v>37995</v>
      </c>
      <c r="AH36" s="53">
        <v>9152</v>
      </c>
      <c r="AI36" s="51">
        <v>49726</v>
      </c>
      <c r="AJ36" s="52">
        <v>9951</v>
      </c>
      <c r="AK36" s="89">
        <v>51291</v>
      </c>
      <c r="AL36" s="52">
        <v>4926</v>
      </c>
      <c r="AM36" s="52">
        <v>9360</v>
      </c>
      <c r="AN36" s="53">
        <v>5062</v>
      </c>
      <c r="AO36" s="51">
        <v>9002</v>
      </c>
      <c r="AP36" s="52">
        <v>5005</v>
      </c>
      <c r="AQ36" s="53">
        <v>8625</v>
      </c>
      <c r="AR36" s="51">
        <v>688</v>
      </c>
      <c r="AS36" s="52">
        <v>1137</v>
      </c>
      <c r="AT36" s="53">
        <v>1899</v>
      </c>
      <c r="AU36" s="51">
        <v>6126</v>
      </c>
      <c r="AV36" s="52">
        <v>1787</v>
      </c>
      <c r="AW36" s="53">
        <v>5283</v>
      </c>
      <c r="AX36" s="82">
        <f t="shared" si="3"/>
        <v>590817</v>
      </c>
      <c r="AY36" s="83">
        <f t="shared" si="3"/>
        <v>1509764</v>
      </c>
      <c r="AZ36" s="82">
        <f t="shared" si="4"/>
        <v>606193</v>
      </c>
      <c r="BA36" s="83">
        <f t="shared" si="5"/>
        <v>1506160</v>
      </c>
      <c r="BB36" s="82">
        <f t="shared" si="6"/>
        <v>641262</v>
      </c>
      <c r="BC36" s="83">
        <f t="shared" si="7"/>
        <v>1526565</v>
      </c>
      <c r="BD36" s="51">
        <v>24973</v>
      </c>
      <c r="BE36" s="52">
        <v>27736</v>
      </c>
      <c r="BF36" s="53">
        <v>30852</v>
      </c>
      <c r="BG36" s="51">
        <v>426</v>
      </c>
      <c r="BH36" s="52">
        <v>630</v>
      </c>
      <c r="BI36" s="53">
        <v>618</v>
      </c>
      <c r="BJ36" s="51">
        <v>365</v>
      </c>
      <c r="BK36" s="52">
        <v>365</v>
      </c>
      <c r="BL36" s="53">
        <v>365</v>
      </c>
      <c r="BM36" s="51">
        <v>9292</v>
      </c>
      <c r="BN36" s="52">
        <v>10408</v>
      </c>
      <c r="BO36" s="53">
        <v>10448</v>
      </c>
      <c r="BP36" s="51">
        <v>0</v>
      </c>
      <c r="BQ36" s="52">
        <v>51</v>
      </c>
      <c r="BR36" s="53">
        <v>159</v>
      </c>
      <c r="BS36" s="82">
        <f t="shared" si="8"/>
        <v>35056</v>
      </c>
      <c r="BT36" s="83">
        <f t="shared" si="9"/>
        <v>39190</v>
      </c>
      <c r="BU36" s="95">
        <f t="shared" si="10"/>
        <v>42442</v>
      </c>
      <c r="BV36" s="74" t="s">
        <v>96</v>
      </c>
      <c r="BW36" s="54">
        <v>9044</v>
      </c>
      <c r="BX36" s="55">
        <v>10778</v>
      </c>
      <c r="BY36" s="56">
        <v>11511</v>
      </c>
      <c r="BZ36" s="57">
        <v>13537</v>
      </c>
      <c r="CA36" s="58">
        <v>13700</v>
      </c>
      <c r="CB36" s="59">
        <v>13759</v>
      </c>
      <c r="CC36" s="58">
        <v>21690</v>
      </c>
      <c r="CD36" s="58">
        <v>20909</v>
      </c>
      <c r="CE36" s="59">
        <v>20164</v>
      </c>
      <c r="CF36" s="57">
        <v>33416</v>
      </c>
      <c r="CG36" s="58">
        <v>32423</v>
      </c>
      <c r="CH36" s="59">
        <v>32233</v>
      </c>
      <c r="CI36" s="57">
        <f t="shared" si="11"/>
        <v>77687</v>
      </c>
      <c r="CJ36" s="58">
        <f t="shared" si="12"/>
        <v>77810</v>
      </c>
      <c r="CK36" s="117">
        <f t="shared" si="13"/>
        <v>77667</v>
      </c>
      <c r="CM36"/>
      <c r="CN36"/>
      <c r="CO36"/>
      <c r="CP36"/>
      <c r="CQ36"/>
      <c r="CR36"/>
      <c r="CS36"/>
      <c r="CT36" s="78"/>
    </row>
    <row r="37" spans="1:98" s="39" customFormat="1">
      <c r="A37" s="118" t="s">
        <v>71</v>
      </c>
      <c r="B37" s="61">
        <v>0</v>
      </c>
      <c r="C37" s="61">
        <v>0</v>
      </c>
      <c r="D37" s="62">
        <v>0</v>
      </c>
      <c r="E37" s="60">
        <v>0</v>
      </c>
      <c r="F37" s="61">
        <v>7</v>
      </c>
      <c r="G37" s="62">
        <v>17</v>
      </c>
      <c r="H37" s="60">
        <v>0</v>
      </c>
      <c r="I37" s="61">
        <v>0</v>
      </c>
      <c r="J37" s="62">
        <v>23</v>
      </c>
      <c r="K37" s="60">
        <v>50</v>
      </c>
      <c r="L37" s="61">
        <v>32</v>
      </c>
      <c r="M37" s="62">
        <v>71</v>
      </c>
      <c r="N37" s="60">
        <v>1092</v>
      </c>
      <c r="O37" s="61">
        <v>4941</v>
      </c>
      <c r="P37" s="62">
        <v>1575</v>
      </c>
      <c r="Q37" s="60">
        <v>4328</v>
      </c>
      <c r="R37" s="61">
        <v>2221</v>
      </c>
      <c r="S37" s="88">
        <v>4153</v>
      </c>
      <c r="T37" s="61">
        <v>6784</v>
      </c>
      <c r="U37" s="61">
        <v>12953</v>
      </c>
      <c r="V37" s="62">
        <v>8561</v>
      </c>
      <c r="W37" s="60">
        <v>17109</v>
      </c>
      <c r="X37" s="61">
        <v>6996</v>
      </c>
      <c r="Y37" s="62">
        <v>13014</v>
      </c>
      <c r="Z37" s="60">
        <v>5</v>
      </c>
      <c r="AA37" s="61">
        <v>17</v>
      </c>
      <c r="AB37" s="62">
        <v>13</v>
      </c>
      <c r="AC37" s="60">
        <v>32</v>
      </c>
      <c r="AD37" s="61">
        <v>13</v>
      </c>
      <c r="AE37" s="62">
        <v>32</v>
      </c>
      <c r="AF37" s="60">
        <v>180</v>
      </c>
      <c r="AG37" s="61">
        <v>904</v>
      </c>
      <c r="AH37" s="62">
        <v>346</v>
      </c>
      <c r="AI37" s="60">
        <v>928</v>
      </c>
      <c r="AJ37" s="61">
        <v>493</v>
      </c>
      <c r="AK37" s="88">
        <v>1158</v>
      </c>
      <c r="AL37" s="61">
        <v>0</v>
      </c>
      <c r="AM37" s="61">
        <v>0</v>
      </c>
      <c r="AN37" s="62">
        <v>0</v>
      </c>
      <c r="AO37" s="60">
        <v>0</v>
      </c>
      <c r="AP37" s="61">
        <v>40</v>
      </c>
      <c r="AQ37" s="62">
        <v>40</v>
      </c>
      <c r="AR37" s="60">
        <v>110</v>
      </c>
      <c r="AS37" s="61">
        <v>190</v>
      </c>
      <c r="AT37" s="62">
        <v>164</v>
      </c>
      <c r="AU37" s="60">
        <v>306</v>
      </c>
      <c r="AV37" s="61">
        <v>213</v>
      </c>
      <c r="AW37" s="62">
        <v>397</v>
      </c>
      <c r="AX37" s="85">
        <f t="shared" si="3"/>
        <v>8171</v>
      </c>
      <c r="AY37" s="86">
        <f t="shared" si="3"/>
        <v>19005</v>
      </c>
      <c r="AZ37" s="85">
        <f t="shared" si="4"/>
        <v>10682</v>
      </c>
      <c r="BA37" s="86">
        <f t="shared" si="5"/>
        <v>22753</v>
      </c>
      <c r="BB37" s="85">
        <f t="shared" si="6"/>
        <v>10015</v>
      </c>
      <c r="BC37" s="86">
        <f t="shared" si="7"/>
        <v>18882</v>
      </c>
      <c r="BD37" s="60">
        <v>895</v>
      </c>
      <c r="BE37" s="61">
        <v>576</v>
      </c>
      <c r="BF37" s="62">
        <v>699</v>
      </c>
      <c r="BG37" s="60">
        <v>0</v>
      </c>
      <c r="BH37" s="61">
        <v>0</v>
      </c>
      <c r="BI37" s="62">
        <v>0</v>
      </c>
      <c r="BJ37" s="60">
        <v>0</v>
      </c>
      <c r="BK37" s="61">
        <v>0</v>
      </c>
      <c r="BL37" s="62">
        <v>124</v>
      </c>
      <c r="BM37" s="60">
        <v>0</v>
      </c>
      <c r="BN37" s="61">
        <v>0</v>
      </c>
      <c r="BO37" s="62">
        <v>0</v>
      </c>
      <c r="BP37" s="60">
        <v>0</v>
      </c>
      <c r="BQ37" s="61">
        <v>0</v>
      </c>
      <c r="BR37" s="62">
        <v>0</v>
      </c>
      <c r="BS37" s="85">
        <f t="shared" si="8"/>
        <v>895</v>
      </c>
      <c r="BT37" s="86">
        <f t="shared" si="9"/>
        <v>576</v>
      </c>
      <c r="BU37" s="94">
        <f t="shared" si="10"/>
        <v>823</v>
      </c>
      <c r="BV37" s="76" t="s">
        <v>47</v>
      </c>
      <c r="BW37" s="63">
        <v>26256</v>
      </c>
      <c r="BX37" s="64">
        <v>32167</v>
      </c>
      <c r="BY37" s="65">
        <v>36046</v>
      </c>
      <c r="BZ37" s="66">
        <v>29389</v>
      </c>
      <c r="CA37" s="67">
        <v>35156</v>
      </c>
      <c r="CB37" s="68">
        <v>35773</v>
      </c>
      <c r="CC37" s="67">
        <v>50408</v>
      </c>
      <c r="CD37" s="67">
        <v>58655</v>
      </c>
      <c r="CE37" s="68">
        <v>62163</v>
      </c>
      <c r="CF37" s="66">
        <v>85988</v>
      </c>
      <c r="CG37" s="67">
        <v>98214</v>
      </c>
      <c r="CH37" s="68">
        <v>96729</v>
      </c>
      <c r="CI37" s="66">
        <f t="shared" si="11"/>
        <v>192041</v>
      </c>
      <c r="CJ37" s="67">
        <f t="shared" si="12"/>
        <v>224192</v>
      </c>
      <c r="CK37" s="119">
        <f t="shared" si="13"/>
        <v>230711</v>
      </c>
      <c r="CM37"/>
      <c r="CN37"/>
      <c r="CO37"/>
      <c r="CP37"/>
      <c r="CQ37"/>
      <c r="CR37"/>
      <c r="CS37"/>
      <c r="CT37" s="78"/>
    </row>
    <row r="38" spans="1:98" s="39" customFormat="1">
      <c r="A38" s="118" t="s">
        <v>72</v>
      </c>
      <c r="B38" s="52">
        <v>3070</v>
      </c>
      <c r="C38" s="52">
        <v>7995</v>
      </c>
      <c r="D38" s="53">
        <v>5486</v>
      </c>
      <c r="E38" s="51">
        <v>12578</v>
      </c>
      <c r="F38" s="52">
        <v>5840</v>
      </c>
      <c r="G38" s="53">
        <v>13216</v>
      </c>
      <c r="H38" s="51">
        <v>2765</v>
      </c>
      <c r="I38" s="52">
        <v>4612</v>
      </c>
      <c r="J38" s="53">
        <v>8144</v>
      </c>
      <c r="K38" s="51">
        <v>12832</v>
      </c>
      <c r="L38" s="52">
        <v>8684</v>
      </c>
      <c r="M38" s="53">
        <v>13606</v>
      </c>
      <c r="N38" s="51">
        <v>187009</v>
      </c>
      <c r="O38" s="52">
        <v>388671</v>
      </c>
      <c r="P38" s="53">
        <v>260189</v>
      </c>
      <c r="Q38" s="51">
        <v>504423</v>
      </c>
      <c r="R38" s="52">
        <v>263685</v>
      </c>
      <c r="S38" s="89">
        <v>496447</v>
      </c>
      <c r="T38" s="52">
        <v>764762</v>
      </c>
      <c r="U38" s="52">
        <v>1575194</v>
      </c>
      <c r="V38" s="53">
        <v>1041005</v>
      </c>
      <c r="W38" s="51">
        <v>2078972</v>
      </c>
      <c r="X38" s="52">
        <v>1099661</v>
      </c>
      <c r="Y38" s="53">
        <v>2205385</v>
      </c>
      <c r="Z38" s="51">
        <v>4842</v>
      </c>
      <c r="AA38" s="52">
        <v>14921</v>
      </c>
      <c r="AB38" s="53">
        <v>4647</v>
      </c>
      <c r="AC38" s="51">
        <v>16100</v>
      </c>
      <c r="AD38" s="52">
        <v>3577</v>
      </c>
      <c r="AE38" s="53">
        <v>11858</v>
      </c>
      <c r="AF38" s="51">
        <v>64916</v>
      </c>
      <c r="AG38" s="52">
        <v>393088</v>
      </c>
      <c r="AH38" s="53">
        <v>94356</v>
      </c>
      <c r="AI38" s="51">
        <v>443719</v>
      </c>
      <c r="AJ38" s="52">
        <v>84746</v>
      </c>
      <c r="AK38" s="89">
        <v>447932</v>
      </c>
      <c r="AL38" s="52">
        <v>7332</v>
      </c>
      <c r="AM38" s="52">
        <v>12073</v>
      </c>
      <c r="AN38" s="53">
        <v>12873</v>
      </c>
      <c r="AO38" s="51">
        <v>26589</v>
      </c>
      <c r="AP38" s="52">
        <v>10343</v>
      </c>
      <c r="AQ38" s="53">
        <v>17489</v>
      </c>
      <c r="AR38" s="51">
        <v>3984</v>
      </c>
      <c r="AS38" s="52">
        <v>11966</v>
      </c>
      <c r="AT38" s="53">
        <v>3487</v>
      </c>
      <c r="AU38" s="51">
        <v>9795</v>
      </c>
      <c r="AV38" s="52">
        <v>3392</v>
      </c>
      <c r="AW38" s="53">
        <v>8493</v>
      </c>
      <c r="AX38" s="82">
        <f t="shared" si="3"/>
        <v>1038680</v>
      </c>
      <c r="AY38" s="83">
        <f t="shared" si="3"/>
        <v>2408520</v>
      </c>
      <c r="AZ38" s="82">
        <f t="shared" si="4"/>
        <v>1430187</v>
      </c>
      <c r="BA38" s="83">
        <f t="shared" si="5"/>
        <v>3105008</v>
      </c>
      <c r="BB38" s="82">
        <f t="shared" si="6"/>
        <v>1479928</v>
      </c>
      <c r="BC38" s="83">
        <f t="shared" si="7"/>
        <v>3214426</v>
      </c>
      <c r="BD38" s="51">
        <v>345481</v>
      </c>
      <c r="BE38" s="52">
        <v>367040</v>
      </c>
      <c r="BF38" s="53">
        <v>386596</v>
      </c>
      <c r="BG38" s="51">
        <v>0</v>
      </c>
      <c r="BH38" s="52">
        <v>0</v>
      </c>
      <c r="BI38" s="53">
        <v>0</v>
      </c>
      <c r="BJ38" s="51">
        <v>1123</v>
      </c>
      <c r="BK38" s="52">
        <v>10013</v>
      </c>
      <c r="BL38" s="53">
        <v>11180</v>
      </c>
      <c r="BM38" s="51">
        <v>27935</v>
      </c>
      <c r="BN38" s="52">
        <v>42155</v>
      </c>
      <c r="BO38" s="53">
        <v>25291</v>
      </c>
      <c r="BP38" s="51">
        <v>0</v>
      </c>
      <c r="BQ38" s="52">
        <v>84</v>
      </c>
      <c r="BR38" s="53">
        <v>187</v>
      </c>
      <c r="BS38" s="82">
        <f t="shared" si="8"/>
        <v>374539</v>
      </c>
      <c r="BT38" s="83">
        <f t="shared" si="9"/>
        <v>419292</v>
      </c>
      <c r="BU38" s="95">
        <f t="shared" si="10"/>
        <v>423254</v>
      </c>
      <c r="BV38" s="74" t="s">
        <v>97</v>
      </c>
      <c r="BW38" s="54">
        <v>3368</v>
      </c>
      <c r="BX38" s="55">
        <v>5495</v>
      </c>
      <c r="BY38" s="56">
        <v>5955</v>
      </c>
      <c r="BZ38" s="57">
        <v>8373</v>
      </c>
      <c r="CA38" s="58">
        <v>10034</v>
      </c>
      <c r="CB38" s="59">
        <v>10599</v>
      </c>
      <c r="CC38" s="58">
        <v>19003</v>
      </c>
      <c r="CD38" s="58">
        <v>20613</v>
      </c>
      <c r="CE38" s="59">
        <v>22184</v>
      </c>
      <c r="CF38" s="57">
        <v>40032</v>
      </c>
      <c r="CG38" s="58">
        <v>39381</v>
      </c>
      <c r="CH38" s="59">
        <v>35883</v>
      </c>
      <c r="CI38" s="57">
        <f t="shared" si="11"/>
        <v>70776</v>
      </c>
      <c r="CJ38" s="58">
        <f t="shared" si="12"/>
        <v>75523</v>
      </c>
      <c r="CK38" s="117">
        <f t="shared" si="13"/>
        <v>74621</v>
      </c>
      <c r="CM38"/>
      <c r="CN38"/>
      <c r="CO38"/>
      <c r="CP38"/>
      <c r="CQ38"/>
      <c r="CR38"/>
      <c r="CS38"/>
      <c r="CT38" s="78"/>
    </row>
    <row r="39" spans="1:98" s="39" customFormat="1">
      <c r="A39" s="118" t="s">
        <v>73</v>
      </c>
      <c r="B39" s="61">
        <v>30</v>
      </c>
      <c r="C39" s="61">
        <v>111</v>
      </c>
      <c r="D39" s="62">
        <v>104</v>
      </c>
      <c r="E39" s="60">
        <v>232</v>
      </c>
      <c r="F39" s="61">
        <v>60</v>
      </c>
      <c r="G39" s="62">
        <v>148</v>
      </c>
      <c r="H39" s="60">
        <v>0</v>
      </c>
      <c r="I39" s="61">
        <v>0</v>
      </c>
      <c r="J39" s="62">
        <v>0</v>
      </c>
      <c r="K39" s="60">
        <v>0</v>
      </c>
      <c r="L39" s="61">
        <v>0</v>
      </c>
      <c r="M39" s="62">
        <v>0</v>
      </c>
      <c r="N39" s="60">
        <v>5775</v>
      </c>
      <c r="O39" s="61">
        <v>14161</v>
      </c>
      <c r="P39" s="62">
        <v>3334</v>
      </c>
      <c r="Q39" s="60">
        <v>7360</v>
      </c>
      <c r="R39" s="61">
        <v>3376</v>
      </c>
      <c r="S39" s="88">
        <v>7364</v>
      </c>
      <c r="T39" s="61">
        <v>17983</v>
      </c>
      <c r="U39" s="61">
        <v>45913</v>
      </c>
      <c r="V39" s="62">
        <v>18651</v>
      </c>
      <c r="W39" s="60">
        <v>45593</v>
      </c>
      <c r="X39" s="61">
        <v>21536</v>
      </c>
      <c r="Y39" s="62">
        <v>52120</v>
      </c>
      <c r="Z39" s="60">
        <v>85</v>
      </c>
      <c r="AA39" s="61">
        <v>231</v>
      </c>
      <c r="AB39" s="62">
        <v>99</v>
      </c>
      <c r="AC39" s="60">
        <v>243</v>
      </c>
      <c r="AD39" s="61">
        <v>114</v>
      </c>
      <c r="AE39" s="62">
        <v>285</v>
      </c>
      <c r="AF39" s="60">
        <v>1523</v>
      </c>
      <c r="AG39" s="61">
        <v>3434</v>
      </c>
      <c r="AH39" s="62">
        <v>1200</v>
      </c>
      <c r="AI39" s="60">
        <v>2221</v>
      </c>
      <c r="AJ39" s="61">
        <v>1375</v>
      </c>
      <c r="AK39" s="88">
        <v>2536</v>
      </c>
      <c r="AL39" s="61">
        <v>79</v>
      </c>
      <c r="AM39" s="61">
        <v>322</v>
      </c>
      <c r="AN39" s="62">
        <v>5</v>
      </c>
      <c r="AO39" s="60">
        <v>20</v>
      </c>
      <c r="AP39" s="61">
        <v>5</v>
      </c>
      <c r="AQ39" s="62">
        <v>21</v>
      </c>
      <c r="AR39" s="60">
        <v>0</v>
      </c>
      <c r="AS39" s="61">
        <v>0</v>
      </c>
      <c r="AT39" s="62">
        <v>0</v>
      </c>
      <c r="AU39" s="60">
        <v>0</v>
      </c>
      <c r="AV39" s="61">
        <v>45</v>
      </c>
      <c r="AW39" s="62">
        <v>72</v>
      </c>
      <c r="AX39" s="85">
        <f t="shared" si="3"/>
        <v>25475</v>
      </c>
      <c r="AY39" s="86">
        <f t="shared" si="3"/>
        <v>64172</v>
      </c>
      <c r="AZ39" s="85">
        <f t="shared" si="4"/>
        <v>23393</v>
      </c>
      <c r="BA39" s="86">
        <f t="shared" si="5"/>
        <v>55669</v>
      </c>
      <c r="BB39" s="85">
        <f t="shared" si="6"/>
        <v>26511</v>
      </c>
      <c r="BC39" s="86">
        <f t="shared" si="7"/>
        <v>62546</v>
      </c>
      <c r="BD39" s="60">
        <v>583</v>
      </c>
      <c r="BE39" s="61">
        <v>16</v>
      </c>
      <c r="BF39" s="62">
        <v>16</v>
      </c>
      <c r="BG39" s="60">
        <v>0</v>
      </c>
      <c r="BH39" s="61">
        <v>0</v>
      </c>
      <c r="BI39" s="62">
        <v>0</v>
      </c>
      <c r="BJ39" s="60">
        <v>302</v>
      </c>
      <c r="BK39" s="61">
        <v>316</v>
      </c>
      <c r="BL39" s="62">
        <v>475</v>
      </c>
      <c r="BM39" s="60">
        <v>251</v>
      </c>
      <c r="BN39" s="61">
        <v>9</v>
      </c>
      <c r="BO39" s="62">
        <v>53</v>
      </c>
      <c r="BP39" s="60">
        <v>0</v>
      </c>
      <c r="BQ39" s="61">
        <v>0</v>
      </c>
      <c r="BR39" s="62">
        <v>0</v>
      </c>
      <c r="BS39" s="85">
        <f t="shared" si="8"/>
        <v>1136</v>
      </c>
      <c r="BT39" s="86">
        <f t="shared" si="9"/>
        <v>341</v>
      </c>
      <c r="BU39" s="94">
        <f t="shared" si="10"/>
        <v>544</v>
      </c>
      <c r="BV39" s="76" t="s">
        <v>50</v>
      </c>
      <c r="BW39" s="63">
        <v>3140</v>
      </c>
      <c r="BX39" s="64">
        <v>3802</v>
      </c>
      <c r="BY39" s="65">
        <v>3905</v>
      </c>
      <c r="BZ39" s="66">
        <v>5078</v>
      </c>
      <c r="CA39" s="67">
        <v>5578</v>
      </c>
      <c r="CB39" s="68">
        <v>5435</v>
      </c>
      <c r="CC39" s="67">
        <v>9142</v>
      </c>
      <c r="CD39" s="67">
        <v>9393</v>
      </c>
      <c r="CE39" s="68">
        <v>9421</v>
      </c>
      <c r="CF39" s="66">
        <v>17142</v>
      </c>
      <c r="CG39" s="67">
        <v>17788</v>
      </c>
      <c r="CH39" s="68">
        <v>17337</v>
      </c>
      <c r="CI39" s="66">
        <f t="shared" si="11"/>
        <v>34502</v>
      </c>
      <c r="CJ39" s="67">
        <f t="shared" si="12"/>
        <v>36561</v>
      </c>
      <c r="CK39" s="119">
        <f t="shared" si="13"/>
        <v>36098</v>
      </c>
      <c r="CM39"/>
      <c r="CN39"/>
      <c r="CO39"/>
      <c r="CP39"/>
      <c r="CQ39"/>
      <c r="CR39"/>
      <c r="CS39"/>
      <c r="CT39" s="78"/>
    </row>
    <row r="40" spans="1:98" s="39" customFormat="1">
      <c r="A40" s="118" t="s">
        <v>74</v>
      </c>
      <c r="B40" s="52">
        <v>2105</v>
      </c>
      <c r="C40" s="52">
        <v>6312</v>
      </c>
      <c r="D40" s="53">
        <v>2500</v>
      </c>
      <c r="E40" s="51">
        <v>7627</v>
      </c>
      <c r="F40" s="52">
        <v>2813</v>
      </c>
      <c r="G40" s="53">
        <v>7889</v>
      </c>
      <c r="H40" s="51">
        <v>576</v>
      </c>
      <c r="I40" s="52">
        <v>1221</v>
      </c>
      <c r="J40" s="53">
        <v>618</v>
      </c>
      <c r="K40" s="51">
        <v>1376</v>
      </c>
      <c r="L40" s="52">
        <v>620</v>
      </c>
      <c r="M40" s="53">
        <v>1309</v>
      </c>
      <c r="N40" s="51">
        <v>153618</v>
      </c>
      <c r="O40" s="52">
        <v>323386</v>
      </c>
      <c r="P40" s="53">
        <v>189916</v>
      </c>
      <c r="Q40" s="51">
        <v>400644</v>
      </c>
      <c r="R40" s="52">
        <v>182921</v>
      </c>
      <c r="S40" s="89">
        <v>380972</v>
      </c>
      <c r="T40" s="52">
        <v>1763988</v>
      </c>
      <c r="U40" s="52">
        <v>3512809</v>
      </c>
      <c r="V40" s="53">
        <v>1621759</v>
      </c>
      <c r="W40" s="51">
        <v>3573548</v>
      </c>
      <c r="X40" s="52">
        <v>1743353</v>
      </c>
      <c r="Y40" s="53">
        <v>3778994</v>
      </c>
      <c r="Z40" s="51">
        <v>2846</v>
      </c>
      <c r="AA40" s="52">
        <v>10085</v>
      </c>
      <c r="AB40" s="53">
        <v>3014</v>
      </c>
      <c r="AC40" s="51">
        <v>8890</v>
      </c>
      <c r="AD40" s="52">
        <v>3664</v>
      </c>
      <c r="AE40" s="53">
        <v>11029</v>
      </c>
      <c r="AF40" s="51">
        <v>6927</v>
      </c>
      <c r="AG40" s="52">
        <v>29479</v>
      </c>
      <c r="AH40" s="53">
        <v>17355</v>
      </c>
      <c r="AI40" s="51">
        <v>48503</v>
      </c>
      <c r="AJ40" s="52">
        <v>20557</v>
      </c>
      <c r="AK40" s="89">
        <v>57527</v>
      </c>
      <c r="AL40" s="52">
        <v>17573</v>
      </c>
      <c r="AM40" s="52">
        <v>38015</v>
      </c>
      <c r="AN40" s="53">
        <v>38851</v>
      </c>
      <c r="AO40" s="51">
        <v>74214</v>
      </c>
      <c r="AP40" s="52">
        <v>45181</v>
      </c>
      <c r="AQ40" s="53">
        <v>83850</v>
      </c>
      <c r="AR40" s="51">
        <v>1249</v>
      </c>
      <c r="AS40" s="52">
        <v>4485</v>
      </c>
      <c r="AT40" s="53">
        <v>2870</v>
      </c>
      <c r="AU40" s="51">
        <v>8955</v>
      </c>
      <c r="AV40" s="52">
        <v>3233</v>
      </c>
      <c r="AW40" s="53">
        <v>10376</v>
      </c>
      <c r="AX40" s="82">
        <f t="shared" si="3"/>
        <v>1948882</v>
      </c>
      <c r="AY40" s="83">
        <f t="shared" si="3"/>
        <v>3925792</v>
      </c>
      <c r="AZ40" s="82">
        <f t="shared" si="4"/>
        <v>1876883</v>
      </c>
      <c r="BA40" s="83">
        <f t="shared" si="5"/>
        <v>4123757</v>
      </c>
      <c r="BB40" s="82">
        <f t="shared" si="6"/>
        <v>2002342</v>
      </c>
      <c r="BC40" s="83">
        <f t="shared" si="7"/>
        <v>4331946</v>
      </c>
      <c r="BD40" s="51">
        <v>20123</v>
      </c>
      <c r="BE40" s="52">
        <v>22608</v>
      </c>
      <c r="BF40" s="53">
        <v>23590</v>
      </c>
      <c r="BG40" s="51">
        <v>1124</v>
      </c>
      <c r="BH40" s="52">
        <v>606</v>
      </c>
      <c r="BI40" s="53">
        <v>652</v>
      </c>
      <c r="BJ40" s="51">
        <v>275</v>
      </c>
      <c r="BK40" s="52">
        <v>10201</v>
      </c>
      <c r="BL40" s="53">
        <v>12390</v>
      </c>
      <c r="BM40" s="51">
        <v>33402</v>
      </c>
      <c r="BN40" s="52">
        <v>70249</v>
      </c>
      <c r="BO40" s="53">
        <v>81267</v>
      </c>
      <c r="BP40" s="51">
        <v>0</v>
      </c>
      <c r="BQ40" s="52">
        <v>700</v>
      </c>
      <c r="BR40" s="53">
        <v>700</v>
      </c>
      <c r="BS40" s="82">
        <f t="shared" si="8"/>
        <v>54924</v>
      </c>
      <c r="BT40" s="83">
        <f t="shared" si="9"/>
        <v>104364</v>
      </c>
      <c r="BU40" s="95">
        <f t="shared" si="10"/>
        <v>118599</v>
      </c>
      <c r="BV40" s="74" t="s">
        <v>51</v>
      </c>
      <c r="BW40" s="54">
        <v>423950</v>
      </c>
      <c r="BX40" s="55">
        <v>490388</v>
      </c>
      <c r="BY40" s="56">
        <v>580117</v>
      </c>
      <c r="BZ40" s="57">
        <v>633842</v>
      </c>
      <c r="CA40" s="58">
        <v>679228</v>
      </c>
      <c r="CB40" s="59">
        <v>644272</v>
      </c>
      <c r="CC40" s="58">
        <v>982949</v>
      </c>
      <c r="CD40" s="58">
        <v>1010630</v>
      </c>
      <c r="CE40" s="59">
        <v>1063899</v>
      </c>
      <c r="CF40" s="57">
        <v>1731123</v>
      </c>
      <c r="CG40" s="58">
        <v>1807831</v>
      </c>
      <c r="CH40" s="59">
        <v>1806683</v>
      </c>
      <c r="CI40" s="57">
        <f t="shared" si="11"/>
        <v>3771864</v>
      </c>
      <c r="CJ40" s="58">
        <f t="shared" si="12"/>
        <v>3988077</v>
      </c>
      <c r="CK40" s="117">
        <f t="shared" si="13"/>
        <v>4094971</v>
      </c>
      <c r="CM40"/>
      <c r="CN40"/>
      <c r="CO40"/>
      <c r="CP40"/>
      <c r="CQ40"/>
      <c r="CR40"/>
      <c r="CS40"/>
      <c r="CT40" s="78"/>
    </row>
    <row r="41" spans="1:98" s="39" customFormat="1">
      <c r="A41" s="118" t="s">
        <v>75</v>
      </c>
      <c r="B41" s="61">
        <v>832</v>
      </c>
      <c r="C41" s="61">
        <v>2653</v>
      </c>
      <c r="D41" s="62">
        <v>533</v>
      </c>
      <c r="E41" s="60">
        <v>1325</v>
      </c>
      <c r="F41" s="61">
        <v>785</v>
      </c>
      <c r="G41" s="62">
        <v>2310</v>
      </c>
      <c r="H41" s="60">
        <v>11</v>
      </c>
      <c r="I41" s="61">
        <v>14</v>
      </c>
      <c r="J41" s="62">
        <v>7</v>
      </c>
      <c r="K41" s="60">
        <v>14</v>
      </c>
      <c r="L41" s="61">
        <v>7</v>
      </c>
      <c r="M41" s="62">
        <v>15</v>
      </c>
      <c r="N41" s="60">
        <v>27785</v>
      </c>
      <c r="O41" s="61">
        <v>54676</v>
      </c>
      <c r="P41" s="62">
        <v>31261</v>
      </c>
      <c r="Q41" s="60">
        <v>61531</v>
      </c>
      <c r="R41" s="61">
        <v>30047</v>
      </c>
      <c r="S41" s="88">
        <v>56722</v>
      </c>
      <c r="T41" s="61">
        <v>137719</v>
      </c>
      <c r="U41" s="61">
        <v>263388</v>
      </c>
      <c r="V41" s="62">
        <v>156067</v>
      </c>
      <c r="W41" s="60">
        <v>298634</v>
      </c>
      <c r="X41" s="61">
        <v>166290</v>
      </c>
      <c r="Y41" s="62">
        <v>323750</v>
      </c>
      <c r="Z41" s="60">
        <v>877</v>
      </c>
      <c r="AA41" s="61">
        <v>1856</v>
      </c>
      <c r="AB41" s="62">
        <v>1174</v>
      </c>
      <c r="AC41" s="60">
        <v>2455</v>
      </c>
      <c r="AD41" s="61">
        <v>980</v>
      </c>
      <c r="AE41" s="62">
        <v>2051</v>
      </c>
      <c r="AF41" s="60">
        <v>5317</v>
      </c>
      <c r="AG41" s="61">
        <v>15219</v>
      </c>
      <c r="AH41" s="62">
        <v>6629</v>
      </c>
      <c r="AI41" s="60">
        <v>21240</v>
      </c>
      <c r="AJ41" s="61">
        <v>6924</v>
      </c>
      <c r="AK41" s="88">
        <v>23396</v>
      </c>
      <c r="AL41" s="61">
        <v>1652</v>
      </c>
      <c r="AM41" s="61">
        <v>3346</v>
      </c>
      <c r="AN41" s="62">
        <v>935</v>
      </c>
      <c r="AO41" s="60">
        <v>2108</v>
      </c>
      <c r="AP41" s="61">
        <v>466</v>
      </c>
      <c r="AQ41" s="62">
        <v>1113</v>
      </c>
      <c r="AR41" s="60">
        <v>24</v>
      </c>
      <c r="AS41" s="61">
        <v>44</v>
      </c>
      <c r="AT41" s="62">
        <v>306</v>
      </c>
      <c r="AU41" s="60">
        <v>1361</v>
      </c>
      <c r="AV41" s="61">
        <v>394</v>
      </c>
      <c r="AW41" s="62">
        <v>1650</v>
      </c>
      <c r="AX41" s="85">
        <f>SUM(B41,H41,N41,T41,Z41,AF41,AL41,AR41)</f>
        <v>174217</v>
      </c>
      <c r="AY41" s="86">
        <f t="shared" si="3"/>
        <v>341196</v>
      </c>
      <c r="AZ41" s="85">
        <f t="shared" si="4"/>
        <v>196912</v>
      </c>
      <c r="BA41" s="86">
        <f t="shared" si="5"/>
        <v>388668</v>
      </c>
      <c r="BB41" s="85">
        <f t="shared" si="6"/>
        <v>205893</v>
      </c>
      <c r="BC41" s="86">
        <f t="shared" si="7"/>
        <v>411007</v>
      </c>
      <c r="BD41" s="60">
        <v>12707</v>
      </c>
      <c r="BE41" s="61">
        <v>16289</v>
      </c>
      <c r="BF41" s="62">
        <v>17945</v>
      </c>
      <c r="BG41" s="60">
        <v>0</v>
      </c>
      <c r="BH41" s="61">
        <v>9</v>
      </c>
      <c r="BI41" s="62">
        <v>116</v>
      </c>
      <c r="BJ41" s="60">
        <v>283</v>
      </c>
      <c r="BK41" s="61">
        <v>820</v>
      </c>
      <c r="BL41" s="62">
        <v>928</v>
      </c>
      <c r="BM41" s="60">
        <v>3505</v>
      </c>
      <c r="BN41" s="61">
        <v>2554</v>
      </c>
      <c r="BO41" s="62">
        <v>1686</v>
      </c>
      <c r="BP41" s="60">
        <v>0</v>
      </c>
      <c r="BQ41" s="61">
        <v>171</v>
      </c>
      <c r="BR41" s="62">
        <v>41</v>
      </c>
      <c r="BS41" s="85">
        <f t="shared" si="8"/>
        <v>16495</v>
      </c>
      <c r="BT41" s="86">
        <f t="shared" si="9"/>
        <v>19843</v>
      </c>
      <c r="BU41" s="94">
        <f t="shared" si="10"/>
        <v>20716</v>
      </c>
      <c r="BV41" s="76" t="s">
        <v>98</v>
      </c>
      <c r="BW41" s="63">
        <v>2149</v>
      </c>
      <c r="BX41" s="64">
        <v>2229</v>
      </c>
      <c r="BY41" s="65">
        <v>2052</v>
      </c>
      <c r="BZ41" s="66">
        <v>2291</v>
      </c>
      <c r="CA41" s="67">
        <v>2486</v>
      </c>
      <c r="CB41" s="68">
        <v>2435</v>
      </c>
      <c r="CC41" s="67">
        <v>4079</v>
      </c>
      <c r="CD41" s="67">
        <v>4120</v>
      </c>
      <c r="CE41" s="68">
        <v>4187</v>
      </c>
      <c r="CF41" s="66">
        <v>5936</v>
      </c>
      <c r="CG41" s="67">
        <v>5736</v>
      </c>
      <c r="CH41" s="68">
        <v>5560</v>
      </c>
      <c r="CI41" s="66">
        <f t="shared" si="11"/>
        <v>14455</v>
      </c>
      <c r="CJ41" s="67">
        <f t="shared" si="12"/>
        <v>14571</v>
      </c>
      <c r="CK41" s="119">
        <f t="shared" si="13"/>
        <v>14234</v>
      </c>
      <c r="CM41"/>
      <c r="CN41"/>
      <c r="CO41"/>
      <c r="CP41"/>
      <c r="CQ41"/>
      <c r="CR41"/>
      <c r="CS41"/>
      <c r="CT41" s="78"/>
    </row>
    <row r="42" spans="1:98" s="39" customFormat="1">
      <c r="A42" s="118" t="s">
        <v>76</v>
      </c>
      <c r="B42" s="52">
        <v>847</v>
      </c>
      <c r="C42" s="52">
        <v>2851</v>
      </c>
      <c r="D42" s="53">
        <v>905</v>
      </c>
      <c r="E42" s="51">
        <v>2873</v>
      </c>
      <c r="F42" s="52">
        <v>951</v>
      </c>
      <c r="G42" s="53">
        <v>3303</v>
      </c>
      <c r="H42" s="51">
        <v>749</v>
      </c>
      <c r="I42" s="52">
        <v>1400</v>
      </c>
      <c r="J42" s="53">
        <v>695</v>
      </c>
      <c r="K42" s="51">
        <v>1131</v>
      </c>
      <c r="L42" s="52">
        <v>433</v>
      </c>
      <c r="M42" s="53">
        <v>814</v>
      </c>
      <c r="N42" s="51">
        <v>88345</v>
      </c>
      <c r="O42" s="52">
        <v>201018</v>
      </c>
      <c r="P42" s="53">
        <v>80468</v>
      </c>
      <c r="Q42" s="51">
        <v>152732</v>
      </c>
      <c r="R42" s="52">
        <v>79464</v>
      </c>
      <c r="S42" s="89">
        <v>152531</v>
      </c>
      <c r="T42" s="52">
        <v>465857</v>
      </c>
      <c r="U42" s="52">
        <v>1088743</v>
      </c>
      <c r="V42" s="53">
        <v>542656</v>
      </c>
      <c r="W42" s="51">
        <v>1275152</v>
      </c>
      <c r="X42" s="52">
        <v>620761</v>
      </c>
      <c r="Y42" s="53">
        <v>1412331</v>
      </c>
      <c r="Z42" s="51">
        <v>1023</v>
      </c>
      <c r="AA42" s="52">
        <v>3342</v>
      </c>
      <c r="AB42" s="53">
        <v>1176</v>
      </c>
      <c r="AC42" s="51">
        <v>3825</v>
      </c>
      <c r="AD42" s="52">
        <v>1036</v>
      </c>
      <c r="AE42" s="53">
        <v>3741</v>
      </c>
      <c r="AF42" s="51">
        <v>4430</v>
      </c>
      <c r="AG42" s="52">
        <v>21103</v>
      </c>
      <c r="AH42" s="53">
        <v>11818</v>
      </c>
      <c r="AI42" s="51">
        <v>51944</v>
      </c>
      <c r="AJ42" s="52">
        <v>12397</v>
      </c>
      <c r="AK42" s="89">
        <v>59594</v>
      </c>
      <c r="AL42" s="52">
        <v>637</v>
      </c>
      <c r="AM42" s="52">
        <v>3331</v>
      </c>
      <c r="AN42" s="53">
        <v>2286</v>
      </c>
      <c r="AO42" s="51">
        <v>6368</v>
      </c>
      <c r="AP42" s="52">
        <v>1987</v>
      </c>
      <c r="AQ42" s="53">
        <v>5755</v>
      </c>
      <c r="AR42" s="51">
        <v>521</v>
      </c>
      <c r="AS42" s="52">
        <v>2149</v>
      </c>
      <c r="AT42" s="53">
        <v>1009</v>
      </c>
      <c r="AU42" s="51">
        <v>3029</v>
      </c>
      <c r="AV42" s="52">
        <v>1326</v>
      </c>
      <c r="AW42" s="53">
        <v>6070</v>
      </c>
      <c r="AX42" s="82">
        <f>SUM(B42,H42,N42,T42,Z42,AF42,AL42,AR42)</f>
        <v>562409</v>
      </c>
      <c r="AY42" s="83">
        <f t="shared" si="3"/>
        <v>1323937</v>
      </c>
      <c r="AZ42" s="82">
        <f t="shared" si="4"/>
        <v>641013</v>
      </c>
      <c r="BA42" s="83">
        <f t="shared" si="5"/>
        <v>1497054</v>
      </c>
      <c r="BB42" s="82">
        <f t="shared" si="6"/>
        <v>718355</v>
      </c>
      <c r="BC42" s="83">
        <f t="shared" si="7"/>
        <v>1644139</v>
      </c>
      <c r="BD42" s="51">
        <v>17442</v>
      </c>
      <c r="BE42" s="52">
        <v>38080</v>
      </c>
      <c r="BF42" s="53">
        <v>44869</v>
      </c>
      <c r="BG42" s="51">
        <v>3179</v>
      </c>
      <c r="BH42" s="52">
        <v>0</v>
      </c>
      <c r="BI42" s="53">
        <v>0</v>
      </c>
      <c r="BJ42" s="51">
        <v>739</v>
      </c>
      <c r="BK42" s="52">
        <v>1719</v>
      </c>
      <c r="BL42" s="53">
        <v>2251</v>
      </c>
      <c r="BM42" s="51">
        <v>175</v>
      </c>
      <c r="BN42" s="52">
        <v>9373</v>
      </c>
      <c r="BO42" s="53">
        <v>10113</v>
      </c>
      <c r="BP42" s="51">
        <v>0</v>
      </c>
      <c r="BQ42" s="52">
        <v>2554</v>
      </c>
      <c r="BR42" s="53">
        <v>2949</v>
      </c>
      <c r="BS42" s="82">
        <f t="shared" si="8"/>
        <v>21535</v>
      </c>
      <c r="BT42" s="83">
        <f t="shared" si="9"/>
        <v>51726</v>
      </c>
      <c r="BU42" s="95">
        <f t="shared" si="10"/>
        <v>60182</v>
      </c>
      <c r="BV42" s="74" t="s">
        <v>68</v>
      </c>
      <c r="BW42" s="54">
        <v>27578</v>
      </c>
      <c r="BX42" s="55">
        <v>28800</v>
      </c>
      <c r="BY42" s="56">
        <v>30504</v>
      </c>
      <c r="BZ42" s="57">
        <v>43655</v>
      </c>
      <c r="CA42" s="58">
        <v>46061</v>
      </c>
      <c r="CB42" s="59">
        <v>46585</v>
      </c>
      <c r="CC42" s="58">
        <v>72425</v>
      </c>
      <c r="CD42" s="58">
        <v>71189</v>
      </c>
      <c r="CE42" s="59">
        <v>69805</v>
      </c>
      <c r="CF42" s="57">
        <v>112032</v>
      </c>
      <c r="CG42" s="58">
        <v>109803</v>
      </c>
      <c r="CH42" s="59">
        <v>108502</v>
      </c>
      <c r="CI42" s="57">
        <f t="shared" si="11"/>
        <v>255690</v>
      </c>
      <c r="CJ42" s="58">
        <f t="shared" si="12"/>
        <v>255853</v>
      </c>
      <c r="CK42" s="117">
        <f t="shared" si="13"/>
        <v>255396</v>
      </c>
      <c r="CM42"/>
      <c r="CN42"/>
      <c r="CO42"/>
      <c r="CP42"/>
      <c r="CQ42"/>
      <c r="CR42"/>
      <c r="CS42"/>
      <c r="CT42" s="78"/>
    </row>
    <row r="43" spans="1:98" s="43" customFormat="1">
      <c r="A43" s="120" t="s">
        <v>77</v>
      </c>
      <c r="B43" s="81">
        <f>SUM(B8:B42)</f>
        <v>29837</v>
      </c>
      <c r="C43" s="81">
        <f t="shared" ref="C43:E43" si="14">SUM(C8:C42)</f>
        <v>77844</v>
      </c>
      <c r="D43" s="81">
        <f t="shared" si="14"/>
        <v>32134</v>
      </c>
      <c r="E43" s="81">
        <f t="shared" si="14"/>
        <v>81430</v>
      </c>
      <c r="F43" s="81">
        <f>SUM(F8:F42)</f>
        <v>34088</v>
      </c>
      <c r="G43" s="81">
        <f t="shared" ref="G43:H43" si="15">SUM(G8:G42)</f>
        <v>84058</v>
      </c>
      <c r="H43" s="81">
        <f t="shared" si="15"/>
        <v>12625</v>
      </c>
      <c r="I43" s="81">
        <f t="shared" ref="I43" si="16">SUM(I8:I42)</f>
        <v>25312</v>
      </c>
      <c r="J43" s="81">
        <f t="shared" ref="J43" si="17">SUM(J8:J42)</f>
        <v>18241</v>
      </c>
      <c r="K43" s="81">
        <f t="shared" ref="K43:L43" si="18">SUM(K8:K42)</f>
        <v>34154</v>
      </c>
      <c r="L43" s="81">
        <f t="shared" si="18"/>
        <v>19142</v>
      </c>
      <c r="M43" s="81">
        <f t="shared" ref="M43:N43" si="19">SUM(M8:M42)</f>
        <v>35123</v>
      </c>
      <c r="N43" s="81">
        <f t="shared" si="19"/>
        <v>1455677</v>
      </c>
      <c r="O43" s="81">
        <f t="shared" ref="O43" si="20">SUM(O8:O42)</f>
        <v>3269669</v>
      </c>
      <c r="P43" s="81">
        <f t="shared" ref="P43" si="21">SUM(P8:P42)</f>
        <v>1597914</v>
      </c>
      <c r="Q43" s="81">
        <f t="shared" ref="Q43:R43" si="22">SUM(Q8:Q42)</f>
        <v>3367190</v>
      </c>
      <c r="R43" s="81">
        <f t="shared" si="22"/>
        <v>1630566</v>
      </c>
      <c r="S43" s="81">
        <f t="shared" ref="S43:T43" si="23">SUM(S8:S42)</f>
        <v>3374311</v>
      </c>
      <c r="T43" s="81">
        <f t="shared" si="23"/>
        <v>9854749</v>
      </c>
      <c r="U43" s="81">
        <f t="shared" ref="U43" si="24">SUM(U8:U42)</f>
        <v>21972260</v>
      </c>
      <c r="V43" s="81">
        <f t="shared" ref="V43" si="25">SUM(V8:V42)</f>
        <v>10562437</v>
      </c>
      <c r="W43" s="81">
        <f t="shared" ref="W43:X43" si="26">SUM(W8:W42)</f>
        <v>23174950</v>
      </c>
      <c r="X43" s="81">
        <f t="shared" si="26"/>
        <v>10814790</v>
      </c>
      <c r="Y43" s="81">
        <f t="shared" ref="Y43:Z43" si="27">SUM(Y8:Y42)</f>
        <v>23537672</v>
      </c>
      <c r="Z43" s="81">
        <f t="shared" si="27"/>
        <v>49528</v>
      </c>
      <c r="AA43" s="81">
        <f t="shared" ref="AA43" si="28">SUM(AA8:AA42)</f>
        <v>139940</v>
      </c>
      <c r="AB43" s="81">
        <f t="shared" ref="AB43" si="29">SUM(AB8:AB42)</f>
        <v>50052</v>
      </c>
      <c r="AC43" s="81">
        <f t="shared" ref="AC43:AD43" si="30">SUM(AC8:AC42)</f>
        <v>196159</v>
      </c>
      <c r="AD43" s="81">
        <f t="shared" si="30"/>
        <v>50675</v>
      </c>
      <c r="AE43" s="81">
        <f t="shared" ref="AE43:AF43" si="31">SUM(AE8:AE42)</f>
        <v>214321</v>
      </c>
      <c r="AF43" s="81">
        <f t="shared" si="31"/>
        <v>532685</v>
      </c>
      <c r="AG43" s="81">
        <f t="shared" ref="AG43" si="32">SUM(AG8:AG42)</f>
        <v>1813353</v>
      </c>
      <c r="AH43" s="81">
        <f t="shared" ref="AH43" si="33">SUM(AH8:AH42)</f>
        <v>626311</v>
      </c>
      <c r="AI43" s="81">
        <f t="shared" ref="AI43:AJ43" si="34">SUM(AI8:AI42)</f>
        <v>2071609</v>
      </c>
      <c r="AJ43" s="81">
        <f t="shared" si="34"/>
        <v>624180</v>
      </c>
      <c r="AK43" s="81">
        <f t="shared" ref="AK43:AL43" si="35">SUM(AK8:AK42)</f>
        <v>2124609</v>
      </c>
      <c r="AL43" s="81">
        <f t="shared" si="35"/>
        <v>77075</v>
      </c>
      <c r="AM43" s="81">
        <f t="shared" ref="AM43" si="36">SUM(AM8:AM42)</f>
        <v>144306</v>
      </c>
      <c r="AN43" s="81">
        <f t="shared" ref="AN43" si="37">SUM(AN8:AN42)</f>
        <v>95544</v>
      </c>
      <c r="AO43" s="81">
        <f t="shared" ref="AO43:AP43" si="38">SUM(AO8:AO42)</f>
        <v>184717</v>
      </c>
      <c r="AP43" s="81">
        <f t="shared" si="38"/>
        <v>95225</v>
      </c>
      <c r="AQ43" s="81">
        <f t="shared" ref="AQ43:AR43" si="39">SUM(AQ8:AQ42)</f>
        <v>175739</v>
      </c>
      <c r="AR43" s="81">
        <f t="shared" si="39"/>
        <v>21014</v>
      </c>
      <c r="AS43" s="81">
        <f t="shared" ref="AS43" si="40">SUM(AS8:AS42)</f>
        <v>57065</v>
      </c>
      <c r="AT43" s="81">
        <f t="shared" ref="AT43" si="41">SUM(AT8:AT42)</f>
        <v>28225</v>
      </c>
      <c r="AU43" s="81">
        <f t="shared" ref="AU43:AV43" si="42">SUM(AU8:AU42)</f>
        <v>74122</v>
      </c>
      <c r="AV43" s="81">
        <f t="shared" si="42"/>
        <v>32053</v>
      </c>
      <c r="AW43" s="81">
        <f t="shared" ref="AW43" si="43">SUM(AW8:AW42)</f>
        <v>83189</v>
      </c>
      <c r="AX43" s="81">
        <f>SUM(AX8:AX42)</f>
        <v>12033190</v>
      </c>
      <c r="AY43" s="81">
        <f t="shared" ref="AY43" si="44">SUM(AY8:AY42)</f>
        <v>27499749</v>
      </c>
      <c r="AZ43" s="81">
        <f t="shared" ref="AZ43" si="45">SUM(AZ8:AZ42)</f>
        <v>13010858</v>
      </c>
      <c r="BA43" s="81">
        <f t="shared" ref="BA43:BB43" si="46">SUM(BA8:BA42)</f>
        <v>29184331</v>
      </c>
      <c r="BB43" s="81">
        <f t="shared" si="46"/>
        <v>13300719</v>
      </c>
      <c r="BC43" s="81">
        <f t="shared" ref="BC43:BD43" si="47">SUM(BC8:BC42)</f>
        <v>29629022</v>
      </c>
      <c r="BD43" s="81">
        <f t="shared" si="47"/>
        <v>1192467</v>
      </c>
      <c r="BE43" s="81">
        <f t="shared" ref="BE43" si="48">SUM(BE8:BE42)</f>
        <v>1277468</v>
      </c>
      <c r="BF43" s="81">
        <f t="shared" ref="BF43" si="49">SUM(BF8:BF42)</f>
        <v>1328760</v>
      </c>
      <c r="BG43" s="81">
        <f t="shared" ref="BG43:BH43" si="50">SUM(BG8:BG42)</f>
        <v>14589</v>
      </c>
      <c r="BH43" s="81">
        <f t="shared" si="50"/>
        <v>12653</v>
      </c>
      <c r="BI43" s="81">
        <f t="shared" ref="BI43:BJ43" si="51">SUM(BI8:BI42)</f>
        <v>14063</v>
      </c>
      <c r="BJ43" s="81">
        <f t="shared" si="51"/>
        <v>104561</v>
      </c>
      <c r="BK43" s="81">
        <f t="shared" ref="BK43" si="52">SUM(BK8:BK42)</f>
        <v>153122</v>
      </c>
      <c r="BL43" s="81">
        <f t="shared" ref="BL43" si="53">SUM(BL8:BL42)</f>
        <v>154201</v>
      </c>
      <c r="BM43" s="81">
        <f t="shared" ref="BM43:BN43" si="54">SUM(BM8:BM42)</f>
        <v>322663</v>
      </c>
      <c r="BN43" s="81">
        <f t="shared" si="54"/>
        <v>360514</v>
      </c>
      <c r="BO43" s="81">
        <f t="shared" ref="BO43:BP43" si="55">SUM(BO8:BO42)</f>
        <v>331562</v>
      </c>
      <c r="BP43" s="81">
        <f t="shared" si="55"/>
        <v>0</v>
      </c>
      <c r="BQ43" s="81">
        <f t="shared" ref="BQ43" si="56">SUM(BQ8:BQ42)</f>
        <v>10464</v>
      </c>
      <c r="BR43" s="81">
        <f t="shared" ref="BR43" si="57">SUM(BR8:BR42)</f>
        <v>11090</v>
      </c>
      <c r="BS43" s="81">
        <f>SUM(BS8:BS42)</f>
        <v>1634280</v>
      </c>
      <c r="BT43" s="81">
        <f t="shared" ref="BT43" si="58">SUM(BT8:BT42)</f>
        <v>1814221</v>
      </c>
      <c r="BU43" s="81">
        <f t="shared" ref="BU43:BV43" si="59">SUM(BU8:BU42)</f>
        <v>1839676</v>
      </c>
      <c r="BV43" s="81">
        <f t="shared" si="59"/>
        <v>0</v>
      </c>
      <c r="BW43" s="81">
        <f t="shared" ref="BW43" si="60">SUM(BW8:BW42)</f>
        <v>19468950</v>
      </c>
      <c r="BX43" s="81">
        <f t="shared" ref="BX43" si="61">SUM(BX8:BX42)</f>
        <v>21007565</v>
      </c>
      <c r="BY43" s="81">
        <f t="shared" ref="BY43:BZ43" si="62">SUM(BY8:BY42)</f>
        <v>19923782</v>
      </c>
      <c r="BZ43" s="81">
        <f t="shared" si="62"/>
        <v>31852309</v>
      </c>
      <c r="CA43" s="81">
        <f t="shared" ref="CA43:CB43" si="63">SUM(CA8:CA42)</f>
        <v>34052581</v>
      </c>
      <c r="CB43" s="81">
        <f t="shared" si="63"/>
        <v>34640103</v>
      </c>
      <c r="CC43" s="81">
        <f t="shared" ref="CC43" si="64">SUM(CC8:CC42)</f>
        <v>61873197</v>
      </c>
      <c r="CD43" s="81">
        <f t="shared" ref="CD43" si="65">SUM(CD8:CD42)</f>
        <v>63006313</v>
      </c>
      <c r="CE43" s="81">
        <f t="shared" ref="CE43:CF43" si="66">SUM(CE8:CE42)</f>
        <v>64926077</v>
      </c>
      <c r="CF43" s="81">
        <f t="shared" si="66"/>
        <v>134759762</v>
      </c>
      <c r="CG43" s="81">
        <f t="shared" ref="CG43:CH43" si="67">SUM(CG8:CG42)</f>
        <v>139869904</v>
      </c>
      <c r="CH43" s="81">
        <f t="shared" si="67"/>
        <v>134784272</v>
      </c>
      <c r="CI43" s="81">
        <f t="shared" ref="CI43" si="68">SUM(CI8:CI42)</f>
        <v>247954218</v>
      </c>
      <c r="CJ43" s="81">
        <f t="shared" ref="CJ43" si="69">SUM(CJ8:CJ42)</f>
        <v>257936363</v>
      </c>
      <c r="CK43" s="121">
        <f t="shared" ref="CK43" si="70">SUM(CK8:CK42)</f>
        <v>254274234</v>
      </c>
      <c r="CM43"/>
      <c r="CN43"/>
      <c r="CO43"/>
      <c r="CP43"/>
      <c r="CQ43"/>
      <c r="CR43"/>
      <c r="CS43"/>
      <c r="CT43" s="78"/>
    </row>
    <row r="44" spans="1:98" customFormat="1" ht="15">
      <c r="A44" s="27" t="s">
        <v>29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 t="s">
        <v>100</v>
      </c>
      <c r="R44" s="28"/>
      <c r="S44" s="29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9"/>
    </row>
    <row r="45" spans="1:98" ht="16.5" thickBot="1">
      <c r="A45" s="122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4"/>
      <c r="CM45"/>
      <c r="CN45"/>
      <c r="CO45"/>
      <c r="CP45"/>
      <c r="CQ45"/>
      <c r="CR45"/>
      <c r="CS45"/>
    </row>
    <row r="46" spans="1:98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CM46"/>
      <c r="CN46"/>
      <c r="CO46"/>
      <c r="CP46"/>
      <c r="CQ46"/>
      <c r="CR46"/>
      <c r="CS46"/>
    </row>
    <row r="47" spans="1:98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CM47"/>
      <c r="CN47"/>
      <c r="CO47"/>
      <c r="CP47"/>
      <c r="CQ47"/>
      <c r="CR47"/>
      <c r="CS47"/>
    </row>
    <row r="48" spans="1:98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CM48"/>
      <c r="CN48"/>
      <c r="CO48"/>
      <c r="CP48"/>
      <c r="CQ48"/>
      <c r="CR48"/>
      <c r="CS48"/>
    </row>
    <row r="49" spans="1:97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CM49"/>
      <c r="CN49"/>
      <c r="CO49"/>
      <c r="CP49"/>
      <c r="CQ49"/>
      <c r="CR49"/>
      <c r="CS49"/>
    </row>
    <row r="50" spans="1:97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CM50"/>
      <c r="CN50"/>
      <c r="CO50"/>
      <c r="CP50"/>
      <c r="CQ50"/>
      <c r="CR50"/>
      <c r="CS50"/>
    </row>
    <row r="51" spans="1:97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CM51"/>
      <c r="CN51"/>
      <c r="CO51"/>
      <c r="CP51"/>
      <c r="CQ51"/>
      <c r="CR51"/>
      <c r="CS51"/>
    </row>
    <row r="52" spans="1:97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CM52"/>
      <c r="CN52"/>
      <c r="CO52"/>
      <c r="CP52"/>
      <c r="CQ52"/>
      <c r="CR52"/>
      <c r="CS52"/>
    </row>
    <row r="53" spans="1:97">
      <c r="CM53"/>
      <c r="CN53"/>
      <c r="CO53"/>
      <c r="CP53"/>
      <c r="CQ53"/>
      <c r="CR53"/>
      <c r="CS53"/>
    </row>
  </sheetData>
  <mergeCells count="72">
    <mergeCell ref="BW2:CK2"/>
    <mergeCell ref="BD5:BF5"/>
    <mergeCell ref="BG5:BI5"/>
    <mergeCell ref="BJ5:BL5"/>
    <mergeCell ref="BM5:BO5"/>
    <mergeCell ref="BP5:BR5"/>
    <mergeCell ref="BS5:BU5"/>
    <mergeCell ref="BV4:BV5"/>
    <mergeCell ref="BW5:BY5"/>
    <mergeCell ref="BZ5:CB5"/>
    <mergeCell ref="CC5:CE5"/>
    <mergeCell ref="CF5:CH5"/>
    <mergeCell ref="CI5:CK5"/>
    <mergeCell ref="BB5:BC5"/>
    <mergeCell ref="BD1:BU1"/>
    <mergeCell ref="AP5:AQ5"/>
    <mergeCell ref="AR5:AS5"/>
    <mergeCell ref="AT5:AU5"/>
    <mergeCell ref="AV5:AW5"/>
    <mergeCell ref="AX5:AY5"/>
    <mergeCell ref="AZ5:BA5"/>
    <mergeCell ref="BB4:BC4"/>
    <mergeCell ref="AR4:AS4"/>
    <mergeCell ref="AT4:AU4"/>
    <mergeCell ref="AV4:AW4"/>
    <mergeCell ref="AX4:AY4"/>
    <mergeCell ref="AZ4:BA4"/>
    <mergeCell ref="BD2:BU2"/>
    <mergeCell ref="AN5:AO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AP4:AQ4"/>
    <mergeCell ref="AD4:AE4"/>
    <mergeCell ref="AF4:AG4"/>
    <mergeCell ref="AH4:AI4"/>
    <mergeCell ref="AJ4:AK4"/>
    <mergeCell ref="AL4:AM4"/>
    <mergeCell ref="AN4:AO4"/>
    <mergeCell ref="R4:S4"/>
    <mergeCell ref="T4:U4"/>
    <mergeCell ref="V4:W4"/>
    <mergeCell ref="X4:Y4"/>
    <mergeCell ref="Z4:AA4"/>
    <mergeCell ref="AB4:AC4"/>
    <mergeCell ref="A1:BC1"/>
    <mergeCell ref="A2:BC2"/>
    <mergeCell ref="B4:C4"/>
    <mergeCell ref="D4:E4"/>
    <mergeCell ref="F4:G4"/>
    <mergeCell ref="H4:I4"/>
    <mergeCell ref="J4:K4"/>
    <mergeCell ref="L4:M4"/>
    <mergeCell ref="N4:O4"/>
    <mergeCell ref="P4:Q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rowBreaks count="1" manualBreakCount="1">
    <brk id="43" max="16383" man="1"/>
  </rowBreaks>
  <colBreaks count="5" manualBreakCount="5">
    <brk id="13" max="42" man="1"/>
    <brk id="25" max="42" man="1"/>
    <brk id="43" max="42" man="1"/>
    <brk id="55" max="42" man="1"/>
    <brk id="80" max="42" man="1"/>
  </colBreaks>
  <ignoredErrors>
    <ignoredError sqref="B43 C43:R43 S43:AE43 AF43:AV43 AW43 CH43 CA43:CG43 CI43:CK43 AY43:BR43 BT43:BZ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29.2 (A)</vt:lpstr>
      <vt:lpstr>29.2 (B)</vt:lpstr>
      <vt:lpstr>'29.2 (B)'!Print_Area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2014-12-26T12:11:19Z</cp:lastPrinted>
  <dcterms:created xsi:type="dcterms:W3CDTF">2014-12-10T06:54:11Z</dcterms:created>
  <dcterms:modified xsi:type="dcterms:W3CDTF">2014-12-30T03:52:10Z</dcterms:modified>
</cp:coreProperties>
</file>