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3"/>
  </bookViews>
  <sheets>
    <sheet name="All India(Higher Education)" sheetId="1" r:id="rId1"/>
    <sheet name=" Statewise(Higher Education)" sheetId="2" r:id="rId2"/>
    <sheet name="All India(Ph D,M.Phil)" sheetId="3" r:id="rId3"/>
    <sheet name="Statewise (Ph D,M.Phil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<sst xmlns="http://schemas.openxmlformats.org/spreadsheetml/2006/main" count="283" uniqueCount="104">
  <si>
    <t>Arts</t>
  </si>
  <si>
    <t>Science</t>
  </si>
  <si>
    <t>Commerce</t>
  </si>
  <si>
    <t xml:space="preserve">       Total</t>
  </si>
  <si>
    <t>Total</t>
  </si>
  <si>
    <t>Women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</si>
  <si>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</si>
  <si>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</si>
  <si>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</si>
  <si>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</si>
  <si>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</si>
  <si>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</si>
  <si>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</si>
  <si>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</si>
  <si>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</si>
  <si>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>Year</t>
  </si>
  <si>
    <t xml:space="preserve">Professional education courses                  </t>
  </si>
  <si>
    <t>Education</t>
  </si>
  <si>
    <t>Engineering/Tech.,</t>
  </si>
  <si>
    <t>Medicine</t>
  </si>
  <si>
    <t>Agriculture</t>
  </si>
  <si>
    <t xml:space="preserve">      Veterinary</t>
  </si>
  <si>
    <t xml:space="preserve">         Law</t>
  </si>
  <si>
    <t xml:space="preserve">        Others</t>
  </si>
  <si>
    <t xml:space="preserve">        Total</t>
  </si>
  <si>
    <t>Including Polytechnics</t>
  </si>
  <si>
    <t xml:space="preserve">      Science</t>
  </si>
  <si>
    <t>..</t>
  </si>
  <si>
    <t>Union Territory</t>
  </si>
  <si>
    <t xml:space="preserve">        1</t>
  </si>
  <si>
    <t xml:space="preserve">  2008-09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</si>
  <si>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</si>
  <si>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</si>
  <si>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</si>
  <si>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</si>
  <si>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</si>
  <si>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</si>
  <si>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>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</si>
  <si>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</si>
  <si>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</si>
  <si>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</si>
  <si>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</si>
  <si>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</si>
  <si>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>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</si>
  <si>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</si>
  <si>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</si>
  <si>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</si>
  <si>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</si>
  <si>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</si>
  <si>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</si>
  <si>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</si>
  <si>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</si>
  <si>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>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</si>
  <si>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</si>
  <si>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</si>
  <si>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</si>
  <si>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</si>
  <si>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</si>
  <si>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</si>
  <si>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Uttrakhand</t>
  </si>
  <si>
    <t xml:space="preserve"> West Bengal</t>
  </si>
  <si>
    <t>Union Territory:</t>
  </si>
  <si>
    <t xml:space="preserve"> A &amp; N Islands</t>
  </si>
  <si>
    <t xml:space="preserve"> Chandigarh</t>
  </si>
  <si>
    <t xml:space="preserve"> D &amp; N Haveli</t>
  </si>
  <si>
    <t xml:space="preserve"> Daman &amp; Diu</t>
  </si>
  <si>
    <t xml:space="preserve"> Delhi</t>
  </si>
  <si>
    <t xml:space="preserve"> Lakshadweep</t>
  </si>
  <si>
    <t xml:space="preserve"> ..</t>
  </si>
  <si>
    <t xml:space="preserve"> Puducherry</t>
  </si>
  <si>
    <t>TOTAL</t>
  </si>
  <si>
    <t xml:space="preserve">  Note :     Arts includes M.A. &amp; B.A., Science incudes M.Sc. &amp; B.Sc., and Commerce includes M.Com. &amp; B.Com.</t>
  </si>
  <si>
    <t xml:space="preserve"> EDUCATION</t>
  </si>
  <si>
    <t xml:space="preserve"> Table 29.3 - ENROLMENT IN HIGHER EDUCATION ACCORDING TO FACULTY AND STAGE </t>
  </si>
  <si>
    <t>Sources: Department of Higher Education, Ministry of Human Resource Development</t>
  </si>
  <si>
    <t>Engineering-Tech,Including Polytechnic</t>
  </si>
  <si>
    <t>Law</t>
  </si>
  <si>
    <t xml:space="preserve">Others </t>
  </si>
  <si>
    <t xml:space="preserve"> Source : Selected Educational Statistics published by Ministry of Human Resource Development.</t>
  </si>
  <si>
    <t xml:space="preserve">                                                                            Table 29.3 - ENROLMENT IN HIGHER EDUCATION ACCORDING TO FACULTY AND STAGE </t>
  </si>
  <si>
    <t xml:space="preserve">                                                                  General education courses</t>
  </si>
  <si>
    <t>Ph.D/M.Phil</t>
  </si>
  <si>
    <t xml:space="preserve">  Men</t>
  </si>
  <si>
    <t>MEN</t>
  </si>
  <si>
    <t>WOMEN</t>
  </si>
  <si>
    <t xml:space="preserve"> Table 29.3 - ENROLMENT IN Ph D/M Phil</t>
  </si>
  <si>
    <t xml:space="preserve"> Table 29.3- ENROLMENT IN Ph D/M Phil</t>
  </si>
  <si>
    <t xml:space="preserve">                 Total</t>
  </si>
  <si>
    <t xml:space="preserve">                            Women</t>
  </si>
  <si>
    <t xml:space="preserve">                       Total</t>
  </si>
  <si>
    <t xml:space="preserve">                      Women</t>
  </si>
  <si>
    <t xml:space="preserve">                   Total</t>
  </si>
  <si>
    <t xml:space="preserve">                    Women</t>
  </si>
  <si>
    <t xml:space="preserve">            Total</t>
  </si>
  <si>
    <t xml:space="preserve">                Women</t>
  </si>
  <si>
    <t xml:space="preserve">                  Total</t>
  </si>
  <si>
    <t xml:space="preserve">                     Women</t>
  </si>
  <si>
    <t xml:space="preserve">                 Women</t>
  </si>
  <si>
    <t xml:space="preserve">                            Total</t>
  </si>
  <si>
    <t xml:space="preserve">                    Total</t>
  </si>
  <si>
    <t xml:space="preserve">                   Women</t>
  </si>
  <si>
    <t xml:space="preserve">                      Total</t>
  </si>
  <si>
    <t xml:space="preserve">Professional Education Courses                  </t>
  </si>
  <si>
    <t>General Courses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</si>
</sst>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Verdana"/>
      <family val="2"/>
    </font>
    <font>
      <b/>
      <sz val="12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Courier"/>
      <family val="3"/>
    </font>
    <font>
      <b/>
      <sz val="11"/>
      <color theme="1"/>
      <name val="Times New Roman"/>
      <family val="1"/>
    </font>
    <font>
      <b/>
      <sz val="10"/>
      <color theme="1"/>
      <name val="Verdana"/>
      <family val="2"/>
    </font>
    <font>
      <b/>
      <sz val="12"/>
      <color theme="1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 tint="-0.74997997283935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1">
    <xf numFmtId="0" fontId="0" fillId="0" borderId="0" xfId="0" applyFont="1" applyAlignment="1">
      <alignment/>
    </xf>
    <xf numFmtId="0" fontId="53" fillId="0" borderId="0" xfId="0" applyFont="1" applyAlignment="1">
      <alignment horizontal="justify"/>
    </xf>
    <xf numFmtId="0" fontId="54" fillId="33" borderId="10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1" fontId="11" fillId="36" borderId="12" xfId="0" applyNumberFormat="1" applyFont="1" applyFill="1" applyBorder="1" applyAlignment="1" applyProtection="1">
      <alignment horizontal="right"/>
      <protection/>
    </xf>
    <xf numFmtId="1" fontId="11" fillId="36" borderId="12" xfId="0" applyNumberFormat="1" applyFont="1" applyFill="1" applyBorder="1" applyAlignment="1" applyProtection="1" quotePrefix="1">
      <alignment horizontal="right"/>
      <protection/>
    </xf>
    <xf numFmtId="1" fontId="9" fillId="36" borderId="12" xfId="0" applyNumberFormat="1" applyFont="1" applyFill="1" applyBorder="1" applyAlignment="1">
      <alignment horizontal="right"/>
    </xf>
    <xf numFmtId="1" fontId="9" fillId="35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7" borderId="0" xfId="0" applyFont="1" applyFill="1" applyBorder="1" applyAlignment="1" applyProtection="1">
      <alignment horizontal="left"/>
      <protection/>
    </xf>
    <xf numFmtId="0" fontId="11" fillId="37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1" fillId="36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164" fontId="11" fillId="0" borderId="0" xfId="0" applyNumberFormat="1" applyFont="1" applyBorder="1" applyAlignment="1" applyProtection="1">
      <alignment/>
      <protection/>
    </xf>
    <xf numFmtId="0" fontId="54" fillId="33" borderId="0" xfId="0" applyFont="1" applyFill="1" applyBorder="1" applyAlignment="1">
      <alignment horizontal="center"/>
    </xf>
    <xf numFmtId="0" fontId="9" fillId="34" borderId="0" xfId="0" applyFont="1" applyFill="1" applyBorder="1" applyAlignment="1" applyProtection="1">
      <alignment horizontal="right"/>
      <protection/>
    </xf>
    <xf numFmtId="0" fontId="54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4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left"/>
    </xf>
    <xf numFmtId="0" fontId="55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56" fillId="38" borderId="13" xfId="0" applyFont="1" applyFill="1" applyBorder="1" applyAlignment="1">
      <alignment horizontal="left"/>
    </xf>
    <xf numFmtId="0" fontId="57" fillId="38" borderId="0" xfId="0" applyFont="1" applyFill="1" applyBorder="1" applyAlignment="1">
      <alignment horizontal="right"/>
    </xf>
    <xf numFmtId="0" fontId="56" fillId="38" borderId="0" xfId="0" applyFont="1" applyFill="1" applyBorder="1" applyAlignment="1">
      <alignment horizontal="right"/>
    </xf>
    <xf numFmtId="0" fontId="56" fillId="38" borderId="16" xfId="0" applyFont="1" applyFill="1" applyBorder="1" applyAlignment="1">
      <alignment horizontal="right"/>
    </xf>
    <xf numFmtId="0" fontId="56" fillId="39" borderId="13" xfId="0" applyFont="1" applyFill="1" applyBorder="1" applyAlignment="1">
      <alignment horizontal="left"/>
    </xf>
    <xf numFmtId="0" fontId="57" fillId="39" borderId="0" xfId="0" applyFont="1" applyFill="1" applyBorder="1" applyAlignment="1">
      <alignment horizontal="right"/>
    </xf>
    <xf numFmtId="0" fontId="56" fillId="39" borderId="0" xfId="0" applyFont="1" applyFill="1" applyBorder="1" applyAlignment="1">
      <alignment horizontal="right"/>
    </xf>
    <xf numFmtId="0" fontId="56" fillId="39" borderId="16" xfId="0" applyFont="1" applyFill="1" applyBorder="1" applyAlignment="1">
      <alignment horizontal="right"/>
    </xf>
    <xf numFmtId="0" fontId="58" fillId="39" borderId="13" xfId="0" applyFont="1" applyFill="1" applyBorder="1" applyAlignment="1">
      <alignment horizontal="left"/>
    </xf>
    <xf numFmtId="0" fontId="59" fillId="39" borderId="0" xfId="0" applyFont="1" applyFill="1" applyBorder="1" applyAlignment="1">
      <alignment horizontal="right"/>
    </xf>
    <xf numFmtId="0" fontId="58" fillId="38" borderId="13" xfId="0" applyFont="1" applyFill="1" applyBorder="1" applyAlignment="1">
      <alignment horizontal="left"/>
    </xf>
    <xf numFmtId="0" fontId="59" fillId="38" borderId="0" xfId="0" applyFont="1" applyFill="1" applyBorder="1" applyAlignment="1">
      <alignment horizontal="right"/>
    </xf>
    <xf numFmtId="0" fontId="57" fillId="39" borderId="13" xfId="0" applyFont="1" applyFill="1" applyBorder="1" applyAlignment="1">
      <alignment horizontal="left"/>
    </xf>
    <xf numFmtId="0" fontId="57" fillId="39" borderId="0" xfId="0" applyFont="1" applyFill="1" applyBorder="1" applyAlignment="1">
      <alignment horizontal="center"/>
    </xf>
    <xf numFmtId="0" fontId="60" fillId="39" borderId="0" xfId="0" applyFont="1" applyFill="1" applyBorder="1" applyAlignment="1">
      <alignment horizontal="right"/>
    </xf>
    <xf numFmtId="0" fontId="56" fillId="38" borderId="10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1" fillId="0" borderId="0" xfId="0" applyFont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4" borderId="12" xfId="0" applyFont="1" applyFill="1" applyBorder="1" applyAlignment="1">
      <alignment horizontal="center" wrapText="1"/>
    </xf>
    <xf numFmtId="0" fontId="9" fillId="34" borderId="18" xfId="0" applyFont="1" applyFill="1" applyBorder="1" applyAlignment="1" applyProtection="1">
      <alignment/>
      <protection/>
    </xf>
    <xf numFmtId="0" fontId="11" fillId="34" borderId="18" xfId="0" applyFont="1" applyFill="1" applyBorder="1" applyAlignment="1">
      <alignment/>
    </xf>
    <xf numFmtId="0" fontId="11" fillId="36" borderId="12" xfId="0" applyFont="1" applyFill="1" applyBorder="1" applyAlignment="1">
      <alignment horizontal="right"/>
    </xf>
    <xf numFmtId="1" fontId="15" fillId="36" borderId="12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3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34" borderId="19" xfId="0" applyFont="1" applyFill="1" applyBorder="1" applyAlignment="1" applyProtection="1">
      <alignment horizontal="left"/>
      <protection/>
    </xf>
    <xf numFmtId="0" fontId="14" fillId="36" borderId="13" xfId="0" applyFont="1" applyFill="1" applyBorder="1" applyAlignment="1" applyProtection="1">
      <alignment horizontal="left"/>
      <protection/>
    </xf>
    <xf numFmtId="0" fontId="9" fillId="36" borderId="0" xfId="0" applyFont="1" applyFill="1" applyBorder="1" applyAlignment="1" applyProtection="1">
      <alignment horizontal="right"/>
      <protection/>
    </xf>
    <xf numFmtId="0" fontId="9" fillId="35" borderId="13" xfId="0" applyFont="1" applyFill="1" applyBorder="1" applyAlignment="1" applyProtection="1">
      <alignment horizontal="left"/>
      <protection/>
    </xf>
    <xf numFmtId="1" fontId="11" fillId="35" borderId="0" xfId="0" applyNumberFormat="1" applyFont="1" applyFill="1" applyBorder="1" applyAlignment="1" applyProtection="1">
      <alignment horizontal="right"/>
      <protection/>
    </xf>
    <xf numFmtId="1" fontId="15" fillId="35" borderId="0" xfId="0" applyNumberFormat="1" applyFont="1" applyFill="1" applyBorder="1" applyAlignment="1" applyProtection="1">
      <alignment horizontal="right"/>
      <protection/>
    </xf>
    <xf numFmtId="1" fontId="11" fillId="35" borderId="0" xfId="0" applyNumberFormat="1" applyFont="1" applyFill="1" applyBorder="1" applyAlignment="1">
      <alignment horizontal="right"/>
    </xf>
    <xf numFmtId="1" fontId="9" fillId="35" borderId="0" xfId="0" applyNumberFormat="1" applyFont="1" applyFill="1" applyBorder="1" applyAlignment="1">
      <alignment horizontal="right"/>
    </xf>
    <xf numFmtId="0" fontId="11" fillId="36" borderId="13" xfId="0" applyFont="1" applyFill="1" applyBorder="1" applyAlignment="1" applyProtection="1">
      <alignment horizontal="left"/>
      <protection/>
    </xf>
    <xf numFmtId="1" fontId="11" fillId="36" borderId="0" xfId="0" applyNumberFormat="1" applyFont="1" applyFill="1" applyBorder="1" applyAlignment="1" applyProtection="1">
      <alignment horizontal="right"/>
      <protection/>
    </xf>
    <xf numFmtId="1" fontId="15" fillId="36" borderId="0" xfId="0" applyNumberFormat="1" applyFont="1" applyFill="1" applyBorder="1" applyAlignment="1" applyProtection="1">
      <alignment horizontal="right"/>
      <protection/>
    </xf>
    <xf numFmtId="164" fontId="9" fillId="36" borderId="0" xfId="0" applyNumberFormat="1" applyFont="1" applyFill="1" applyBorder="1" applyAlignment="1" applyProtection="1">
      <alignment horizontal="right"/>
      <protection/>
    </xf>
    <xf numFmtId="1" fontId="11" fillId="36" borderId="0" xfId="0" applyNumberFormat="1" applyFont="1" applyFill="1" applyBorder="1" applyAlignment="1" applyProtection="1" quotePrefix="1">
      <alignment horizontal="right"/>
      <protection/>
    </xf>
    <xf numFmtId="1" fontId="9" fillId="36" borderId="0" xfId="0" applyNumberFormat="1" applyFont="1" applyFill="1" applyBorder="1" applyAlignment="1">
      <alignment horizontal="right"/>
    </xf>
    <xf numFmtId="0" fontId="11" fillId="35" borderId="13" xfId="0" applyFont="1" applyFill="1" applyBorder="1" applyAlignment="1" applyProtection="1">
      <alignment horizontal="left"/>
      <protection/>
    </xf>
    <xf numFmtId="164" fontId="9" fillId="35" borderId="0" xfId="0" applyNumberFormat="1" applyFont="1" applyFill="1" applyBorder="1" applyAlignment="1" applyProtection="1">
      <alignment horizontal="right"/>
      <protection/>
    </xf>
    <xf numFmtId="1" fontId="11" fillId="35" borderId="0" xfId="0" applyNumberFormat="1" applyFont="1" applyFill="1" applyBorder="1" applyAlignment="1" applyProtection="1" quotePrefix="1">
      <alignment horizontal="right"/>
      <protection/>
    </xf>
    <xf numFmtId="1" fontId="11" fillId="36" borderId="0" xfId="0" applyNumberFormat="1" applyFont="1" applyFill="1" applyBorder="1" applyAlignment="1">
      <alignment horizontal="right"/>
    </xf>
    <xf numFmtId="164" fontId="11" fillId="35" borderId="0" xfId="0" applyNumberFormat="1" applyFont="1" applyFill="1" applyBorder="1" applyAlignment="1" applyProtection="1">
      <alignment horizontal="right"/>
      <protection/>
    </xf>
    <xf numFmtId="164" fontId="11" fillId="36" borderId="0" xfId="0" applyNumberFormat="1" applyFont="1" applyFill="1" applyBorder="1" applyAlignment="1" applyProtection="1">
      <alignment horizontal="right"/>
      <protection/>
    </xf>
    <xf numFmtId="0" fontId="11" fillId="36" borderId="13" xfId="0" applyFont="1" applyFill="1" applyBorder="1" applyAlignment="1">
      <alignment/>
    </xf>
    <xf numFmtId="1" fontId="9" fillId="36" borderId="0" xfId="0" applyNumberFormat="1" applyFont="1" applyFill="1" applyBorder="1" applyAlignment="1" applyProtection="1">
      <alignment horizontal="right"/>
      <protection/>
    </xf>
    <xf numFmtId="0" fontId="11" fillId="36" borderId="19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1" fillId="0" borderId="20" xfId="0" applyFont="1" applyBorder="1" applyAlignment="1">
      <alignment/>
    </xf>
    <xf numFmtId="0" fontId="11" fillId="35" borderId="20" xfId="0" applyFont="1" applyFill="1" applyBorder="1" applyAlignment="1">
      <alignment/>
    </xf>
    <xf numFmtId="0" fontId="9" fillId="36" borderId="13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 wrapText="1"/>
    </xf>
    <xf numFmtId="164" fontId="9" fillId="37" borderId="0" xfId="0" applyNumberFormat="1" applyFont="1" applyFill="1" applyBorder="1" applyAlignment="1" applyProtection="1">
      <alignment/>
      <protection/>
    </xf>
    <xf numFmtId="0" fontId="11" fillId="37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0" fontId="11" fillId="37" borderId="20" xfId="0" applyFont="1" applyFill="1" applyBorder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Border="1" applyAlignment="1" applyProtection="1">
      <alignment horizontal="left"/>
      <protection/>
    </xf>
    <xf numFmtId="0" fontId="11" fillId="37" borderId="0" xfId="0" applyFont="1" applyFill="1" applyBorder="1" applyAlignment="1">
      <alignment horizontal="right"/>
    </xf>
    <xf numFmtId="0" fontId="9" fillId="37" borderId="0" xfId="0" applyFont="1" applyFill="1" applyBorder="1" applyAlignment="1">
      <alignment/>
    </xf>
    <xf numFmtId="1" fontId="9" fillId="37" borderId="0" xfId="0" applyNumberFormat="1" applyFont="1" applyFill="1" applyBorder="1" applyAlignment="1" applyProtection="1">
      <alignment horizontal="right"/>
      <protection/>
    </xf>
    <xf numFmtId="1" fontId="56" fillId="37" borderId="0" xfId="0" applyNumberFormat="1" applyFont="1" applyFill="1" applyBorder="1" applyAlignment="1" applyProtection="1">
      <alignment horizontal="center"/>
      <protection/>
    </xf>
    <xf numFmtId="1" fontId="56" fillId="37" borderId="0" xfId="0" applyNumberFormat="1" applyFont="1" applyFill="1" applyBorder="1" applyAlignment="1" applyProtection="1">
      <alignment horizontal="right"/>
      <protection/>
    </xf>
    <xf numFmtId="164" fontId="11" fillId="37" borderId="0" xfId="0" applyNumberFormat="1" applyFont="1" applyFill="1" applyBorder="1" applyAlignment="1" applyProtection="1">
      <alignment/>
      <protection/>
    </xf>
    <xf numFmtId="0" fontId="11" fillId="36" borderId="13" xfId="0" applyFont="1" applyFill="1" applyBorder="1" applyAlignment="1" applyProtection="1" quotePrefix="1">
      <alignment horizontal="left"/>
      <protection/>
    </xf>
    <xf numFmtId="1" fontId="11" fillId="36" borderId="0" xfId="0" applyNumberFormat="1" applyFont="1" applyFill="1" applyBorder="1" applyAlignment="1">
      <alignment/>
    </xf>
    <xf numFmtId="0" fontId="11" fillId="35" borderId="13" xfId="0" applyFont="1" applyFill="1" applyBorder="1" applyAlignment="1" applyProtection="1" quotePrefix="1">
      <alignment horizontal="left"/>
      <protection/>
    </xf>
    <xf numFmtId="1" fontId="11" fillId="35" borderId="0" xfId="0" applyNumberFormat="1" applyFont="1" applyFill="1" applyBorder="1" applyAlignment="1">
      <alignment/>
    </xf>
    <xf numFmtId="0" fontId="57" fillId="35" borderId="13" xfId="0" applyFont="1" applyFill="1" applyBorder="1" applyAlignment="1" applyProtection="1" quotePrefix="1">
      <alignment horizontal="left"/>
      <protection/>
    </xf>
    <xf numFmtId="1" fontId="57" fillId="35" borderId="0" xfId="0" applyNumberFormat="1" applyFont="1" applyFill="1" applyBorder="1" applyAlignment="1" applyProtection="1">
      <alignment horizontal="right"/>
      <protection/>
    </xf>
    <xf numFmtId="0" fontId="57" fillId="36" borderId="13" xfId="0" applyFont="1" applyFill="1" applyBorder="1" applyAlignment="1">
      <alignment/>
    </xf>
    <xf numFmtId="1" fontId="57" fillId="36" borderId="0" xfId="0" applyNumberFormat="1" applyFont="1" applyFill="1" applyBorder="1" applyAlignment="1">
      <alignment horizontal="right"/>
    </xf>
    <xf numFmtId="0" fontId="11" fillId="35" borderId="15" xfId="0" applyFont="1" applyFill="1" applyBorder="1" applyAlignment="1">
      <alignment/>
    </xf>
    <xf numFmtId="1" fontId="11" fillId="35" borderId="10" xfId="0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/>
    </xf>
    <xf numFmtId="1" fontId="11" fillId="36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1" fontId="11" fillId="35" borderId="10" xfId="0" applyNumberFormat="1" applyFont="1" applyFill="1" applyBorder="1" applyAlignment="1">
      <alignment horizontal="center"/>
    </xf>
    <xf numFmtId="1" fontId="11" fillId="36" borderId="0" xfId="0" applyNumberFormat="1" applyFont="1" applyFill="1" applyBorder="1" applyAlignment="1" applyProtection="1">
      <alignment horizontal="center"/>
      <protection/>
    </xf>
    <xf numFmtId="1" fontId="11" fillId="35" borderId="0" xfId="0" applyNumberFormat="1" applyFont="1" applyFill="1" applyBorder="1" applyAlignment="1" applyProtection="1">
      <alignment horizontal="center"/>
      <protection/>
    </xf>
    <xf numFmtId="1" fontId="57" fillId="35" borderId="0" xfId="0" applyNumberFormat="1" applyFont="1" applyFill="1" applyBorder="1" applyAlignment="1" applyProtection="1">
      <alignment horizontal="center"/>
      <protection/>
    </xf>
    <xf numFmtId="1" fontId="57" fillId="36" borderId="0" xfId="0" applyNumberFormat="1" applyFont="1" applyFill="1" applyBorder="1" applyAlignment="1">
      <alignment horizontal="center"/>
    </xf>
    <xf numFmtId="1" fontId="11" fillId="36" borderId="16" xfId="0" applyNumberFormat="1" applyFont="1" applyFill="1" applyBorder="1" applyAlignment="1" applyProtection="1">
      <alignment horizontal="center"/>
      <protection/>
    </xf>
    <xf numFmtId="1" fontId="11" fillId="35" borderId="16" xfId="0" applyNumberFormat="1" applyFont="1" applyFill="1" applyBorder="1" applyAlignment="1" applyProtection="1">
      <alignment horizontal="center"/>
      <protection/>
    </xf>
    <xf numFmtId="1" fontId="57" fillId="35" borderId="16" xfId="0" applyNumberFormat="1" applyFont="1" applyFill="1" applyBorder="1" applyAlignment="1" applyProtection="1">
      <alignment horizontal="center"/>
      <protection/>
    </xf>
    <xf numFmtId="1" fontId="57" fillId="36" borderId="16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/>
    </xf>
    <xf numFmtId="0" fontId="18" fillId="34" borderId="19" xfId="0" applyFont="1" applyFill="1" applyBorder="1" applyAlignment="1" applyProtection="1">
      <alignment horizontal="left"/>
      <protection/>
    </xf>
    <xf numFmtId="0" fontId="18" fillId="34" borderId="12" xfId="0" applyFont="1" applyFill="1" applyBorder="1" applyAlignment="1" applyProtection="1">
      <alignment horizontal="left"/>
      <protection/>
    </xf>
    <xf numFmtId="0" fontId="18" fillId="34" borderId="21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7" fillId="34" borderId="13" xfId="0" applyFont="1" applyFill="1" applyBorder="1" applyAlignment="1" applyProtection="1">
      <alignment horizontal="left"/>
      <protection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7" fillId="34" borderId="0" xfId="0" applyFont="1" applyFill="1" applyBorder="1" applyAlignment="1" applyProtection="1">
      <alignment horizontal="right"/>
      <protection/>
    </xf>
    <xf numFmtId="0" fontId="17" fillId="34" borderId="19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>
      <alignment/>
    </xf>
    <xf numFmtId="0" fontId="17" fillId="34" borderId="21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 applyProtection="1">
      <alignment horizont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18" fillId="34" borderId="22" xfId="0" applyFont="1" applyFill="1" applyBorder="1" applyAlignment="1">
      <alignment/>
    </xf>
    <xf numFmtId="0" fontId="18" fillId="34" borderId="11" xfId="0" applyFont="1" applyFill="1" applyBorder="1" applyAlignment="1">
      <alignment horizontal="left"/>
    </xf>
    <xf numFmtId="0" fontId="18" fillId="34" borderId="14" xfId="0" applyFont="1" applyFill="1" applyBorder="1" applyAlignment="1">
      <alignment/>
    </xf>
    <xf numFmtId="0" fontId="17" fillId="34" borderId="12" xfId="0" applyFont="1" applyFill="1" applyBorder="1" applyAlignment="1" applyProtection="1">
      <alignment horizontal="center"/>
      <protection/>
    </xf>
    <xf numFmtId="0" fontId="18" fillId="34" borderId="12" xfId="0" applyFont="1" applyFill="1" applyBorder="1" applyAlignment="1">
      <alignment horizontal="center"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16" xfId="0" applyFont="1" applyFill="1" applyBorder="1" applyAlignment="1" applyProtection="1">
      <alignment horizontal="center"/>
      <protection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right" wrapText="1"/>
    </xf>
    <xf numFmtId="0" fontId="11" fillId="34" borderId="0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right" wrapText="1"/>
    </xf>
    <xf numFmtId="0" fontId="17" fillId="34" borderId="12" xfId="0" applyFont="1" applyFill="1" applyBorder="1" applyAlignment="1">
      <alignment wrapText="1"/>
    </xf>
    <xf numFmtId="0" fontId="9" fillId="36" borderId="23" xfId="0" applyFont="1" applyFill="1" applyBorder="1" applyAlignment="1" applyProtection="1">
      <alignment horizontal="left"/>
      <protection/>
    </xf>
    <xf numFmtId="0" fontId="11" fillId="36" borderId="23" xfId="0" applyFont="1" applyFill="1" applyBorder="1" applyAlignment="1" applyProtection="1">
      <alignment horizontal="left"/>
      <protection/>
    </xf>
    <xf numFmtId="0" fontId="11" fillId="36" borderId="20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5" borderId="23" xfId="0" applyFont="1" applyFill="1" applyBorder="1" applyAlignment="1" applyProtection="1">
      <alignment horizontal="left"/>
      <protection/>
    </xf>
    <xf numFmtId="0" fontId="11" fillId="35" borderId="20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1" fontId="11" fillId="35" borderId="0" xfId="0" applyNumberFormat="1" applyFont="1" applyFill="1" applyBorder="1" applyAlignment="1" applyProtection="1" quotePrefix="1">
      <alignment horizontal="center"/>
      <protection/>
    </xf>
    <xf numFmtId="1" fontId="11" fillId="36" borderId="0" xfId="0" applyNumberFormat="1" applyFont="1" applyFill="1" applyBorder="1" applyAlignment="1" applyProtection="1" quotePrefix="1">
      <alignment horizontal="center"/>
      <protection/>
    </xf>
    <xf numFmtId="0" fontId="11" fillId="36" borderId="23" xfId="0" applyFont="1" applyFill="1" applyBorder="1" applyAlignment="1">
      <alignment/>
    </xf>
    <xf numFmtId="0" fontId="9" fillId="35" borderId="23" xfId="0" applyFont="1" applyFill="1" applyBorder="1" applyAlignment="1" applyProtection="1">
      <alignment horizontal="left"/>
      <protection/>
    </xf>
    <xf numFmtId="1" fontId="9" fillId="35" borderId="0" xfId="0" applyNumberFormat="1" applyFont="1" applyFill="1" applyBorder="1" applyAlignment="1" applyProtection="1">
      <alignment horizontal="center"/>
      <protection/>
    </xf>
    <xf numFmtId="0" fontId="11" fillId="36" borderId="24" xfId="0" applyFont="1" applyFill="1" applyBorder="1" applyAlignment="1" applyProtection="1">
      <alignment horizontal="left"/>
      <protection/>
    </xf>
    <xf numFmtId="1" fontId="11" fillId="36" borderId="12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 applyProtection="1">
      <alignment horizontal="center"/>
      <protection/>
    </xf>
    <xf numFmtId="0" fontId="56" fillId="35" borderId="25" xfId="0" applyFont="1" applyFill="1" applyBorder="1" applyAlignment="1" applyProtection="1">
      <alignment horizontal="left"/>
      <protection/>
    </xf>
    <xf numFmtId="1" fontId="9" fillId="35" borderId="26" xfId="0" applyNumberFormat="1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1" fontId="56" fillId="35" borderId="26" xfId="0" applyNumberFormat="1" applyFont="1" applyFill="1" applyBorder="1" applyAlignment="1" applyProtection="1">
      <alignment horizontal="center"/>
      <protection/>
    </xf>
    <xf numFmtId="1" fontId="9" fillId="35" borderId="27" xfId="0" applyNumberFormat="1" applyFont="1" applyFill="1" applyBorder="1" applyAlignment="1">
      <alignment horizontal="center"/>
    </xf>
    <xf numFmtId="1" fontId="9" fillId="35" borderId="28" xfId="0" applyNumberFormat="1" applyFont="1" applyFill="1" applyBorder="1" applyAlignment="1">
      <alignment horizontal="center"/>
    </xf>
    <xf numFmtId="0" fontId="9" fillId="34" borderId="29" xfId="0" applyFont="1" applyFill="1" applyBorder="1" applyAlignment="1" applyProtection="1">
      <alignment horizontal="left"/>
      <protection/>
    </xf>
    <xf numFmtId="0" fontId="9" fillId="34" borderId="30" xfId="0" applyFont="1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center"/>
      <protection/>
    </xf>
    <xf numFmtId="0" fontId="9" fillId="34" borderId="32" xfId="0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9" fillId="36" borderId="0" xfId="0" applyFont="1" applyFill="1" applyBorder="1" applyAlignment="1">
      <alignment wrapText="1"/>
    </xf>
    <xf numFmtId="0" fontId="17" fillId="34" borderId="22" xfId="0" applyFont="1" applyFill="1" applyBorder="1" applyAlignment="1" applyProtection="1">
      <alignment horizontal="left"/>
      <protection/>
    </xf>
    <xf numFmtId="0" fontId="9" fillId="37" borderId="0" xfId="0" applyFont="1" applyFill="1" applyBorder="1" applyAlignment="1">
      <alignment wrapText="1"/>
    </xf>
    <xf numFmtId="0" fontId="17" fillId="34" borderId="18" xfId="0" applyFont="1" applyFill="1" applyBorder="1" applyAlignment="1">
      <alignment horizontal="center" wrapText="1"/>
    </xf>
    <xf numFmtId="0" fontId="18" fillId="34" borderId="33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54" fillId="33" borderId="0" xfId="0" applyFont="1" applyFill="1" applyBorder="1" applyAlignment="1">
      <alignment horizontal="center" wrapText="1"/>
    </xf>
    <xf numFmtId="0" fontId="61" fillId="33" borderId="0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left"/>
    </xf>
    <xf numFmtId="0" fontId="54" fillId="33" borderId="22" xfId="0" applyFont="1" applyFill="1" applyBorder="1" applyAlignment="1">
      <alignment horizontal="left"/>
    </xf>
    <xf numFmtId="0" fontId="9" fillId="34" borderId="34" xfId="0" applyFont="1" applyFill="1" applyBorder="1" applyAlignment="1">
      <alignment/>
    </xf>
    <xf numFmtId="0" fontId="12" fillId="34" borderId="35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/>
      <protection/>
    </xf>
    <xf numFmtId="0" fontId="13" fillId="34" borderId="21" xfId="0" applyFont="1" applyFill="1" applyBorder="1" applyAlignment="1">
      <alignment horizontal="right" wrapText="1"/>
    </xf>
    <xf numFmtId="0" fontId="10" fillId="34" borderId="16" xfId="0" applyFont="1" applyFill="1" applyBorder="1" applyAlignment="1" applyProtection="1">
      <alignment horizontal="right"/>
      <protection/>
    </xf>
    <xf numFmtId="0" fontId="9" fillId="36" borderId="16" xfId="0" applyFont="1" applyFill="1" applyBorder="1" applyAlignment="1" applyProtection="1">
      <alignment horizontal="right"/>
      <protection/>
    </xf>
    <xf numFmtId="1" fontId="15" fillId="35" borderId="16" xfId="0" applyNumberFormat="1" applyFont="1" applyFill="1" applyBorder="1" applyAlignment="1" applyProtection="1">
      <alignment horizontal="right"/>
      <protection/>
    </xf>
    <xf numFmtId="164" fontId="9" fillId="36" borderId="16" xfId="0" applyNumberFormat="1" applyFont="1" applyFill="1" applyBorder="1" applyAlignment="1" applyProtection="1">
      <alignment horizontal="right"/>
      <protection/>
    </xf>
    <xf numFmtId="164" fontId="9" fillId="35" borderId="16" xfId="0" applyNumberFormat="1" applyFont="1" applyFill="1" applyBorder="1" applyAlignment="1" applyProtection="1">
      <alignment horizontal="right"/>
      <protection/>
    </xf>
    <xf numFmtId="0" fontId="62" fillId="35" borderId="37" xfId="0" applyFont="1" applyFill="1" applyBorder="1" applyAlignment="1" applyProtection="1">
      <alignment horizontal="left"/>
      <protection/>
    </xf>
    <xf numFmtId="1" fontId="62" fillId="35" borderId="26" xfId="0" applyNumberFormat="1" applyFont="1" applyFill="1" applyBorder="1" applyAlignment="1" applyProtection="1">
      <alignment horizontal="right"/>
      <protection/>
    </xf>
    <xf numFmtId="1" fontId="9" fillId="35" borderId="26" xfId="0" applyNumberFormat="1" applyFont="1" applyFill="1" applyBorder="1" applyAlignment="1" applyProtection="1">
      <alignment horizontal="right"/>
      <protection/>
    </xf>
    <xf numFmtId="1" fontId="56" fillId="35" borderId="26" xfId="0" applyNumberFormat="1" applyFont="1" applyFill="1" applyBorder="1" applyAlignment="1" applyProtection="1">
      <alignment horizontal="right"/>
      <protection/>
    </xf>
    <xf numFmtId="1" fontId="15" fillId="35" borderId="26" xfId="0" applyNumberFormat="1" applyFont="1" applyFill="1" applyBorder="1" applyAlignment="1" applyProtection="1">
      <alignment horizontal="right"/>
      <protection/>
    </xf>
    <xf numFmtId="1" fontId="9" fillId="35" borderId="28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center"/>
      <protection/>
    </xf>
    <xf numFmtId="0" fontId="11" fillId="34" borderId="36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3" xfId="0" applyFont="1" applyFill="1" applyBorder="1" applyAlignment="1" applyProtection="1">
      <alignment horizontal="right"/>
      <protection/>
    </xf>
    <xf numFmtId="0" fontId="9" fillId="34" borderId="16" xfId="0" applyFont="1" applyFill="1" applyBorder="1" applyAlignment="1" applyProtection="1">
      <alignment horizontal="right"/>
      <protection/>
    </xf>
    <xf numFmtId="0" fontId="9" fillId="36" borderId="13" xfId="0" applyFont="1" applyFill="1" applyBorder="1" applyAlignment="1" applyProtection="1">
      <alignment horizontal="right"/>
      <protection/>
    </xf>
    <xf numFmtId="1" fontId="11" fillId="35" borderId="13" xfId="0" applyNumberFormat="1" applyFont="1" applyFill="1" applyBorder="1" applyAlignment="1" applyProtection="1">
      <alignment horizontal="right"/>
      <protection/>
    </xf>
    <xf numFmtId="0" fontId="11" fillId="35" borderId="16" xfId="0" applyFont="1" applyFill="1" applyBorder="1" applyAlignment="1">
      <alignment horizontal="right"/>
    </xf>
    <xf numFmtId="0" fontId="11" fillId="36" borderId="13" xfId="0" applyFont="1" applyFill="1" applyBorder="1" applyAlignment="1">
      <alignment horizontal="right"/>
    </xf>
    <xf numFmtId="1" fontId="9" fillId="36" borderId="16" xfId="0" applyNumberFormat="1" applyFont="1" applyFill="1" applyBorder="1" applyAlignment="1">
      <alignment horizontal="right"/>
    </xf>
    <xf numFmtId="0" fontId="11" fillId="35" borderId="13" xfId="0" applyFont="1" applyFill="1" applyBorder="1" applyAlignment="1">
      <alignment horizontal="right"/>
    </xf>
    <xf numFmtId="1" fontId="9" fillId="35" borderId="16" xfId="0" applyNumberFormat="1" applyFont="1" applyFill="1" applyBorder="1" applyAlignment="1">
      <alignment horizontal="right"/>
    </xf>
    <xf numFmtId="0" fontId="11" fillId="36" borderId="19" xfId="0" applyFont="1" applyFill="1" applyBorder="1" applyAlignment="1">
      <alignment horizontal="right"/>
    </xf>
    <xf numFmtId="1" fontId="9" fillId="36" borderId="21" xfId="0" applyNumberFormat="1" applyFont="1" applyFill="1" applyBorder="1" applyAlignment="1">
      <alignment horizontal="right"/>
    </xf>
    <xf numFmtId="1" fontId="9" fillId="35" borderId="37" xfId="0" applyNumberFormat="1" applyFont="1" applyFill="1" applyBorder="1" applyAlignment="1">
      <alignment horizontal="right"/>
    </xf>
    <xf numFmtId="1" fontId="9" fillId="35" borderId="26" xfId="0" applyNumberFormat="1" applyFont="1" applyFill="1" applyBorder="1" applyAlignment="1">
      <alignment horizontal="right"/>
    </xf>
    <xf numFmtId="1" fontId="9" fillId="35" borderId="28" xfId="0" applyNumberFormat="1" applyFont="1" applyFill="1" applyBorder="1" applyAlignment="1">
      <alignment horizontal="right"/>
    </xf>
    <xf numFmtId="0" fontId="11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20" xfId="0" applyFont="1" applyFill="1" applyBorder="1" applyAlignment="1">
      <alignment/>
    </xf>
    <xf numFmtId="0" fontId="9" fillId="40" borderId="11" xfId="0" applyFont="1" applyFill="1" applyBorder="1" applyAlignment="1" applyProtection="1">
      <alignment horizontal="left"/>
      <protection/>
    </xf>
    <xf numFmtId="0" fontId="10" fillId="40" borderId="11" xfId="0" applyFont="1" applyFill="1" applyBorder="1" applyAlignment="1" applyProtection="1">
      <alignment horizontal="center"/>
      <protection/>
    </xf>
    <xf numFmtId="0" fontId="9" fillId="40" borderId="11" xfId="0" applyFont="1" applyFill="1" applyBorder="1" applyAlignment="1">
      <alignment horizontal="center"/>
    </xf>
    <xf numFmtId="0" fontId="11" fillId="40" borderId="11" xfId="0" applyFont="1" applyFill="1" applyBorder="1" applyAlignment="1">
      <alignment/>
    </xf>
    <xf numFmtId="0" fontId="11" fillId="40" borderId="11" xfId="0" applyFont="1" applyFill="1" applyBorder="1" applyAlignment="1">
      <alignment horizontal="center"/>
    </xf>
    <xf numFmtId="0" fontId="11" fillId="40" borderId="38" xfId="0" applyFont="1" applyFill="1" applyBorder="1" applyAlignment="1">
      <alignment/>
    </xf>
    <xf numFmtId="0" fontId="54" fillId="33" borderId="20" xfId="0" applyFont="1" applyFill="1" applyBorder="1" applyAlignment="1">
      <alignment horizontal="right"/>
    </xf>
    <xf numFmtId="0" fontId="56" fillId="38" borderId="20" xfId="0" applyFont="1" applyFill="1" applyBorder="1" applyAlignment="1">
      <alignment horizontal="right"/>
    </xf>
    <xf numFmtId="0" fontId="56" fillId="39" borderId="20" xfId="0" applyFont="1" applyFill="1" applyBorder="1" applyAlignment="1">
      <alignment horizontal="right"/>
    </xf>
    <xf numFmtId="0" fontId="63" fillId="36" borderId="15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right" wrapText="1"/>
    </xf>
    <xf numFmtId="0" fontId="55" fillId="33" borderId="39" xfId="0" applyFont="1" applyFill="1" applyBorder="1" applyAlignment="1">
      <alignment horizontal="right" wrapText="1"/>
    </xf>
    <xf numFmtId="0" fontId="54" fillId="33" borderId="22" xfId="0" applyFont="1" applyFill="1" applyBorder="1" applyAlignment="1">
      <alignment horizontal="center"/>
    </xf>
    <xf numFmtId="0" fontId="54" fillId="33" borderId="38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9" fillId="34" borderId="18" xfId="0" applyFont="1" applyFill="1" applyBorder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 wrapText="1"/>
      <protection/>
    </xf>
    <xf numFmtId="0" fontId="11" fillId="36" borderId="0" xfId="0" applyFont="1" applyFill="1" applyBorder="1" applyAlignment="1" applyProtection="1">
      <alignment wrapText="1"/>
      <protection/>
    </xf>
    <xf numFmtId="2" fontId="11" fillId="36" borderId="19" xfId="0" applyNumberFormat="1" applyFont="1" applyFill="1" applyBorder="1" applyAlignment="1" applyProtection="1">
      <alignment horizontal="center"/>
      <protection/>
    </xf>
    <xf numFmtId="2" fontId="11" fillId="36" borderId="12" xfId="0" applyNumberFormat="1" applyFont="1" applyFill="1" applyBorder="1" applyAlignment="1" applyProtection="1">
      <alignment horizontal="center"/>
      <protection/>
    </xf>
    <xf numFmtId="0" fontId="9" fillId="36" borderId="13" xfId="0" applyFont="1" applyFill="1" applyBorder="1" applyAlignment="1">
      <alignment horizontal="left" wrapText="1"/>
    </xf>
    <xf numFmtId="0" fontId="9" fillId="36" borderId="0" xfId="0" applyFont="1" applyFill="1" applyBorder="1" applyAlignment="1">
      <alignment horizontal="left" wrapText="1"/>
    </xf>
    <xf numFmtId="0" fontId="9" fillId="34" borderId="12" xfId="0" applyFont="1" applyFill="1" applyBorder="1" applyAlignment="1" applyProtection="1">
      <alignment horizontal="center"/>
      <protection/>
    </xf>
    <xf numFmtId="0" fontId="11" fillId="34" borderId="12" xfId="0" applyFont="1" applyFill="1" applyBorder="1" applyAlignment="1">
      <alignment wrapText="1"/>
    </xf>
    <xf numFmtId="0" fontId="11" fillId="34" borderId="12" xfId="0" applyFont="1" applyFill="1" applyBorder="1" applyAlignment="1">
      <alignment horizontal="right" wrapText="1"/>
    </xf>
    <xf numFmtId="0" fontId="11" fillId="34" borderId="12" xfId="0" applyFont="1" applyFill="1" applyBorder="1" applyAlignment="1">
      <alignment horizontal="center"/>
    </xf>
    <xf numFmtId="0" fontId="9" fillId="34" borderId="30" xfId="0" applyFont="1" applyFill="1" applyBorder="1" applyAlignment="1" applyProtection="1">
      <alignment horizontal="center"/>
      <protection/>
    </xf>
    <xf numFmtId="0" fontId="9" fillId="34" borderId="40" xfId="0" applyFont="1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center"/>
      <protection/>
    </xf>
    <xf numFmtId="0" fontId="17" fillId="34" borderId="34" xfId="0" applyFont="1" applyFill="1" applyBorder="1" applyAlignment="1" applyProtection="1">
      <alignment horizontal="right"/>
      <protection/>
    </xf>
    <xf numFmtId="0" fontId="18" fillId="34" borderId="35" xfId="0" applyFont="1" applyFill="1" applyBorder="1" applyAlignment="1">
      <alignment horizontal="right"/>
    </xf>
    <xf numFmtId="0" fontId="9" fillId="34" borderId="18" xfId="0" applyFont="1" applyFill="1" applyBorder="1" applyAlignment="1" applyProtection="1">
      <alignment horizontal="right"/>
      <protection/>
    </xf>
    <xf numFmtId="0" fontId="11" fillId="34" borderId="18" xfId="0" applyFont="1" applyFill="1" applyBorder="1" applyAlignment="1">
      <alignment horizontal="right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/>
    </xf>
    <xf numFmtId="0" fontId="17" fillId="34" borderId="35" xfId="0" applyFont="1" applyFill="1" applyBorder="1" applyAlignment="1" applyProtection="1">
      <alignment horizontal="center" wrapText="1"/>
      <protection/>
    </xf>
    <xf numFmtId="0" fontId="9" fillId="40" borderId="22" xfId="0" applyFont="1" applyFill="1" applyBorder="1" applyAlignment="1" applyProtection="1">
      <alignment horizontal="center"/>
      <protection/>
    </xf>
    <xf numFmtId="0" fontId="9" fillId="40" borderId="11" xfId="0" applyFont="1" applyFill="1" applyBorder="1" applyAlignment="1" applyProtection="1">
      <alignment horizontal="center"/>
      <protection/>
    </xf>
    <xf numFmtId="0" fontId="9" fillId="36" borderId="41" xfId="0" applyFont="1" applyFill="1" applyBorder="1" applyAlignment="1">
      <alignment horizontal="left" wrapText="1"/>
    </xf>
    <xf numFmtId="0" fontId="9" fillId="36" borderId="42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49" fontId="17" fillId="34" borderId="13" xfId="0" applyNumberFormat="1" applyFont="1" applyFill="1" applyBorder="1" applyAlignment="1" applyProtection="1">
      <alignment horizontal="center"/>
      <protection/>
    </xf>
    <xf numFmtId="49" fontId="17" fillId="34" borderId="0" xfId="0" applyNumberFormat="1" applyFont="1" applyFill="1" applyBorder="1" applyAlignment="1" applyProtection="1">
      <alignment horizontal="center"/>
      <protection/>
    </xf>
    <xf numFmtId="49" fontId="17" fillId="34" borderId="16" xfId="0" applyNumberFormat="1" applyFont="1" applyFill="1" applyBorder="1" applyAlignment="1" applyProtection="1">
      <alignment horizontal="center"/>
      <protection/>
    </xf>
    <xf numFmtId="49" fontId="18" fillId="34" borderId="13" xfId="0" applyNumberFormat="1" applyFont="1" applyFill="1" applyBorder="1" applyAlignment="1">
      <alignment/>
    </xf>
    <xf numFmtId="49" fontId="18" fillId="34" borderId="0" xfId="0" applyNumberFormat="1" applyFont="1" applyFill="1" applyBorder="1" applyAlignment="1">
      <alignment/>
    </xf>
    <xf numFmtId="49" fontId="18" fillId="34" borderId="16" xfId="0" applyNumberFormat="1" applyFont="1" applyFill="1" applyBorder="1" applyAlignment="1">
      <alignment/>
    </xf>
    <xf numFmtId="0" fontId="17" fillId="34" borderId="13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16" xfId="0" applyFont="1" applyFill="1" applyBorder="1" applyAlignment="1" applyProtection="1">
      <alignment horizontal="center"/>
      <protection/>
    </xf>
    <xf numFmtId="0" fontId="17" fillId="34" borderId="18" xfId="0" applyFont="1" applyFill="1" applyBorder="1" applyAlignment="1">
      <alignment horizontal="center" wrapText="1"/>
    </xf>
    <xf numFmtId="0" fontId="17" fillId="34" borderId="12" xfId="0" applyFont="1" applyFill="1" applyBorder="1" applyAlignment="1">
      <alignment wrapText="1"/>
    </xf>
    <xf numFmtId="49" fontId="17" fillId="34" borderId="22" xfId="0" applyNumberFormat="1" applyFont="1" applyFill="1" applyBorder="1" applyAlignment="1" applyProtection="1">
      <alignment horizontal="center"/>
      <protection/>
    </xf>
    <xf numFmtId="49" fontId="17" fillId="34" borderId="11" xfId="0" applyNumberFormat="1" applyFont="1" applyFill="1" applyBorder="1" applyAlignment="1" applyProtection="1">
      <alignment horizontal="center"/>
      <protection/>
    </xf>
    <xf numFmtId="49" fontId="17" fillId="34" borderId="14" xfId="0" applyNumberFormat="1" applyFont="1" applyFill="1" applyBorder="1" applyAlignment="1" applyProtection="1">
      <alignment horizontal="center"/>
      <protection/>
    </xf>
    <xf numFmtId="49" fontId="11" fillId="34" borderId="13" xfId="0" applyNumberFormat="1" applyFont="1" applyFill="1" applyBorder="1" applyAlignment="1">
      <alignment/>
    </xf>
    <xf numFmtId="49" fontId="11" fillId="34" borderId="0" xfId="0" applyNumberFormat="1" applyFont="1" applyFill="1" applyBorder="1" applyAlignment="1">
      <alignment/>
    </xf>
    <xf numFmtId="1" fontId="9" fillId="36" borderId="12" xfId="0" applyNumberFormat="1" applyFont="1" applyFill="1" applyBorder="1" applyAlignment="1" applyProtection="1">
      <alignment horizontal="center"/>
      <protection/>
    </xf>
    <xf numFmtId="1" fontId="9" fillId="36" borderId="44" xfId="0" applyNumberFormat="1" applyFont="1" applyFill="1" applyBorder="1" applyAlignment="1" applyProtection="1">
      <alignment horizontal="center"/>
      <protection/>
    </xf>
    <xf numFmtId="0" fontId="11" fillId="36" borderId="12" xfId="0" applyFont="1" applyFill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15" fillId="34" borderId="19" xfId="0" applyFont="1" applyFill="1" applyBorder="1" applyAlignment="1" applyProtection="1">
      <alignment horizontal="center"/>
      <protection/>
    </xf>
    <xf numFmtId="0" fontId="15" fillId="34" borderId="12" xfId="0" applyFont="1" applyFill="1" applyBorder="1" applyAlignment="1" applyProtection="1">
      <alignment horizontal="center"/>
      <protection/>
    </xf>
    <xf numFmtId="0" fontId="15" fillId="34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design\jan_2013\30jan13\Table-29.3%20Statew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3.1"/>
      <sheetName val="29.3.2"/>
      <sheetName val="Sheet1"/>
    </sheetNames>
    <sheetDataSet>
      <sheetData sheetId="0">
        <row r="9">
          <cell r="S9">
            <v>43803</v>
          </cell>
          <cell r="U9">
            <v>12482</v>
          </cell>
          <cell r="W9">
            <v>397161</v>
          </cell>
          <cell r="Y9">
            <v>130555</v>
          </cell>
          <cell r="AA9">
            <v>12731</v>
          </cell>
          <cell r="AC9">
            <v>4095</v>
          </cell>
          <cell r="AE9">
            <v>5760</v>
          </cell>
          <cell r="AG9">
            <v>2585</v>
          </cell>
          <cell r="AM9">
            <v>5597</v>
          </cell>
          <cell r="AO9">
            <v>1643</v>
          </cell>
          <cell r="AQ9">
            <v>41725</v>
          </cell>
          <cell r="AS9">
            <v>14415</v>
          </cell>
        </row>
        <row r="10">
          <cell r="S10">
            <v>200</v>
          </cell>
          <cell r="U10">
            <v>114</v>
          </cell>
          <cell r="W10">
            <v>3185</v>
          </cell>
          <cell r="Y10">
            <v>834</v>
          </cell>
          <cell r="AA10">
            <v>144</v>
          </cell>
          <cell r="AC10">
            <v>101</v>
          </cell>
          <cell r="AE10">
            <v>0</v>
          </cell>
          <cell r="AG10">
            <v>0</v>
          </cell>
          <cell r="AM10">
            <v>95</v>
          </cell>
          <cell r="AO10">
            <v>11</v>
          </cell>
          <cell r="AQ10">
            <v>211</v>
          </cell>
          <cell r="AS10">
            <v>39</v>
          </cell>
        </row>
        <row r="11">
          <cell r="S11">
            <v>2932</v>
          </cell>
          <cell r="U11">
            <v>921</v>
          </cell>
          <cell r="W11">
            <v>8998</v>
          </cell>
          <cell r="Y11">
            <v>1994</v>
          </cell>
          <cell r="AA11">
            <v>2853</v>
          </cell>
          <cell r="AC11">
            <v>896</v>
          </cell>
          <cell r="AE11">
            <v>922</v>
          </cell>
          <cell r="AG11">
            <v>424</v>
          </cell>
          <cell r="AM11">
            <v>7581</v>
          </cell>
          <cell r="AO11">
            <v>1792</v>
          </cell>
          <cell r="AQ11">
            <v>731</v>
          </cell>
          <cell r="AS11">
            <v>367</v>
          </cell>
        </row>
        <row r="12">
          <cell r="S12">
            <v>7333</v>
          </cell>
          <cell r="U12">
            <v>2959</v>
          </cell>
          <cell r="W12">
            <v>8883</v>
          </cell>
          <cell r="Y12">
            <v>960</v>
          </cell>
          <cell r="AC12">
            <v>2650</v>
          </cell>
          <cell r="AE12">
            <v>1438</v>
          </cell>
          <cell r="AG12">
            <v>341</v>
          </cell>
          <cell r="AM12">
            <v>14830</v>
          </cell>
          <cell r="AO12">
            <v>2939</v>
          </cell>
          <cell r="AQ12">
            <v>47745</v>
          </cell>
          <cell r="AS12">
            <v>15217</v>
          </cell>
        </row>
        <row r="13">
          <cell r="S13">
            <v>6121</v>
          </cell>
          <cell r="U13">
            <v>4573</v>
          </cell>
          <cell r="W13">
            <v>55535</v>
          </cell>
          <cell r="Y13">
            <v>12168</v>
          </cell>
          <cell r="AA13">
            <v>10341</v>
          </cell>
          <cell r="AC13">
            <v>4075</v>
          </cell>
          <cell r="AE13">
            <v>1124</v>
          </cell>
          <cell r="AG13">
            <v>256</v>
          </cell>
          <cell r="AM13">
            <v>5067</v>
          </cell>
          <cell r="AO13">
            <v>1540</v>
          </cell>
          <cell r="AQ13">
            <v>5264</v>
          </cell>
          <cell r="AS13">
            <v>2003</v>
          </cell>
        </row>
        <row r="14">
          <cell r="S14">
            <v>272</v>
          </cell>
          <cell r="U14">
            <v>228</v>
          </cell>
          <cell r="W14">
            <v>3550</v>
          </cell>
          <cell r="Y14">
            <v>1371</v>
          </cell>
          <cell r="AA14">
            <v>6515</v>
          </cell>
          <cell r="AC14">
            <v>1021</v>
          </cell>
          <cell r="AE14">
            <v>192</v>
          </cell>
          <cell r="AG14">
            <v>103</v>
          </cell>
          <cell r="AM14">
            <v>819</v>
          </cell>
          <cell r="AO14">
            <v>441</v>
          </cell>
          <cell r="AQ14">
            <v>1332</v>
          </cell>
          <cell r="AS14">
            <v>716</v>
          </cell>
        </row>
        <row r="15">
          <cell r="S15">
            <v>44095</v>
          </cell>
          <cell r="U15">
            <v>26320</v>
          </cell>
          <cell r="W15">
            <v>105868</v>
          </cell>
          <cell r="Y15">
            <v>19132</v>
          </cell>
          <cell r="AA15">
            <v>1430</v>
          </cell>
          <cell r="AC15">
            <v>13662</v>
          </cell>
          <cell r="AE15">
            <v>3394</v>
          </cell>
          <cell r="AG15">
            <v>468</v>
          </cell>
          <cell r="AM15">
            <v>9532</v>
          </cell>
          <cell r="AO15">
            <v>3737</v>
          </cell>
          <cell r="AQ15">
            <v>70070</v>
          </cell>
          <cell r="AS15">
            <v>24806</v>
          </cell>
        </row>
        <row r="16">
          <cell r="S16">
            <v>57742</v>
          </cell>
          <cell r="U16">
            <v>43596</v>
          </cell>
          <cell r="W16">
            <v>113438</v>
          </cell>
          <cell r="Y16">
            <v>29360</v>
          </cell>
          <cell r="AA16">
            <v>32834</v>
          </cell>
          <cell r="AC16">
            <v>4327</v>
          </cell>
          <cell r="AE16">
            <v>1271</v>
          </cell>
          <cell r="AG16">
            <v>193</v>
          </cell>
          <cell r="AM16">
            <v>4475</v>
          </cell>
          <cell r="AO16">
            <v>1029</v>
          </cell>
          <cell r="AQ16">
            <v>30824</v>
          </cell>
          <cell r="AS16">
            <v>28834</v>
          </cell>
        </row>
        <row r="17">
          <cell r="S17">
            <v>7097</v>
          </cell>
          <cell r="U17">
            <v>6848</v>
          </cell>
          <cell r="W17">
            <v>12596</v>
          </cell>
          <cell r="Y17">
            <v>2994</v>
          </cell>
          <cell r="AA17">
            <v>8596</v>
          </cell>
          <cell r="AC17">
            <v>3251</v>
          </cell>
          <cell r="AE17">
            <v>973</v>
          </cell>
          <cell r="AG17">
            <v>453</v>
          </cell>
          <cell r="AM17">
            <v>1713</v>
          </cell>
          <cell r="AO17">
            <v>709</v>
          </cell>
          <cell r="AQ17">
            <v>9713</v>
          </cell>
          <cell r="AS17">
            <v>4106</v>
          </cell>
        </row>
        <row r="18">
          <cell r="S18">
            <v>41058</v>
          </cell>
          <cell r="U18">
            <v>20096</v>
          </cell>
          <cell r="W18">
            <v>3972</v>
          </cell>
          <cell r="Y18">
            <v>1090</v>
          </cell>
          <cell r="AA18">
            <v>5284</v>
          </cell>
          <cell r="AC18">
            <v>1809</v>
          </cell>
          <cell r="AE18">
            <v>920</v>
          </cell>
          <cell r="AG18">
            <v>247</v>
          </cell>
          <cell r="AM18">
            <v>2789</v>
          </cell>
          <cell r="AO18">
            <v>1136</v>
          </cell>
          <cell r="AQ18">
            <v>2572</v>
          </cell>
          <cell r="AS18">
            <v>1026</v>
          </cell>
        </row>
        <row r="19">
          <cell r="S19">
            <v>1409</v>
          </cell>
          <cell r="U19">
            <v>940</v>
          </cell>
          <cell r="W19">
            <v>11772</v>
          </cell>
          <cell r="Y19">
            <v>2349</v>
          </cell>
          <cell r="AA19">
            <v>3671</v>
          </cell>
          <cell r="AC19">
            <v>163</v>
          </cell>
          <cell r="AE19">
            <v>398</v>
          </cell>
          <cell r="AG19">
            <v>79</v>
          </cell>
          <cell r="AM19">
            <v>1878</v>
          </cell>
          <cell r="AO19">
            <v>222</v>
          </cell>
          <cell r="AQ19">
            <v>1970</v>
          </cell>
          <cell r="AS19">
            <v>580</v>
          </cell>
        </row>
        <row r="20">
          <cell r="S20">
            <v>9489</v>
          </cell>
          <cell r="U20">
            <v>4902</v>
          </cell>
          <cell r="W20">
            <v>181830</v>
          </cell>
          <cell r="Y20">
            <v>71651</v>
          </cell>
          <cell r="AA20">
            <v>552</v>
          </cell>
          <cell r="AC20">
            <v>32539</v>
          </cell>
          <cell r="AE20">
            <v>4594</v>
          </cell>
          <cell r="AG20">
            <v>1696</v>
          </cell>
          <cell r="AM20">
            <v>9380</v>
          </cell>
          <cell r="AO20">
            <v>2226</v>
          </cell>
          <cell r="AQ20">
            <v>6480</v>
          </cell>
          <cell r="AS20">
            <v>2903</v>
          </cell>
        </row>
        <row r="21">
          <cell r="S21">
            <v>3544</v>
          </cell>
          <cell r="U21">
            <v>3159</v>
          </cell>
          <cell r="W21">
            <v>101274</v>
          </cell>
          <cell r="Y21">
            <v>34592</v>
          </cell>
          <cell r="AA21">
            <v>69992</v>
          </cell>
          <cell r="AC21">
            <v>12440</v>
          </cell>
          <cell r="AE21">
            <v>987</v>
          </cell>
          <cell r="AG21">
            <v>453</v>
          </cell>
          <cell r="AM21">
            <v>3309</v>
          </cell>
          <cell r="AO21">
            <v>1880</v>
          </cell>
          <cell r="AQ21">
            <v>4454</v>
          </cell>
          <cell r="AS21">
            <v>2330</v>
          </cell>
        </row>
        <row r="22">
          <cell r="S22">
            <v>15648</v>
          </cell>
          <cell r="U22">
            <v>6135</v>
          </cell>
          <cell r="W22">
            <v>50315</v>
          </cell>
          <cell r="Y22">
            <v>12323</v>
          </cell>
          <cell r="AA22">
            <v>18360</v>
          </cell>
          <cell r="AC22">
            <v>7477</v>
          </cell>
          <cell r="AE22">
            <v>2303</v>
          </cell>
          <cell r="AG22">
            <v>574</v>
          </cell>
          <cell r="AM22">
            <v>18986</v>
          </cell>
          <cell r="AO22">
            <v>4529</v>
          </cell>
          <cell r="AQ22">
            <v>58693</v>
          </cell>
          <cell r="AS22">
            <v>20955</v>
          </cell>
        </row>
        <row r="23">
          <cell r="S23">
            <v>63489</v>
          </cell>
          <cell r="U23">
            <v>37810</v>
          </cell>
          <cell r="W23">
            <v>280603</v>
          </cell>
          <cell r="Y23">
            <v>78560</v>
          </cell>
          <cell r="AA23">
            <v>16340</v>
          </cell>
          <cell r="AC23">
            <v>11063</v>
          </cell>
          <cell r="AE23">
            <v>12671</v>
          </cell>
          <cell r="AG23">
            <v>3397</v>
          </cell>
          <cell r="AM23">
            <v>38420</v>
          </cell>
          <cell r="AO23">
            <v>15622</v>
          </cell>
          <cell r="AQ23">
            <v>74983</v>
          </cell>
          <cell r="AS23">
            <v>33972</v>
          </cell>
        </row>
        <row r="24">
          <cell r="S24">
            <v>854</v>
          </cell>
          <cell r="U24">
            <v>544</v>
          </cell>
          <cell r="W24">
            <v>494</v>
          </cell>
          <cell r="Y24">
            <v>150</v>
          </cell>
          <cell r="AA24">
            <v>28732</v>
          </cell>
          <cell r="AC24">
            <v>69</v>
          </cell>
          <cell r="AE24">
            <v>74</v>
          </cell>
          <cell r="AG24">
            <v>29</v>
          </cell>
          <cell r="AM24">
            <v>414</v>
          </cell>
          <cell r="AO24">
            <v>145</v>
          </cell>
          <cell r="AQ24">
            <v>284</v>
          </cell>
          <cell r="AS24">
            <v>135</v>
          </cell>
        </row>
        <row r="25">
          <cell r="S25">
            <v>926</v>
          </cell>
          <cell r="U25">
            <v>471</v>
          </cell>
          <cell r="W25">
            <v>519</v>
          </cell>
          <cell r="Y25">
            <v>116</v>
          </cell>
          <cell r="AA25">
            <v>171</v>
          </cell>
          <cell r="AC25">
            <v>159</v>
          </cell>
          <cell r="AE25">
            <v>0</v>
          </cell>
          <cell r="AG25">
            <v>0</v>
          </cell>
          <cell r="AM25">
            <v>905</v>
          </cell>
          <cell r="AO25">
            <v>417</v>
          </cell>
          <cell r="AQ25">
            <v>365</v>
          </cell>
          <cell r="AS25">
            <v>197</v>
          </cell>
        </row>
        <row r="26">
          <cell r="S26">
            <v>201</v>
          </cell>
          <cell r="U26">
            <v>165</v>
          </cell>
          <cell r="W26">
            <v>76</v>
          </cell>
          <cell r="Y26">
            <v>26</v>
          </cell>
          <cell r="AA26">
            <v>176</v>
          </cell>
          <cell r="AC26">
            <v>140</v>
          </cell>
          <cell r="AE26">
            <v>245</v>
          </cell>
          <cell r="AG26">
            <v>100</v>
          </cell>
          <cell r="AM26">
            <v>271</v>
          </cell>
          <cell r="AO26">
            <v>94</v>
          </cell>
          <cell r="AQ26">
            <v>606</v>
          </cell>
          <cell r="AS26">
            <v>446</v>
          </cell>
        </row>
        <row r="27">
          <cell r="S27">
            <v>277</v>
          </cell>
          <cell r="U27">
            <v>98</v>
          </cell>
          <cell r="W27">
            <v>0</v>
          </cell>
          <cell r="Y27">
            <v>0</v>
          </cell>
          <cell r="AA27">
            <v>207</v>
          </cell>
          <cell r="AC27">
            <v>0</v>
          </cell>
          <cell r="AE27">
            <v>56</v>
          </cell>
          <cell r="AG27">
            <v>24</v>
          </cell>
          <cell r="AM27">
            <v>412</v>
          </cell>
          <cell r="AO27">
            <v>132</v>
          </cell>
          <cell r="AQ27">
            <v>2602</v>
          </cell>
          <cell r="AS27">
            <v>12373</v>
          </cell>
        </row>
        <row r="28">
          <cell r="S28">
            <v>812</v>
          </cell>
          <cell r="U28">
            <v>345</v>
          </cell>
          <cell r="W28">
            <v>113767</v>
          </cell>
          <cell r="Y28">
            <v>21975</v>
          </cell>
          <cell r="AA28">
            <v>27430</v>
          </cell>
          <cell r="AC28">
            <v>17505</v>
          </cell>
          <cell r="AE28">
            <v>693</v>
          </cell>
          <cell r="AG28">
            <v>290</v>
          </cell>
          <cell r="AM28">
            <v>8414</v>
          </cell>
          <cell r="AO28">
            <v>2267</v>
          </cell>
          <cell r="AQ28">
            <v>36706</v>
          </cell>
          <cell r="AS28">
            <v>6832</v>
          </cell>
        </row>
        <row r="29">
          <cell r="S29">
            <v>6019</v>
          </cell>
          <cell r="U29">
            <v>1975</v>
          </cell>
          <cell r="W29">
            <v>54001</v>
          </cell>
          <cell r="Y29">
            <v>14310</v>
          </cell>
          <cell r="AA29">
            <v>11530</v>
          </cell>
          <cell r="AC29">
            <v>7424</v>
          </cell>
          <cell r="AE29">
            <v>1286</v>
          </cell>
          <cell r="AG29">
            <v>396</v>
          </cell>
          <cell r="AM29">
            <v>1389</v>
          </cell>
          <cell r="AO29">
            <v>451</v>
          </cell>
          <cell r="AQ29">
            <v>19985</v>
          </cell>
          <cell r="AS29">
            <v>6832</v>
          </cell>
        </row>
        <row r="30">
          <cell r="S30">
            <v>46994</v>
          </cell>
          <cell r="U30">
            <v>22668</v>
          </cell>
          <cell r="W30">
            <v>96007</v>
          </cell>
          <cell r="Y30">
            <v>17339</v>
          </cell>
          <cell r="AA30">
            <v>13633</v>
          </cell>
          <cell r="AC30">
            <v>4057</v>
          </cell>
          <cell r="AE30">
            <v>3602</v>
          </cell>
          <cell r="AG30">
            <v>693</v>
          </cell>
          <cell r="AM30">
            <v>7280</v>
          </cell>
          <cell r="AO30">
            <v>1750</v>
          </cell>
          <cell r="AQ30">
            <v>13427</v>
          </cell>
          <cell r="AS30">
            <v>5313</v>
          </cell>
        </row>
        <row r="31">
          <cell r="S31">
            <v>214</v>
          </cell>
          <cell r="U31">
            <v>136</v>
          </cell>
          <cell r="W31">
            <v>2113</v>
          </cell>
          <cell r="Y31">
            <v>706</v>
          </cell>
          <cell r="AA31">
            <v>778</v>
          </cell>
          <cell r="AC31">
            <v>358</v>
          </cell>
          <cell r="AE31">
            <v>0</v>
          </cell>
          <cell r="AG31">
            <v>0</v>
          </cell>
          <cell r="AM31">
            <v>391</v>
          </cell>
          <cell r="AO31">
            <v>197</v>
          </cell>
          <cell r="AQ31">
            <v>427</v>
          </cell>
          <cell r="AS31">
            <v>180</v>
          </cell>
        </row>
        <row r="32">
          <cell r="S32">
            <v>22034</v>
          </cell>
          <cell r="U32">
            <v>43749</v>
          </cell>
          <cell r="W32">
            <v>196983</v>
          </cell>
          <cell r="Y32">
            <v>63706</v>
          </cell>
          <cell r="AA32">
            <v>44180</v>
          </cell>
          <cell r="AC32">
            <v>25221</v>
          </cell>
          <cell r="AE32">
            <v>1179</v>
          </cell>
          <cell r="AG32">
            <v>688</v>
          </cell>
          <cell r="AM32">
            <v>8836</v>
          </cell>
          <cell r="AO32">
            <v>2657</v>
          </cell>
          <cell r="AQ32">
            <v>67515</v>
          </cell>
          <cell r="AS32">
            <v>30000</v>
          </cell>
        </row>
        <row r="33">
          <cell r="S33">
            <v>277</v>
          </cell>
          <cell r="U33">
            <v>217</v>
          </cell>
          <cell r="W33">
            <v>2481</v>
          </cell>
          <cell r="Y33">
            <v>541</v>
          </cell>
          <cell r="AA33">
            <v>513</v>
          </cell>
          <cell r="AC33">
            <v>177</v>
          </cell>
          <cell r="AE33">
            <v>163</v>
          </cell>
          <cell r="AG33">
            <v>67</v>
          </cell>
          <cell r="AM33">
            <v>557</v>
          </cell>
          <cell r="AO33">
            <v>229</v>
          </cell>
          <cell r="AQ33">
            <v>777</v>
          </cell>
          <cell r="AS33">
            <v>290</v>
          </cell>
        </row>
        <row r="34">
          <cell r="S34">
            <v>73256</v>
          </cell>
          <cell r="U34">
            <v>19418</v>
          </cell>
          <cell r="W34">
            <v>96071</v>
          </cell>
          <cell r="Y34">
            <v>34942</v>
          </cell>
          <cell r="AA34">
            <v>11751</v>
          </cell>
          <cell r="AC34">
            <v>3509</v>
          </cell>
          <cell r="AE34">
            <v>22322</v>
          </cell>
          <cell r="AG34">
            <v>1343</v>
          </cell>
          <cell r="AM34">
            <v>46956</v>
          </cell>
          <cell r="AO34">
            <v>9939</v>
          </cell>
          <cell r="AQ34">
            <v>24215</v>
          </cell>
          <cell r="AS34">
            <v>6633</v>
          </cell>
        </row>
        <row r="35">
          <cell r="S35">
            <v>2198</v>
          </cell>
          <cell r="U35">
            <v>1443</v>
          </cell>
          <cell r="W35">
            <v>6530</v>
          </cell>
          <cell r="Y35">
            <v>867</v>
          </cell>
          <cell r="AA35">
            <v>1881</v>
          </cell>
          <cell r="AC35">
            <v>432</v>
          </cell>
          <cell r="AE35">
            <v>346</v>
          </cell>
          <cell r="AG35">
            <v>0</v>
          </cell>
          <cell r="AM35">
            <v>1494</v>
          </cell>
          <cell r="AO35">
            <v>279</v>
          </cell>
          <cell r="AQ35">
            <v>2668</v>
          </cell>
          <cell r="AS35">
            <v>927</v>
          </cell>
        </row>
        <row r="36">
          <cell r="S36">
            <v>9186</v>
          </cell>
          <cell r="U36">
            <v>3948</v>
          </cell>
          <cell r="W36">
            <v>62940</v>
          </cell>
          <cell r="Y36">
            <v>14480</v>
          </cell>
          <cell r="AA36">
            <v>13535</v>
          </cell>
          <cell r="AC36">
            <v>4249</v>
          </cell>
          <cell r="AE36">
            <v>21896</v>
          </cell>
          <cell r="AG36">
            <v>2416</v>
          </cell>
          <cell r="AM36">
            <v>7124</v>
          </cell>
          <cell r="AO36">
            <v>3050</v>
          </cell>
          <cell r="AQ36">
            <v>18162</v>
          </cell>
          <cell r="AS36">
            <v>63320</v>
          </cell>
        </row>
        <row r="39">
          <cell r="S39">
            <v>216</v>
          </cell>
          <cell r="U39">
            <v>174</v>
          </cell>
          <cell r="W39">
            <v>97</v>
          </cell>
          <cell r="Y39">
            <v>34</v>
          </cell>
          <cell r="AA39">
            <v>0</v>
          </cell>
          <cell r="AC39">
            <v>0</v>
          </cell>
          <cell r="AE39">
            <v>0</v>
          </cell>
          <cell r="AG39">
            <v>0</v>
          </cell>
          <cell r="AM39">
            <v>0</v>
          </cell>
          <cell r="AO39">
            <v>0</v>
          </cell>
          <cell r="AQ39">
            <v>319</v>
          </cell>
          <cell r="AS39">
            <v>221</v>
          </cell>
        </row>
        <row r="40">
          <cell r="S40">
            <v>2408</v>
          </cell>
          <cell r="U40">
            <v>635</v>
          </cell>
          <cell r="W40">
            <v>2655</v>
          </cell>
          <cell r="Y40">
            <v>582</v>
          </cell>
          <cell r="AA40">
            <v>525</v>
          </cell>
          <cell r="AC40">
            <v>356</v>
          </cell>
          <cell r="AE40">
            <v>0</v>
          </cell>
          <cell r="AG40">
            <v>0</v>
          </cell>
          <cell r="AM40">
            <v>2114</v>
          </cell>
          <cell r="AO40">
            <v>954</v>
          </cell>
          <cell r="AQ40">
            <v>2268</v>
          </cell>
          <cell r="AS40">
            <v>1409</v>
          </cell>
        </row>
        <row r="41">
          <cell r="S41">
            <v>46</v>
          </cell>
          <cell r="U41">
            <v>13</v>
          </cell>
          <cell r="W41">
            <v>0</v>
          </cell>
          <cell r="Y41">
            <v>0</v>
          </cell>
          <cell r="AA41">
            <v>188</v>
          </cell>
          <cell r="AC41">
            <v>101</v>
          </cell>
          <cell r="AE41">
            <v>0</v>
          </cell>
          <cell r="AG41">
            <v>0</v>
          </cell>
          <cell r="AM41">
            <v>0</v>
          </cell>
          <cell r="AO41">
            <v>0</v>
          </cell>
          <cell r="AQ41">
            <v>255</v>
          </cell>
          <cell r="AS41">
            <v>58</v>
          </cell>
        </row>
        <row r="42">
          <cell r="S42">
            <v>160</v>
          </cell>
          <cell r="U42">
            <v>142</v>
          </cell>
          <cell r="W42">
            <v>0</v>
          </cell>
          <cell r="Y42">
            <v>0</v>
          </cell>
          <cell r="AA42">
            <v>0</v>
          </cell>
          <cell r="AC42">
            <v>0</v>
          </cell>
          <cell r="AE42">
            <v>0</v>
          </cell>
          <cell r="AG42">
            <v>0</v>
          </cell>
          <cell r="AM42">
            <v>0</v>
          </cell>
          <cell r="AO42">
            <v>0</v>
          </cell>
          <cell r="AQ42">
            <v>0</v>
          </cell>
          <cell r="AS42">
            <v>0</v>
          </cell>
        </row>
        <row r="43">
          <cell r="S43">
            <v>1662</v>
          </cell>
          <cell r="U43">
            <v>4011</v>
          </cell>
          <cell r="W43">
            <v>22087</v>
          </cell>
          <cell r="Y43">
            <v>3988</v>
          </cell>
          <cell r="AA43">
            <v>6487</v>
          </cell>
          <cell r="AC43">
            <v>3316</v>
          </cell>
          <cell r="AE43">
            <v>1281</v>
          </cell>
          <cell r="AG43">
            <v>296</v>
          </cell>
          <cell r="AM43">
            <v>5564</v>
          </cell>
          <cell r="AO43">
            <v>1695</v>
          </cell>
          <cell r="AQ43">
            <v>30203</v>
          </cell>
          <cell r="AS43">
            <v>15271</v>
          </cell>
        </row>
        <row r="45">
          <cell r="S45">
            <v>4632</v>
          </cell>
          <cell r="U45">
            <v>3102</v>
          </cell>
          <cell r="W45">
            <v>9762</v>
          </cell>
          <cell r="Y45">
            <v>3156</v>
          </cell>
          <cell r="AA45">
            <v>2892</v>
          </cell>
          <cell r="AC45">
            <v>2037</v>
          </cell>
          <cell r="AE45">
            <v>194</v>
          </cell>
          <cell r="AG45">
            <v>71</v>
          </cell>
          <cell r="AM45">
            <v>561</v>
          </cell>
          <cell r="AO45">
            <v>156</v>
          </cell>
          <cell r="AQ45">
            <v>587</v>
          </cell>
          <cell r="AS45">
            <v>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J1" sqref="J1:Y5"/>
    </sheetView>
  </sheetViews>
  <sheetFormatPr defaultColWidth="9.140625" defaultRowHeight="15"/>
  <cols>
    <col min="1" max="1" width="14.28125" style="0" customWidth="1"/>
    <col min="2" max="2" width="10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2.140625" style="0" customWidth="1"/>
    <col min="7" max="7" width="12.7109375" style="0" customWidth="1"/>
    <col min="8" max="8" width="13.28125" style="0" customWidth="1"/>
    <col min="9" max="9" width="12.28125" style="0" customWidth="1"/>
    <col min="10" max="10" width="12.140625" style="0" customWidth="1"/>
    <col min="11" max="11" width="10.28125" style="0" customWidth="1"/>
    <col min="12" max="13" width="12.140625" style="0" customWidth="1"/>
    <col min="14" max="14" width="9.140625" style="0" customWidth="1"/>
    <col min="15" max="15" width="10.7109375" style="0" customWidth="1"/>
    <col min="16" max="16" width="9.8515625" style="0" customWidth="1"/>
    <col min="17" max="17" width="10.8515625" style="0" customWidth="1"/>
    <col min="18" max="18" width="11.421875" style="0" customWidth="1"/>
    <col min="19" max="19" width="10.00390625" style="0" customWidth="1"/>
    <col min="20" max="20" width="8.421875" style="0" customWidth="1"/>
    <col min="21" max="23" width="8.8515625" style="0" customWidth="1"/>
    <col min="24" max="24" width="10.8515625" style="0" customWidth="1"/>
    <col min="25" max="25" width="10.57421875" style="0" customWidth="1"/>
  </cols>
  <sheetData>
    <row r="1" spans="1:25" ht="15.75">
      <c r="A1" s="248" t="s">
        <v>72</v>
      </c>
      <c r="B1" s="240"/>
      <c r="C1" s="240"/>
      <c r="D1" s="240"/>
      <c r="E1" s="240"/>
      <c r="F1" s="240"/>
      <c r="G1" s="240"/>
      <c r="H1" s="240"/>
      <c r="I1" s="240"/>
      <c r="J1" s="240" t="s">
        <v>102</v>
      </c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2"/>
    </row>
    <row r="2" spans="1:25" ht="15.75">
      <c r="A2" s="26"/>
      <c r="B2" s="22"/>
      <c r="C2" s="22"/>
      <c r="D2" s="22"/>
      <c r="E2" s="22"/>
      <c r="F2" s="22"/>
      <c r="G2" s="22"/>
      <c r="H2" s="22"/>
      <c r="I2" s="2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4"/>
    </row>
    <row r="3" spans="1:25" s="25" customFormat="1" ht="15.75">
      <c r="A3" s="27" t="s">
        <v>73</v>
      </c>
      <c r="B3" s="24"/>
      <c r="C3" s="24"/>
      <c r="D3" s="24"/>
      <c r="E3" s="24"/>
      <c r="F3" s="24"/>
      <c r="G3" s="24"/>
      <c r="H3" s="24"/>
      <c r="I3" s="24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4"/>
    </row>
    <row r="4" spans="1:25" s="25" customFormat="1" ht="15.75">
      <c r="A4" s="27"/>
      <c r="B4" s="24"/>
      <c r="C4" s="24"/>
      <c r="D4" s="24"/>
      <c r="E4" s="24"/>
      <c r="F4" s="24"/>
      <c r="G4" s="24"/>
      <c r="H4" s="24"/>
      <c r="I4" s="24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4"/>
    </row>
    <row r="5" spans="1:25" ht="31.5" customHeight="1" thickBot="1">
      <c r="A5" s="27"/>
      <c r="B5" s="187"/>
      <c r="C5" s="188"/>
      <c r="D5" s="250" t="s">
        <v>103</v>
      </c>
      <c r="E5" s="250"/>
      <c r="F5" s="188"/>
      <c r="G5" s="188"/>
      <c r="H5" s="188"/>
      <c r="I5" s="189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4"/>
    </row>
    <row r="6" spans="1:25" ht="15.75">
      <c r="A6" s="190" t="s">
        <v>15</v>
      </c>
      <c r="B6" s="240" t="s">
        <v>0</v>
      </c>
      <c r="C6" s="240"/>
      <c r="D6" s="240" t="s">
        <v>1</v>
      </c>
      <c r="E6" s="240"/>
      <c r="F6" s="240" t="s">
        <v>2</v>
      </c>
      <c r="G6" s="240"/>
      <c r="H6" s="240" t="s">
        <v>3</v>
      </c>
      <c r="I6" s="249"/>
      <c r="J6" s="240" t="s">
        <v>17</v>
      </c>
      <c r="K6" s="240"/>
      <c r="L6" s="240" t="s">
        <v>18</v>
      </c>
      <c r="M6" s="240"/>
      <c r="N6" s="240" t="s">
        <v>19</v>
      </c>
      <c r="O6" s="240"/>
      <c r="P6" s="240" t="s">
        <v>20</v>
      </c>
      <c r="Q6" s="240"/>
      <c r="R6" s="147" t="s">
        <v>21</v>
      </c>
      <c r="S6" s="3"/>
      <c r="T6" s="147" t="s">
        <v>22</v>
      </c>
      <c r="U6" s="3"/>
      <c r="V6" s="147" t="s">
        <v>23</v>
      </c>
      <c r="W6" s="3"/>
      <c r="X6" s="147" t="s">
        <v>24</v>
      </c>
      <c r="Y6" s="28"/>
    </row>
    <row r="7" spans="1:25" ht="16.5" thickBot="1">
      <c r="A7" s="29"/>
      <c r="B7" s="245"/>
      <c r="C7" s="245"/>
      <c r="D7" s="246"/>
      <c r="E7" s="246"/>
      <c r="F7" s="150"/>
      <c r="G7" s="150"/>
      <c r="H7" s="246"/>
      <c r="I7" s="247"/>
      <c r="J7" s="2"/>
      <c r="K7" s="2"/>
      <c r="L7" s="241" t="s">
        <v>25</v>
      </c>
      <c r="M7" s="241"/>
      <c r="N7" s="2"/>
      <c r="O7" s="2"/>
      <c r="P7" s="2"/>
      <c r="Q7" s="2"/>
      <c r="R7" s="148" t="s">
        <v>26</v>
      </c>
      <c r="S7" s="4"/>
      <c r="T7" s="148"/>
      <c r="U7" s="148"/>
      <c r="V7" s="148"/>
      <c r="W7" s="148"/>
      <c r="X7" s="148"/>
      <c r="Y7" s="149"/>
    </row>
    <row r="8" spans="1:25" ht="15.75">
      <c r="A8" s="27"/>
      <c r="B8" s="30" t="s">
        <v>4</v>
      </c>
      <c r="C8" s="30" t="s">
        <v>5</v>
      </c>
      <c r="D8" s="30" t="s">
        <v>4</v>
      </c>
      <c r="E8" s="30" t="s">
        <v>5</v>
      </c>
      <c r="F8" s="30" t="s">
        <v>4</v>
      </c>
      <c r="G8" s="30" t="s">
        <v>5</v>
      </c>
      <c r="H8" s="30" t="s">
        <v>4</v>
      </c>
      <c r="I8" s="235" t="s">
        <v>5</v>
      </c>
      <c r="J8" s="30" t="s">
        <v>4</v>
      </c>
      <c r="K8" s="30" t="s">
        <v>5</v>
      </c>
      <c r="L8" s="30" t="s">
        <v>4</v>
      </c>
      <c r="M8" s="30" t="s">
        <v>5</v>
      </c>
      <c r="N8" s="30" t="s">
        <v>4</v>
      </c>
      <c r="O8" s="30" t="s">
        <v>5</v>
      </c>
      <c r="P8" s="30" t="s">
        <v>4</v>
      </c>
      <c r="Q8" s="30" t="s">
        <v>5</v>
      </c>
      <c r="R8" s="30" t="s">
        <v>4</v>
      </c>
      <c r="S8" s="30" t="s">
        <v>5</v>
      </c>
      <c r="T8" s="30" t="s">
        <v>4</v>
      </c>
      <c r="U8" s="30" t="s">
        <v>5</v>
      </c>
      <c r="V8" s="30" t="s">
        <v>4</v>
      </c>
      <c r="W8" s="30" t="s">
        <v>5</v>
      </c>
      <c r="X8" s="30" t="s">
        <v>4</v>
      </c>
      <c r="Y8" s="31" t="s">
        <v>5</v>
      </c>
    </row>
    <row r="9" spans="1:25" ht="15.75">
      <c r="A9" s="27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235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1">
        <v>25</v>
      </c>
    </row>
    <row r="10" spans="1:25" ht="15">
      <c r="A10" s="32" t="s">
        <v>6</v>
      </c>
      <c r="B10" s="33">
        <v>3858475</v>
      </c>
      <c r="C10" s="33">
        <v>1688580</v>
      </c>
      <c r="D10" s="33">
        <v>1597637</v>
      </c>
      <c r="E10" s="33">
        <v>624682</v>
      </c>
      <c r="F10" s="33">
        <v>1633693</v>
      </c>
      <c r="G10" s="33">
        <v>632170</v>
      </c>
      <c r="H10" s="34">
        <v>7089805</v>
      </c>
      <c r="I10" s="236">
        <v>2945432</v>
      </c>
      <c r="J10" s="33">
        <v>115265</v>
      </c>
      <c r="K10" s="33">
        <v>50111</v>
      </c>
      <c r="L10" s="33">
        <v>942377</v>
      </c>
      <c r="M10" s="33">
        <v>211654</v>
      </c>
      <c r="N10" s="33">
        <v>148309</v>
      </c>
      <c r="O10" s="33">
        <v>60242</v>
      </c>
      <c r="P10" s="33">
        <v>53969</v>
      </c>
      <c r="Q10" s="33">
        <v>9064</v>
      </c>
      <c r="R10" s="33">
        <v>13821</v>
      </c>
      <c r="S10" s="33">
        <v>2872</v>
      </c>
      <c r="T10" s="33">
        <v>271007</v>
      </c>
      <c r="U10" s="33">
        <v>55980</v>
      </c>
      <c r="V10" s="33">
        <v>75126</v>
      </c>
      <c r="W10" s="33">
        <v>28154</v>
      </c>
      <c r="X10" s="34">
        <v>1504609</v>
      </c>
      <c r="Y10" s="35">
        <v>418077</v>
      </c>
    </row>
    <row r="11" spans="1:25" ht="15">
      <c r="A11" s="36" t="s">
        <v>7</v>
      </c>
      <c r="B11" s="37">
        <v>4198804</v>
      </c>
      <c r="C11" s="37">
        <v>1894759</v>
      </c>
      <c r="D11" s="37">
        <v>1770281</v>
      </c>
      <c r="E11" s="37">
        <v>705400</v>
      </c>
      <c r="F11" s="37">
        <v>1678317</v>
      </c>
      <c r="G11" s="37">
        <v>615771</v>
      </c>
      <c r="H11" s="38">
        <v>7647402</v>
      </c>
      <c r="I11" s="237">
        <v>3215930</v>
      </c>
      <c r="J11" s="37">
        <v>118593</v>
      </c>
      <c r="K11" s="37">
        <v>61718</v>
      </c>
      <c r="L11" s="37">
        <v>1136786</v>
      </c>
      <c r="M11" s="37">
        <v>243239</v>
      </c>
      <c r="N11" s="37">
        <v>208465</v>
      </c>
      <c r="O11" s="37">
        <v>86690</v>
      </c>
      <c r="P11" s="37">
        <v>55367</v>
      </c>
      <c r="Q11" s="37">
        <v>9332</v>
      </c>
      <c r="R11" s="37">
        <v>14765</v>
      </c>
      <c r="S11" s="37">
        <v>2982</v>
      </c>
      <c r="T11" s="37">
        <v>298291</v>
      </c>
      <c r="U11" s="37">
        <v>61947</v>
      </c>
      <c r="V11" s="37">
        <v>80745</v>
      </c>
      <c r="W11" s="37">
        <v>30564</v>
      </c>
      <c r="X11" s="38">
        <v>1913012</v>
      </c>
      <c r="Y11" s="39">
        <v>496472</v>
      </c>
    </row>
    <row r="12" spans="1:25" ht="15">
      <c r="A12" s="32" t="s">
        <v>8</v>
      </c>
      <c r="B12" s="33">
        <v>4252067</v>
      </c>
      <c r="C12" s="33">
        <v>1890915</v>
      </c>
      <c r="D12" s="33">
        <v>1851506</v>
      </c>
      <c r="E12" s="33">
        <v>741660</v>
      </c>
      <c r="F12" s="33">
        <v>1755328</v>
      </c>
      <c r="G12" s="33">
        <v>645053</v>
      </c>
      <c r="H12" s="34">
        <v>7858901</v>
      </c>
      <c r="I12" s="236">
        <v>3277628</v>
      </c>
      <c r="J12" s="33">
        <v>114681</v>
      </c>
      <c r="K12" s="33">
        <v>57208</v>
      </c>
      <c r="L12" s="33">
        <v>1145622</v>
      </c>
      <c r="M12" s="33">
        <v>267797</v>
      </c>
      <c r="N12" s="33">
        <v>223235</v>
      </c>
      <c r="O12" s="33">
        <v>93831</v>
      </c>
      <c r="P12" s="33">
        <v>58700</v>
      </c>
      <c r="Q12" s="33">
        <v>9981</v>
      </c>
      <c r="R12" s="33">
        <v>14858</v>
      </c>
      <c r="S12" s="33">
        <v>3138</v>
      </c>
      <c r="T12" s="33">
        <v>303629</v>
      </c>
      <c r="U12" s="33">
        <v>62523</v>
      </c>
      <c r="V12" s="33">
        <v>83721</v>
      </c>
      <c r="W12" s="33">
        <v>31637</v>
      </c>
      <c r="X12" s="34">
        <v>1944446</v>
      </c>
      <c r="Y12" s="35">
        <v>526115</v>
      </c>
    </row>
    <row r="13" spans="1:25" ht="15">
      <c r="A13" s="36" t="s">
        <v>9</v>
      </c>
      <c r="B13" s="37">
        <v>4241507</v>
      </c>
      <c r="C13" s="37">
        <v>1873324</v>
      </c>
      <c r="D13" s="37">
        <v>1689504</v>
      </c>
      <c r="E13" s="37">
        <v>671223</v>
      </c>
      <c r="F13" s="37">
        <v>1587285</v>
      </c>
      <c r="G13" s="37">
        <v>578488</v>
      </c>
      <c r="H13" s="38">
        <v>7518296</v>
      </c>
      <c r="I13" s="237">
        <v>3123035</v>
      </c>
      <c r="J13" s="37">
        <v>155192</v>
      </c>
      <c r="K13" s="37">
        <v>68049</v>
      </c>
      <c r="L13" s="37">
        <v>1085236</v>
      </c>
      <c r="M13" s="37">
        <v>252492</v>
      </c>
      <c r="N13" s="37">
        <v>256748</v>
      </c>
      <c r="O13" s="37">
        <v>89052</v>
      </c>
      <c r="P13" s="37">
        <v>61838</v>
      </c>
      <c r="Q13" s="37">
        <v>10585</v>
      </c>
      <c r="R13" s="37">
        <v>15721</v>
      </c>
      <c r="S13" s="37">
        <v>3387</v>
      </c>
      <c r="T13" s="37">
        <v>319671</v>
      </c>
      <c r="U13" s="37">
        <v>68596</v>
      </c>
      <c r="V13" s="37">
        <v>88041</v>
      </c>
      <c r="W13" s="37">
        <v>34298</v>
      </c>
      <c r="X13" s="38">
        <v>1982447</v>
      </c>
      <c r="Y13" s="39">
        <v>526459</v>
      </c>
    </row>
    <row r="14" spans="1:25" ht="15">
      <c r="A14" s="32" t="s">
        <v>10</v>
      </c>
      <c r="B14" s="33">
        <v>4209248</v>
      </c>
      <c r="C14" s="33">
        <v>1841682</v>
      </c>
      <c r="D14" s="33">
        <v>1809602</v>
      </c>
      <c r="E14" s="33">
        <v>752760</v>
      </c>
      <c r="F14" s="33">
        <v>1612171</v>
      </c>
      <c r="G14" s="33">
        <v>636712</v>
      </c>
      <c r="H14" s="34">
        <v>7631021</v>
      </c>
      <c r="I14" s="236">
        <v>3231154</v>
      </c>
      <c r="J14" s="33">
        <v>244825</v>
      </c>
      <c r="K14" s="33">
        <v>111557</v>
      </c>
      <c r="L14" s="33">
        <v>2358638</v>
      </c>
      <c r="M14" s="33">
        <v>593383</v>
      </c>
      <c r="N14" s="33">
        <v>305629</v>
      </c>
      <c r="O14" s="33">
        <v>144903</v>
      </c>
      <c r="P14" s="33" t="s">
        <v>27</v>
      </c>
      <c r="Q14" s="33" t="s">
        <v>27</v>
      </c>
      <c r="R14" s="33" t="s">
        <v>27</v>
      </c>
      <c r="S14" s="33" t="s">
        <v>27</v>
      </c>
      <c r="T14" s="33" t="s">
        <v>27</v>
      </c>
      <c r="U14" s="33" t="s">
        <v>27</v>
      </c>
      <c r="V14" s="33" t="s">
        <v>27</v>
      </c>
      <c r="W14" s="33" t="s">
        <v>27</v>
      </c>
      <c r="X14" s="34">
        <v>2909092</v>
      </c>
      <c r="Y14" s="35">
        <v>849843</v>
      </c>
    </row>
    <row r="15" spans="1:25" ht="15">
      <c r="A15" s="36" t="s">
        <v>11</v>
      </c>
      <c r="B15" s="37">
        <v>4372872</v>
      </c>
      <c r="C15" s="37">
        <v>1902249</v>
      </c>
      <c r="D15" s="37">
        <v>1874910</v>
      </c>
      <c r="E15" s="37">
        <v>779745</v>
      </c>
      <c r="F15" s="37">
        <v>1613090</v>
      </c>
      <c r="G15" s="37">
        <v>610694</v>
      </c>
      <c r="H15" s="38">
        <v>7860872</v>
      </c>
      <c r="I15" s="237">
        <v>3292688</v>
      </c>
      <c r="J15" s="37">
        <v>271858</v>
      </c>
      <c r="K15" s="37">
        <v>122144</v>
      </c>
      <c r="L15" s="37">
        <v>2530362</v>
      </c>
      <c r="M15" s="37">
        <v>631270</v>
      </c>
      <c r="N15" s="37">
        <v>319811</v>
      </c>
      <c r="O15" s="37">
        <v>150942</v>
      </c>
      <c r="P15" s="37" t="s">
        <v>27</v>
      </c>
      <c r="Q15" s="37" t="s">
        <v>27</v>
      </c>
      <c r="R15" s="37" t="s">
        <v>27</v>
      </c>
      <c r="S15" s="37" t="s">
        <v>27</v>
      </c>
      <c r="T15" s="37" t="s">
        <v>27</v>
      </c>
      <c r="U15" s="37" t="s">
        <v>27</v>
      </c>
      <c r="V15" s="37" t="s">
        <v>27</v>
      </c>
      <c r="W15" s="37" t="s">
        <v>27</v>
      </c>
      <c r="X15" s="38">
        <v>3122031</v>
      </c>
      <c r="Y15" s="39">
        <v>904356</v>
      </c>
    </row>
    <row r="16" spans="1:25" ht="15">
      <c r="A16" s="32" t="s">
        <v>12</v>
      </c>
      <c r="B16" s="33">
        <v>5263397</v>
      </c>
      <c r="C16" s="33">
        <v>2449813</v>
      </c>
      <c r="D16" s="33">
        <v>2056675</v>
      </c>
      <c r="E16" s="33">
        <v>879059</v>
      </c>
      <c r="F16" s="33">
        <v>1916171</v>
      </c>
      <c r="G16" s="33">
        <v>743392</v>
      </c>
      <c r="H16" s="34">
        <v>9236243</v>
      </c>
      <c r="I16" s="236">
        <v>4072264</v>
      </c>
      <c r="J16" s="33">
        <v>370660</v>
      </c>
      <c r="K16" s="33">
        <v>198723</v>
      </c>
      <c r="L16" s="33">
        <v>1490618</v>
      </c>
      <c r="M16" s="33">
        <v>411609</v>
      </c>
      <c r="N16" s="33">
        <v>449333</v>
      </c>
      <c r="O16" s="33">
        <v>207843</v>
      </c>
      <c r="P16" s="33">
        <v>67752</v>
      </c>
      <c r="Q16" s="33">
        <v>14334</v>
      </c>
      <c r="R16" s="33" t="s">
        <v>27</v>
      </c>
      <c r="S16" s="33" t="s">
        <v>27</v>
      </c>
      <c r="T16" s="33">
        <v>293996</v>
      </c>
      <c r="U16" s="33">
        <v>69165</v>
      </c>
      <c r="V16" s="33">
        <v>209959</v>
      </c>
      <c r="W16" s="33">
        <v>78392</v>
      </c>
      <c r="X16" s="34">
        <v>2882318</v>
      </c>
      <c r="Y16" s="35">
        <v>980066</v>
      </c>
    </row>
    <row r="17" spans="1:25" ht="15">
      <c r="A17" s="40" t="s">
        <v>13</v>
      </c>
      <c r="B17" s="41">
        <v>5768749</v>
      </c>
      <c r="C17" s="41">
        <v>2684371</v>
      </c>
      <c r="D17" s="41">
        <v>2382993</v>
      </c>
      <c r="E17" s="41">
        <v>945661</v>
      </c>
      <c r="F17" s="41">
        <v>1888866</v>
      </c>
      <c r="G17" s="41">
        <v>863169</v>
      </c>
      <c r="H17" s="38">
        <v>10040608</v>
      </c>
      <c r="I17" s="237">
        <v>4493201</v>
      </c>
      <c r="J17" s="37">
        <v>486186</v>
      </c>
      <c r="K17" s="37">
        <v>221494</v>
      </c>
      <c r="L17" s="37">
        <v>1758804</v>
      </c>
      <c r="M17" s="37">
        <v>491194</v>
      </c>
      <c r="N17" s="37">
        <v>304391</v>
      </c>
      <c r="O17" s="37">
        <v>134761</v>
      </c>
      <c r="P17" s="37">
        <v>92991</v>
      </c>
      <c r="Q17" s="37">
        <v>16541</v>
      </c>
      <c r="R17" s="37" t="s">
        <v>27</v>
      </c>
      <c r="S17" s="37" t="s">
        <v>27</v>
      </c>
      <c r="T17" s="37">
        <v>215202</v>
      </c>
      <c r="U17" s="37">
        <v>58834</v>
      </c>
      <c r="V17" s="37">
        <v>493437</v>
      </c>
      <c r="W17" s="37">
        <v>184510</v>
      </c>
      <c r="X17" s="38">
        <v>3351011</v>
      </c>
      <c r="Y17" s="39">
        <v>1107334</v>
      </c>
    </row>
    <row r="18" spans="1:25" ht="15">
      <c r="A18" s="42" t="s">
        <v>14</v>
      </c>
      <c r="B18" s="43">
        <v>7057663</v>
      </c>
      <c r="C18" s="43">
        <v>3263293</v>
      </c>
      <c r="D18" s="43">
        <v>2588681</v>
      </c>
      <c r="E18" s="43">
        <v>1090368</v>
      </c>
      <c r="F18" s="43">
        <v>2269577</v>
      </c>
      <c r="G18" s="43">
        <v>2154722</v>
      </c>
      <c r="H18" s="34">
        <v>11915921</v>
      </c>
      <c r="I18" s="236">
        <v>6508383</v>
      </c>
      <c r="J18" s="33">
        <v>545077</v>
      </c>
      <c r="K18" s="33">
        <v>274680</v>
      </c>
      <c r="L18" s="33">
        <v>2005563</v>
      </c>
      <c r="M18" s="33">
        <v>576851</v>
      </c>
      <c r="N18" s="33">
        <v>354184</v>
      </c>
      <c r="O18" s="33">
        <v>168679</v>
      </c>
      <c r="P18" s="33">
        <v>90497</v>
      </c>
      <c r="Q18" s="33">
        <v>17564</v>
      </c>
      <c r="R18" s="33" t="s">
        <v>27</v>
      </c>
      <c r="S18" s="33" t="s">
        <v>27</v>
      </c>
      <c r="T18" s="33">
        <v>216954</v>
      </c>
      <c r="U18" s="33">
        <v>63668</v>
      </c>
      <c r="V18" s="33">
        <v>578181</v>
      </c>
      <c r="W18" s="33">
        <v>302918</v>
      </c>
      <c r="X18" s="34">
        <v>3790456</v>
      </c>
      <c r="Y18" s="35">
        <v>1404360</v>
      </c>
    </row>
    <row r="19" spans="1:25" ht="15">
      <c r="A19" s="44"/>
      <c r="B19" s="45"/>
      <c r="C19" s="37"/>
      <c r="D19" s="37"/>
      <c r="E19" s="37"/>
      <c r="F19" s="37"/>
      <c r="G19" s="37"/>
      <c r="H19" s="38"/>
      <c r="I19" s="4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39"/>
    </row>
    <row r="20" spans="1:25" ht="15.75" thickBot="1">
      <c r="A20" s="238" t="s">
        <v>74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</row>
    <row r="21" ht="15.75">
      <c r="A21" s="1"/>
    </row>
  </sheetData>
  <sheetProtection/>
  <mergeCells count="16">
    <mergeCell ref="A20:L20"/>
    <mergeCell ref="N6:O6"/>
    <mergeCell ref="P6:Q6"/>
    <mergeCell ref="L7:M7"/>
    <mergeCell ref="J1:Y5"/>
    <mergeCell ref="B7:C7"/>
    <mergeCell ref="D7:E7"/>
    <mergeCell ref="H7:I7"/>
    <mergeCell ref="A1:I1"/>
    <mergeCell ref="B6:C6"/>
    <mergeCell ref="D6:E6"/>
    <mergeCell ref="F6:G6"/>
    <mergeCell ref="H6:I6"/>
    <mergeCell ref="J6:K6"/>
    <mergeCell ref="L6:M6"/>
    <mergeCell ref="D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6"/>
  <sheetViews>
    <sheetView zoomScalePageLayoutView="0" workbookViewId="0" topLeftCell="A31">
      <selection activeCell="J22" sqref="J22"/>
    </sheetView>
  </sheetViews>
  <sheetFormatPr defaultColWidth="9.140625" defaultRowHeight="15"/>
  <cols>
    <col min="1" max="1" width="13.8515625" style="13" customWidth="1"/>
    <col min="2" max="2" width="12.8515625" style="13" customWidth="1"/>
    <col min="3" max="4" width="12.421875" style="13" customWidth="1"/>
    <col min="5" max="5" width="12.421875" style="50" customWidth="1"/>
    <col min="6" max="6" width="12.8515625" style="50" customWidth="1"/>
    <col min="7" max="7" width="11.8515625" style="13" customWidth="1"/>
    <col min="8" max="8" width="12.8515625" style="13" customWidth="1"/>
    <col min="9" max="9" width="12.00390625" style="13" customWidth="1"/>
    <col min="10" max="10" width="12.421875" style="13" customWidth="1"/>
    <col min="11" max="11" width="12.140625" style="13" customWidth="1"/>
    <col min="12" max="12" width="12.7109375" style="13" customWidth="1"/>
    <col min="13" max="13" width="12.28125" style="13" customWidth="1"/>
    <col min="14" max="14" width="12.421875" style="13" customWidth="1"/>
    <col min="15" max="15" width="12.57421875" style="13" customWidth="1"/>
    <col min="16" max="16" width="12.421875" style="13" customWidth="1"/>
    <col min="17" max="17" width="12.00390625" style="13" customWidth="1"/>
    <col min="18" max="18" width="11.421875" style="13" customWidth="1"/>
    <col min="19" max="19" width="10.421875" style="13" customWidth="1"/>
    <col min="20" max="20" width="11.8515625" style="13" customWidth="1"/>
    <col min="21" max="21" width="11.57421875" style="13" customWidth="1"/>
    <col min="22" max="22" width="12.00390625" style="13" customWidth="1"/>
    <col min="23" max="23" width="12.140625" style="50" customWidth="1"/>
    <col min="24" max="24" width="12.28125" style="13" customWidth="1"/>
    <col min="25" max="25" width="11.421875" style="13" customWidth="1"/>
    <col min="26" max="26" width="11.28125" style="13" customWidth="1"/>
    <col min="27" max="27" width="11.00390625" style="13" customWidth="1"/>
    <col min="28" max="28" width="12.00390625" style="13" customWidth="1"/>
    <col min="29" max="29" width="11.00390625" style="13" customWidth="1"/>
    <col min="30" max="30" width="12.421875" style="13" customWidth="1"/>
    <col min="31" max="31" width="11.00390625" style="13" customWidth="1"/>
    <col min="32" max="32" width="11.28125" style="13" customWidth="1"/>
    <col min="33" max="33" width="11.57421875" style="13" customWidth="1"/>
    <col min="34" max="34" width="11.8515625" style="13" customWidth="1"/>
    <col min="35" max="35" width="12.28125" style="13" customWidth="1"/>
    <col min="36" max="36" width="11.8515625" style="13" customWidth="1"/>
    <col min="37" max="37" width="11.00390625" style="13" customWidth="1"/>
    <col min="38" max="38" width="12.00390625" style="13" customWidth="1"/>
    <col min="39" max="39" width="10.8515625" style="13" customWidth="1"/>
    <col min="40" max="40" width="12.00390625" style="13" customWidth="1"/>
    <col min="41" max="41" width="11.28125" style="13" customWidth="1"/>
    <col min="42" max="42" width="11.8515625" style="13" customWidth="1"/>
    <col min="43" max="43" width="11.7109375" style="13" customWidth="1"/>
    <col min="44" max="44" width="11.57421875" style="13" customWidth="1"/>
    <col min="45" max="45" width="10.421875" style="86" customWidth="1"/>
  </cols>
  <sheetData>
    <row r="1" spans="1:45" ht="15.75" thickBot="1">
      <c r="A1" s="226"/>
      <c r="B1" s="226"/>
      <c r="C1" s="226"/>
      <c r="D1" s="226"/>
      <c r="E1" s="227"/>
      <c r="F1" s="227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7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8"/>
    </row>
    <row r="2" spans="1:45" s="58" customFormat="1" ht="15.75" thickBot="1">
      <c r="A2" s="273" t="s">
        <v>79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29"/>
      <c r="Q2" s="230"/>
      <c r="R2" s="231"/>
      <c r="S2" s="232"/>
      <c r="T2" s="232"/>
      <c r="U2" s="232"/>
      <c r="V2" s="232"/>
      <c r="W2" s="233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4"/>
    </row>
    <row r="3" spans="1:45" s="49" customFormat="1" ht="15.75" customHeight="1">
      <c r="A3" s="191"/>
      <c r="B3" s="272" t="s">
        <v>80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92"/>
      <c r="N3" s="192"/>
      <c r="O3" s="192"/>
      <c r="P3" s="193"/>
      <c r="Q3" s="194"/>
      <c r="R3" s="265" t="s">
        <v>16</v>
      </c>
      <c r="S3" s="266"/>
      <c r="T3" s="266"/>
      <c r="U3" s="266"/>
      <c r="V3" s="266"/>
      <c r="W3" s="266"/>
      <c r="X3" s="266"/>
      <c r="Y3" s="266"/>
      <c r="Z3" s="208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209"/>
    </row>
    <row r="4" spans="1:45" s="61" customFormat="1" ht="26.25" customHeight="1">
      <c r="A4" s="60" t="s">
        <v>15</v>
      </c>
      <c r="B4" s="267" t="s">
        <v>0</v>
      </c>
      <c r="C4" s="267"/>
      <c r="D4" s="268"/>
      <c r="E4" s="151"/>
      <c r="F4" s="267" t="s">
        <v>1</v>
      </c>
      <c r="G4" s="267"/>
      <c r="H4" s="268"/>
      <c r="I4" s="151"/>
      <c r="J4" s="267" t="s">
        <v>2</v>
      </c>
      <c r="K4" s="267"/>
      <c r="L4" s="268"/>
      <c r="M4" s="151"/>
      <c r="N4" s="269" t="s">
        <v>70</v>
      </c>
      <c r="O4" s="269"/>
      <c r="P4" s="269"/>
      <c r="Q4" s="195"/>
      <c r="R4" s="270" t="s">
        <v>17</v>
      </c>
      <c r="S4" s="271"/>
      <c r="T4" s="269"/>
      <c r="U4" s="271"/>
      <c r="V4" s="54" t="s">
        <v>75</v>
      </c>
      <c r="W4" s="55"/>
      <c r="X4" s="54"/>
      <c r="Y4" s="55"/>
      <c r="Z4" s="251" t="s">
        <v>19</v>
      </c>
      <c r="AA4" s="251"/>
      <c r="AB4" s="251"/>
      <c r="AC4" s="251"/>
      <c r="AD4" s="251" t="s">
        <v>20</v>
      </c>
      <c r="AE4" s="251"/>
      <c r="AF4" s="251"/>
      <c r="AG4" s="251"/>
      <c r="AH4" s="18"/>
      <c r="AI4" s="18" t="s">
        <v>76</v>
      </c>
      <c r="AJ4" s="18"/>
      <c r="AK4" s="18"/>
      <c r="AL4" s="18"/>
      <c r="AM4" s="18" t="s">
        <v>77</v>
      </c>
      <c r="AN4" s="18"/>
      <c r="AO4" s="18"/>
      <c r="AP4" s="18"/>
      <c r="AQ4" s="18"/>
      <c r="AR4" s="18" t="s">
        <v>4</v>
      </c>
      <c r="AS4" s="210"/>
    </row>
    <row r="5" spans="1:45" s="49" customFormat="1" ht="15">
      <c r="A5" s="62" t="s">
        <v>28</v>
      </c>
      <c r="B5" s="259"/>
      <c r="C5" s="259"/>
      <c r="D5" s="259"/>
      <c r="E5" s="53"/>
      <c r="F5" s="260"/>
      <c r="G5" s="260"/>
      <c r="H5" s="260"/>
      <c r="I5" s="152"/>
      <c r="J5" s="152"/>
      <c r="K5" s="152"/>
      <c r="L5" s="152"/>
      <c r="M5" s="152"/>
      <c r="N5" s="260"/>
      <c r="O5" s="260"/>
      <c r="P5" s="260"/>
      <c r="Q5" s="196"/>
      <c r="R5" s="59"/>
      <c r="S5" s="5"/>
      <c r="T5" s="258"/>
      <c r="U5" s="261"/>
      <c r="V5" s="5"/>
      <c r="W5" s="6"/>
      <c r="X5" s="5"/>
      <c r="Y5" s="5"/>
      <c r="Z5" s="258"/>
      <c r="AA5" s="258"/>
      <c r="AB5" s="6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211"/>
    </row>
    <row r="6" spans="1:45" s="61" customFormat="1" ht="15">
      <c r="A6" s="186"/>
      <c r="B6" s="262" t="s">
        <v>87</v>
      </c>
      <c r="C6" s="262"/>
      <c r="D6" s="262" t="s">
        <v>88</v>
      </c>
      <c r="E6" s="262"/>
      <c r="F6" s="262" t="s">
        <v>89</v>
      </c>
      <c r="G6" s="262"/>
      <c r="H6" s="262" t="s">
        <v>90</v>
      </c>
      <c r="I6" s="262"/>
      <c r="J6" s="262" t="s">
        <v>91</v>
      </c>
      <c r="K6" s="262"/>
      <c r="L6" s="262" t="s">
        <v>92</v>
      </c>
      <c r="M6" s="262"/>
      <c r="N6" s="262" t="s">
        <v>93</v>
      </c>
      <c r="O6" s="262"/>
      <c r="P6" s="262" t="s">
        <v>94</v>
      </c>
      <c r="Q6" s="263"/>
      <c r="R6" s="264" t="s">
        <v>95</v>
      </c>
      <c r="S6" s="262"/>
      <c r="T6" s="262" t="s">
        <v>96</v>
      </c>
      <c r="U6" s="262"/>
      <c r="V6" s="262" t="s">
        <v>89</v>
      </c>
      <c r="W6" s="262"/>
      <c r="X6" s="262" t="s">
        <v>92</v>
      </c>
      <c r="Y6" s="262"/>
      <c r="Z6" s="262" t="s">
        <v>95</v>
      </c>
      <c r="AA6" s="262"/>
      <c r="AB6" s="262" t="s">
        <v>92</v>
      </c>
      <c r="AC6" s="262"/>
      <c r="AD6" s="262" t="s">
        <v>89</v>
      </c>
      <c r="AE6" s="262"/>
      <c r="AF6" s="262" t="s">
        <v>97</v>
      </c>
      <c r="AG6" s="262"/>
      <c r="AH6" s="262" t="s">
        <v>98</v>
      </c>
      <c r="AI6" s="262"/>
      <c r="AJ6" s="262" t="s">
        <v>92</v>
      </c>
      <c r="AK6" s="262"/>
      <c r="AL6" s="262" t="s">
        <v>99</v>
      </c>
      <c r="AM6" s="262"/>
      <c r="AN6" s="262" t="s">
        <v>100</v>
      </c>
      <c r="AO6" s="262"/>
      <c r="AP6" s="262" t="s">
        <v>101</v>
      </c>
      <c r="AQ6" s="262"/>
      <c r="AR6" s="262" t="s">
        <v>94</v>
      </c>
      <c r="AS6" s="263"/>
    </row>
    <row r="7" spans="1:45" s="61" customFormat="1" ht="15">
      <c r="A7" s="60" t="s">
        <v>29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197">
        <v>17</v>
      </c>
      <c r="R7" s="212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  <c r="Y7" s="23">
        <v>25</v>
      </c>
      <c r="Z7" s="23">
        <v>26</v>
      </c>
      <c r="AA7" s="23">
        <v>27</v>
      </c>
      <c r="AB7" s="23">
        <v>28</v>
      </c>
      <c r="AC7" s="23">
        <v>29</v>
      </c>
      <c r="AD7" s="23">
        <v>30</v>
      </c>
      <c r="AE7" s="23">
        <v>31</v>
      </c>
      <c r="AF7" s="23">
        <v>32</v>
      </c>
      <c r="AG7" s="23">
        <v>33</v>
      </c>
      <c r="AH7" s="23">
        <v>34</v>
      </c>
      <c r="AI7" s="23">
        <v>35</v>
      </c>
      <c r="AJ7" s="23">
        <v>36</v>
      </c>
      <c r="AK7" s="23">
        <v>37</v>
      </c>
      <c r="AL7" s="23">
        <v>38</v>
      </c>
      <c r="AM7" s="23">
        <v>39</v>
      </c>
      <c r="AN7" s="23">
        <v>40</v>
      </c>
      <c r="AO7" s="23">
        <v>41</v>
      </c>
      <c r="AP7" s="23">
        <v>42</v>
      </c>
      <c r="AQ7" s="23">
        <v>43</v>
      </c>
      <c r="AR7" s="23">
        <v>44</v>
      </c>
      <c r="AS7" s="213">
        <v>45</v>
      </c>
    </row>
    <row r="8" spans="1:45" s="61" customFormat="1" ht="18.75">
      <c r="A8" s="63"/>
      <c r="B8" s="64" t="s">
        <v>13</v>
      </c>
      <c r="C8" s="64" t="s">
        <v>14</v>
      </c>
      <c r="D8" s="64" t="s">
        <v>13</v>
      </c>
      <c r="E8" s="64" t="s">
        <v>14</v>
      </c>
      <c r="F8" s="64" t="s">
        <v>13</v>
      </c>
      <c r="G8" s="64" t="s">
        <v>14</v>
      </c>
      <c r="H8" s="64" t="s">
        <v>13</v>
      </c>
      <c r="I8" s="64" t="s">
        <v>14</v>
      </c>
      <c r="J8" s="64" t="s">
        <v>13</v>
      </c>
      <c r="K8" s="64" t="s">
        <v>14</v>
      </c>
      <c r="L8" s="64" t="s">
        <v>13</v>
      </c>
      <c r="M8" s="64" t="s">
        <v>14</v>
      </c>
      <c r="N8" s="64" t="s">
        <v>13</v>
      </c>
      <c r="O8" s="64" t="s">
        <v>14</v>
      </c>
      <c r="P8" s="64" t="s">
        <v>13</v>
      </c>
      <c r="Q8" s="198" t="s">
        <v>14</v>
      </c>
      <c r="R8" s="214" t="s">
        <v>30</v>
      </c>
      <c r="S8" s="64" t="s">
        <v>14</v>
      </c>
      <c r="T8" s="64" t="s">
        <v>30</v>
      </c>
      <c r="U8" s="64" t="s">
        <v>14</v>
      </c>
      <c r="V8" s="64" t="s">
        <v>30</v>
      </c>
      <c r="W8" s="64" t="s">
        <v>14</v>
      </c>
      <c r="X8" s="64" t="s">
        <v>30</v>
      </c>
      <c r="Y8" s="64" t="s">
        <v>14</v>
      </c>
      <c r="Z8" s="64" t="s">
        <v>30</v>
      </c>
      <c r="AA8" s="64" t="s">
        <v>14</v>
      </c>
      <c r="AB8" s="64" t="s">
        <v>30</v>
      </c>
      <c r="AC8" s="64" t="s">
        <v>14</v>
      </c>
      <c r="AD8" s="64" t="s">
        <v>30</v>
      </c>
      <c r="AE8" s="64" t="s">
        <v>14</v>
      </c>
      <c r="AF8" s="64" t="s">
        <v>30</v>
      </c>
      <c r="AG8" s="64" t="s">
        <v>14</v>
      </c>
      <c r="AH8" s="64" t="s">
        <v>30</v>
      </c>
      <c r="AI8" s="64" t="s">
        <v>14</v>
      </c>
      <c r="AJ8" s="64" t="s">
        <v>30</v>
      </c>
      <c r="AK8" s="64" t="s">
        <v>14</v>
      </c>
      <c r="AL8" s="64" t="s">
        <v>30</v>
      </c>
      <c r="AM8" s="64" t="s">
        <v>14</v>
      </c>
      <c r="AN8" s="64" t="s">
        <v>30</v>
      </c>
      <c r="AO8" s="64" t="s">
        <v>14</v>
      </c>
      <c r="AP8" s="64" t="s">
        <v>30</v>
      </c>
      <c r="AQ8" s="64" t="s">
        <v>14</v>
      </c>
      <c r="AR8" s="64" t="s">
        <v>30</v>
      </c>
      <c r="AS8" s="198" t="s">
        <v>14</v>
      </c>
    </row>
    <row r="9" spans="1:45" s="61" customFormat="1" ht="15">
      <c r="A9" s="65" t="s">
        <v>31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  <c r="P9" s="67"/>
      <c r="Q9" s="199"/>
      <c r="R9" s="21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8"/>
      <c r="AI9" s="68"/>
      <c r="AJ9" s="68"/>
      <c r="AK9" s="68"/>
      <c r="AL9" s="68"/>
      <c r="AM9" s="68"/>
      <c r="AN9" s="68"/>
      <c r="AO9" s="68"/>
      <c r="AP9" s="69"/>
      <c r="AQ9" s="69"/>
      <c r="AR9" s="69"/>
      <c r="AS9" s="216"/>
    </row>
    <row r="10" spans="1:45" s="61" customFormat="1" ht="15">
      <c r="A10" s="70" t="s">
        <v>32</v>
      </c>
      <c r="B10" s="71">
        <v>111663</v>
      </c>
      <c r="C10" s="19">
        <v>1270966</v>
      </c>
      <c r="D10" s="71">
        <v>38511</v>
      </c>
      <c r="E10" s="19">
        <v>60376</v>
      </c>
      <c r="F10" s="71">
        <v>419472</v>
      </c>
      <c r="G10" s="19">
        <v>359305</v>
      </c>
      <c r="H10" s="71">
        <v>144944</v>
      </c>
      <c r="I10" s="19">
        <v>142482</v>
      </c>
      <c r="J10" s="71">
        <v>221362</v>
      </c>
      <c r="K10" s="19">
        <v>208341</v>
      </c>
      <c r="L10" s="71">
        <v>79702</v>
      </c>
      <c r="M10" s="19">
        <v>86376</v>
      </c>
      <c r="N10" s="72">
        <f aca="true" t="shared" si="0" ref="N10:N37">B10+F10+J10</f>
        <v>752497</v>
      </c>
      <c r="O10" s="73">
        <f aca="true" t="shared" si="1" ref="O10:O37">C10+G10+Q12</f>
        <v>1701450</v>
      </c>
      <c r="P10" s="72">
        <f aca="true" t="shared" si="2" ref="P10:P37">D10+H10+L10</f>
        <v>263157</v>
      </c>
      <c r="Q10" s="200">
        <f aca="true" t="shared" si="3" ref="Q10:Q37">E10+I10+M10</f>
        <v>289234</v>
      </c>
      <c r="R10" s="217">
        <v>53278</v>
      </c>
      <c r="S10" s="71">
        <v>43803</v>
      </c>
      <c r="T10" s="19">
        <v>16007</v>
      </c>
      <c r="U10" s="71">
        <v>12482</v>
      </c>
      <c r="V10" s="19">
        <v>364456</v>
      </c>
      <c r="W10" s="71">
        <v>397161</v>
      </c>
      <c r="X10" s="19">
        <v>120270</v>
      </c>
      <c r="Y10" s="71">
        <v>130555</v>
      </c>
      <c r="Z10" s="19">
        <v>7247</v>
      </c>
      <c r="AA10" s="71">
        <v>12731</v>
      </c>
      <c r="AB10" s="19">
        <v>2633</v>
      </c>
      <c r="AC10" s="71">
        <v>4095</v>
      </c>
      <c r="AD10" s="19">
        <v>3636</v>
      </c>
      <c r="AE10" s="71">
        <v>5760</v>
      </c>
      <c r="AF10" s="19">
        <v>1666</v>
      </c>
      <c r="AG10" s="71">
        <v>2585</v>
      </c>
      <c r="AH10" s="71">
        <v>7346</v>
      </c>
      <c r="AI10" s="71">
        <v>5597</v>
      </c>
      <c r="AJ10" s="71">
        <v>2220</v>
      </c>
      <c r="AK10" s="71">
        <v>1643</v>
      </c>
      <c r="AL10" s="71">
        <v>61112</v>
      </c>
      <c r="AM10" s="71">
        <v>41725</v>
      </c>
      <c r="AN10" s="71">
        <v>19633</v>
      </c>
      <c r="AO10" s="71">
        <v>14415</v>
      </c>
      <c r="AP10" s="75">
        <f aca="true" t="shared" si="4" ref="AP10:AP44">R10+V10+Z10+AD10+AH10+AL10</f>
        <v>497075</v>
      </c>
      <c r="AQ10" s="75">
        <f>'[1]29.3.1'!S9+'[1]29.3.1'!W9+'[1]29.3.1'!AA9+'[1]29.3.1'!AE9+'[1]29.3.1'!AM9+'[1]29.3.1'!AQ9</f>
        <v>506777</v>
      </c>
      <c r="AR10" s="75">
        <f aca="true" t="shared" si="5" ref="AR10:AR44">T10+X10+AB10+AF10+AJ10+AN10</f>
        <v>162429</v>
      </c>
      <c r="AS10" s="218">
        <f>'[1]29.3.1'!U9+'[1]29.3.1'!Y9+'[1]29.3.1'!AC9+'[1]29.3.1'!AG9+'[1]29.3.1'!AO9+'[1]29.3.1'!AS9</f>
        <v>165775</v>
      </c>
    </row>
    <row r="11" spans="1:45" s="61" customFormat="1" ht="15">
      <c r="A11" s="76" t="s">
        <v>34</v>
      </c>
      <c r="B11" s="66">
        <v>9816</v>
      </c>
      <c r="C11" s="20">
        <v>11449</v>
      </c>
      <c r="D11" s="66">
        <v>4572</v>
      </c>
      <c r="E11" s="20">
        <v>5167</v>
      </c>
      <c r="F11" s="66">
        <v>785</v>
      </c>
      <c r="G11" s="20">
        <v>915</v>
      </c>
      <c r="H11" s="66">
        <v>397</v>
      </c>
      <c r="I11" s="20">
        <v>454</v>
      </c>
      <c r="J11" s="66">
        <v>688</v>
      </c>
      <c r="K11" s="20">
        <v>891</v>
      </c>
      <c r="L11" s="66">
        <v>220</v>
      </c>
      <c r="M11" s="20">
        <v>332</v>
      </c>
      <c r="N11" s="67">
        <f t="shared" si="0"/>
        <v>11289</v>
      </c>
      <c r="O11" s="77">
        <f t="shared" si="1"/>
        <v>284277</v>
      </c>
      <c r="P11" s="67">
        <f t="shared" si="2"/>
        <v>5189</v>
      </c>
      <c r="Q11" s="201">
        <f t="shared" si="3"/>
        <v>5953</v>
      </c>
      <c r="R11" s="219">
        <v>200</v>
      </c>
      <c r="S11" s="66">
        <v>200</v>
      </c>
      <c r="T11" s="20">
        <v>114</v>
      </c>
      <c r="U11" s="66">
        <v>114</v>
      </c>
      <c r="V11" s="20">
        <v>3301</v>
      </c>
      <c r="W11" s="66">
        <v>3185</v>
      </c>
      <c r="X11" s="20">
        <v>1024</v>
      </c>
      <c r="Y11" s="66">
        <v>834</v>
      </c>
      <c r="Z11" s="20">
        <v>144</v>
      </c>
      <c r="AA11" s="78">
        <v>144</v>
      </c>
      <c r="AB11" s="20">
        <v>98</v>
      </c>
      <c r="AC11" s="78">
        <v>101</v>
      </c>
      <c r="AD11" s="20">
        <v>0</v>
      </c>
      <c r="AE11" s="78">
        <v>0</v>
      </c>
      <c r="AF11" s="20">
        <v>0</v>
      </c>
      <c r="AG11" s="78">
        <v>0</v>
      </c>
      <c r="AH11" s="78">
        <v>95</v>
      </c>
      <c r="AI11" s="78">
        <v>95</v>
      </c>
      <c r="AJ11" s="78">
        <v>11</v>
      </c>
      <c r="AK11" s="78">
        <v>11</v>
      </c>
      <c r="AL11" s="78">
        <v>212</v>
      </c>
      <c r="AM11" s="78">
        <v>211</v>
      </c>
      <c r="AN11" s="78">
        <v>81</v>
      </c>
      <c r="AO11" s="78">
        <v>39</v>
      </c>
      <c r="AP11" s="69">
        <f t="shared" si="4"/>
        <v>3952</v>
      </c>
      <c r="AQ11" s="69">
        <f>'[1]29.3.1'!S10+'[1]29.3.1'!W10+'[1]29.3.1'!AA10+'[1]29.3.1'!AE10+'[1]29.3.1'!AM10+'[1]29.3.1'!AQ10</f>
        <v>3835</v>
      </c>
      <c r="AR11" s="69">
        <f t="shared" si="5"/>
        <v>1328</v>
      </c>
      <c r="AS11" s="220">
        <f>'[1]29.3.1'!U10+'[1]29.3.1'!Y10+'[1]29.3.1'!AC10+'[1]29.3.1'!AG10+'[1]29.3.1'!AO10+'[1]29.3.1'!AS10</f>
        <v>1099</v>
      </c>
    </row>
    <row r="12" spans="1:45" s="61" customFormat="1" ht="15">
      <c r="A12" s="70" t="s">
        <v>35</v>
      </c>
      <c r="B12" s="71">
        <v>153159</v>
      </c>
      <c r="C12" s="19">
        <v>153317</v>
      </c>
      <c r="D12" s="71">
        <v>61593</v>
      </c>
      <c r="E12" s="19">
        <v>61719</v>
      </c>
      <c r="F12" s="71">
        <v>35560</v>
      </c>
      <c r="G12" s="19">
        <v>35940</v>
      </c>
      <c r="H12" s="71">
        <v>6699</v>
      </c>
      <c r="I12" s="19">
        <v>6839</v>
      </c>
      <c r="J12" s="71">
        <v>17817</v>
      </c>
      <c r="K12" s="19">
        <v>17817</v>
      </c>
      <c r="L12" s="71">
        <v>2621</v>
      </c>
      <c r="M12" s="19">
        <v>2621</v>
      </c>
      <c r="N12" s="72">
        <f t="shared" si="0"/>
        <v>206536</v>
      </c>
      <c r="O12" s="73">
        <f t="shared" si="1"/>
        <v>345886</v>
      </c>
      <c r="P12" s="72">
        <f t="shared" si="2"/>
        <v>70913</v>
      </c>
      <c r="Q12" s="200">
        <f t="shared" si="3"/>
        <v>71179</v>
      </c>
      <c r="R12" s="217">
        <v>2932</v>
      </c>
      <c r="S12" s="71">
        <v>2932</v>
      </c>
      <c r="T12" s="19">
        <v>1221</v>
      </c>
      <c r="U12" s="71">
        <v>921</v>
      </c>
      <c r="V12" s="19">
        <v>3049</v>
      </c>
      <c r="W12" s="71">
        <v>8998</v>
      </c>
      <c r="X12" s="19">
        <v>837</v>
      </c>
      <c r="Y12" s="71">
        <v>1994</v>
      </c>
      <c r="Z12" s="19">
        <v>2853</v>
      </c>
      <c r="AA12" s="71">
        <v>2853</v>
      </c>
      <c r="AB12" s="19">
        <v>896</v>
      </c>
      <c r="AC12" s="71">
        <v>896</v>
      </c>
      <c r="AD12" s="19">
        <v>922</v>
      </c>
      <c r="AE12" s="71">
        <v>922</v>
      </c>
      <c r="AF12" s="19">
        <v>306</v>
      </c>
      <c r="AG12" s="71">
        <v>424</v>
      </c>
      <c r="AH12" s="71">
        <v>7581</v>
      </c>
      <c r="AI12" s="71">
        <v>7581</v>
      </c>
      <c r="AJ12" s="71">
        <v>1792</v>
      </c>
      <c r="AK12" s="71">
        <v>1792</v>
      </c>
      <c r="AL12" s="71">
        <v>916</v>
      </c>
      <c r="AM12" s="71">
        <v>731</v>
      </c>
      <c r="AN12" s="71">
        <v>418</v>
      </c>
      <c r="AO12" s="71">
        <v>367</v>
      </c>
      <c r="AP12" s="75">
        <f t="shared" si="4"/>
        <v>18253</v>
      </c>
      <c r="AQ12" s="75">
        <f>'[1]29.3.1'!S11+'[1]29.3.1'!W11+'[1]29.3.1'!AA11+'[1]29.3.1'!AE11+'[1]29.3.1'!AM11+'[1]29.3.1'!AQ11</f>
        <v>24017</v>
      </c>
      <c r="AR12" s="75">
        <f t="shared" si="5"/>
        <v>5470</v>
      </c>
      <c r="AS12" s="218">
        <f>'[1]29.3.1'!U11+'[1]29.3.1'!Y11+'[1]29.3.1'!AC11+'[1]29.3.1'!AG11+'[1]29.3.1'!AO11+'[1]29.3.1'!AS11</f>
        <v>6394</v>
      </c>
    </row>
    <row r="13" spans="1:45" s="61" customFormat="1" ht="15">
      <c r="A13" s="76" t="s">
        <v>36</v>
      </c>
      <c r="B13" s="66">
        <v>454761</v>
      </c>
      <c r="C13" s="20">
        <v>612929</v>
      </c>
      <c r="D13" s="66">
        <v>157169</v>
      </c>
      <c r="E13" s="20">
        <v>215007</v>
      </c>
      <c r="F13" s="66">
        <v>163097</v>
      </c>
      <c r="G13" s="20">
        <v>156309</v>
      </c>
      <c r="H13" s="66">
        <v>32682</v>
      </c>
      <c r="I13" s="20">
        <v>45741</v>
      </c>
      <c r="J13" s="66">
        <v>62258</v>
      </c>
      <c r="K13" s="20">
        <v>72276</v>
      </c>
      <c r="L13" s="66">
        <v>10829</v>
      </c>
      <c r="M13" s="20">
        <v>11165</v>
      </c>
      <c r="N13" s="67">
        <f t="shared" si="0"/>
        <v>680116</v>
      </c>
      <c r="O13" s="77">
        <f t="shared" si="1"/>
        <v>781352</v>
      </c>
      <c r="P13" s="67">
        <f t="shared" si="2"/>
        <v>200680</v>
      </c>
      <c r="Q13" s="201">
        <f t="shared" si="3"/>
        <v>271913</v>
      </c>
      <c r="R13" s="219">
        <v>7333</v>
      </c>
      <c r="S13" s="66">
        <v>7333</v>
      </c>
      <c r="T13" s="20">
        <v>2590</v>
      </c>
      <c r="U13" s="66">
        <v>2959</v>
      </c>
      <c r="V13" s="20">
        <v>8892</v>
      </c>
      <c r="W13" s="66">
        <v>8883</v>
      </c>
      <c r="X13" s="20">
        <v>951</v>
      </c>
      <c r="Y13" s="66">
        <v>960</v>
      </c>
      <c r="Z13" s="20">
        <v>10040</v>
      </c>
      <c r="AA13" s="66"/>
      <c r="AB13" s="20">
        <v>2585</v>
      </c>
      <c r="AC13" s="66">
        <v>2650</v>
      </c>
      <c r="AD13" s="20">
        <v>439</v>
      </c>
      <c r="AE13" s="66">
        <v>1438</v>
      </c>
      <c r="AF13" s="20">
        <v>45</v>
      </c>
      <c r="AG13" s="66">
        <v>341</v>
      </c>
      <c r="AH13" s="66">
        <v>14499</v>
      </c>
      <c r="AI13" s="66">
        <v>14830</v>
      </c>
      <c r="AJ13" s="66">
        <v>2701</v>
      </c>
      <c r="AK13" s="66">
        <v>2939</v>
      </c>
      <c r="AL13" s="66">
        <v>17828</v>
      </c>
      <c r="AM13" s="66">
        <v>47745</v>
      </c>
      <c r="AN13" s="66">
        <v>6735</v>
      </c>
      <c r="AO13" s="66">
        <v>15217</v>
      </c>
      <c r="AP13" s="69">
        <f t="shared" si="4"/>
        <v>59031</v>
      </c>
      <c r="AQ13" s="69">
        <f>'[1]29.3.1'!S12+'[1]29.3.1'!W12+'[1]29.3.1'!AA12+'[1]29.3.1'!AE12+'[1]29.3.1'!AM12+'[1]29.3.1'!AQ12</f>
        <v>80229</v>
      </c>
      <c r="AR13" s="69">
        <f t="shared" si="5"/>
        <v>15607</v>
      </c>
      <c r="AS13" s="220">
        <f>'[1]29.3.1'!U12+'[1]29.3.1'!Y12+'[1]29.3.1'!AC12+'[1]29.3.1'!AG12+'[1]29.3.1'!AO12+'[1]29.3.1'!AS12</f>
        <v>25066</v>
      </c>
    </row>
    <row r="14" spans="1:45" s="61" customFormat="1" ht="15">
      <c r="A14" s="70" t="s">
        <v>37</v>
      </c>
      <c r="B14" s="71">
        <v>165520</v>
      </c>
      <c r="C14" s="19">
        <v>291377</v>
      </c>
      <c r="D14" s="71">
        <v>87931</v>
      </c>
      <c r="E14" s="19">
        <v>113154</v>
      </c>
      <c r="F14" s="71">
        <v>30816</v>
      </c>
      <c r="G14" s="19">
        <v>53011</v>
      </c>
      <c r="H14" s="71">
        <v>16144</v>
      </c>
      <c r="I14" s="19">
        <v>24068</v>
      </c>
      <c r="J14" s="71">
        <v>34145</v>
      </c>
      <c r="K14" s="19">
        <v>45302</v>
      </c>
      <c r="L14" s="71">
        <v>15016</v>
      </c>
      <c r="M14" s="19">
        <v>19407</v>
      </c>
      <c r="N14" s="72">
        <f t="shared" si="0"/>
        <v>230481</v>
      </c>
      <c r="O14" s="73">
        <f t="shared" si="1"/>
        <v>555968</v>
      </c>
      <c r="P14" s="72">
        <f t="shared" si="2"/>
        <v>119091</v>
      </c>
      <c r="Q14" s="200">
        <f t="shared" si="3"/>
        <v>156629</v>
      </c>
      <c r="R14" s="217">
        <v>6121</v>
      </c>
      <c r="S14" s="71">
        <v>6121</v>
      </c>
      <c r="T14" s="19">
        <v>3445</v>
      </c>
      <c r="U14" s="71">
        <v>4573</v>
      </c>
      <c r="V14" s="19">
        <v>19629</v>
      </c>
      <c r="W14" s="71">
        <v>55535</v>
      </c>
      <c r="X14" s="19">
        <v>4365</v>
      </c>
      <c r="Y14" s="71">
        <v>12168</v>
      </c>
      <c r="Z14" s="19">
        <v>5295</v>
      </c>
      <c r="AA14" s="71">
        <v>10341</v>
      </c>
      <c r="AB14" s="19">
        <v>2867</v>
      </c>
      <c r="AC14" s="71">
        <v>4075</v>
      </c>
      <c r="AD14" s="19">
        <v>4037</v>
      </c>
      <c r="AE14" s="71">
        <v>1124</v>
      </c>
      <c r="AF14" s="19">
        <v>520</v>
      </c>
      <c r="AG14" s="71">
        <v>256</v>
      </c>
      <c r="AH14" s="71">
        <v>2737</v>
      </c>
      <c r="AI14" s="71">
        <v>5067</v>
      </c>
      <c r="AJ14" s="71">
        <v>1185</v>
      </c>
      <c r="AK14" s="71">
        <v>1540</v>
      </c>
      <c r="AL14" s="71">
        <v>1444</v>
      </c>
      <c r="AM14" s="71">
        <v>5264</v>
      </c>
      <c r="AN14" s="71">
        <v>557</v>
      </c>
      <c r="AO14" s="79">
        <v>2003</v>
      </c>
      <c r="AP14" s="75">
        <f t="shared" si="4"/>
        <v>39263</v>
      </c>
      <c r="AQ14" s="75">
        <f>'[1]29.3.1'!S13+'[1]29.3.1'!W13+'[1]29.3.1'!AA13+'[1]29.3.1'!AE13+'[1]29.3.1'!AM13+'[1]29.3.1'!AQ13</f>
        <v>83452</v>
      </c>
      <c r="AR14" s="75">
        <f t="shared" si="5"/>
        <v>12939</v>
      </c>
      <c r="AS14" s="218">
        <f>'[1]29.3.1'!U13+'[1]29.3.1'!Y13+'[1]29.3.1'!AC13+'[1]29.3.1'!AG13+'[1]29.3.1'!AO13+'[1]29.3.1'!AS13</f>
        <v>24615</v>
      </c>
    </row>
    <row r="15" spans="1:45" s="61" customFormat="1" ht="15">
      <c r="A15" s="76" t="s">
        <v>38</v>
      </c>
      <c r="B15" s="66">
        <v>4713</v>
      </c>
      <c r="C15" s="20">
        <v>5491</v>
      </c>
      <c r="D15" s="66">
        <v>3508</v>
      </c>
      <c r="E15" s="20">
        <v>4139</v>
      </c>
      <c r="F15" s="66">
        <v>4241</v>
      </c>
      <c r="G15" s="20">
        <v>4611</v>
      </c>
      <c r="H15" s="66">
        <v>2371</v>
      </c>
      <c r="I15" s="20">
        <v>2653</v>
      </c>
      <c r="J15" s="66">
        <v>8534</v>
      </c>
      <c r="K15" s="20">
        <v>8500</v>
      </c>
      <c r="L15" s="66">
        <v>5061</v>
      </c>
      <c r="M15" s="20">
        <v>5322</v>
      </c>
      <c r="N15" s="67">
        <f t="shared" si="0"/>
        <v>17488</v>
      </c>
      <c r="O15" s="77">
        <f t="shared" si="1"/>
        <v>133139</v>
      </c>
      <c r="P15" s="67">
        <f t="shared" si="2"/>
        <v>10940</v>
      </c>
      <c r="Q15" s="201">
        <f t="shared" si="3"/>
        <v>12114</v>
      </c>
      <c r="R15" s="219">
        <v>272</v>
      </c>
      <c r="S15" s="66">
        <v>272</v>
      </c>
      <c r="T15" s="20">
        <v>232</v>
      </c>
      <c r="U15" s="66">
        <v>228</v>
      </c>
      <c r="V15" s="20">
        <v>3411</v>
      </c>
      <c r="W15" s="66">
        <v>3550</v>
      </c>
      <c r="X15" s="20">
        <v>1296</v>
      </c>
      <c r="Y15" s="66">
        <v>1371</v>
      </c>
      <c r="Z15" s="20">
        <v>1484</v>
      </c>
      <c r="AA15" s="66">
        <v>6515</v>
      </c>
      <c r="AB15" s="20">
        <v>1078</v>
      </c>
      <c r="AC15" s="66">
        <v>1021</v>
      </c>
      <c r="AD15" s="20">
        <v>0</v>
      </c>
      <c r="AE15" s="78">
        <v>192</v>
      </c>
      <c r="AF15" s="20">
        <v>0</v>
      </c>
      <c r="AG15" s="78">
        <v>103</v>
      </c>
      <c r="AH15" s="78">
        <v>732</v>
      </c>
      <c r="AI15" s="78">
        <v>819</v>
      </c>
      <c r="AJ15" s="78">
        <v>392</v>
      </c>
      <c r="AK15" s="78">
        <v>441</v>
      </c>
      <c r="AL15" s="66">
        <v>1387</v>
      </c>
      <c r="AM15" s="66">
        <v>1332</v>
      </c>
      <c r="AN15" s="66">
        <v>680</v>
      </c>
      <c r="AO15" s="68">
        <v>716</v>
      </c>
      <c r="AP15" s="69">
        <f t="shared" si="4"/>
        <v>7286</v>
      </c>
      <c r="AQ15" s="69">
        <f>'[1]29.3.1'!S14+'[1]29.3.1'!W14+'[1]29.3.1'!AA14+'[1]29.3.1'!AE14+'[1]29.3.1'!AM14+'[1]29.3.1'!AQ14</f>
        <v>12680</v>
      </c>
      <c r="AR15" s="69">
        <f t="shared" si="5"/>
        <v>3678</v>
      </c>
      <c r="AS15" s="220">
        <f>'[1]29.3.1'!U14+'[1]29.3.1'!Y14+'[1]29.3.1'!AC14+'[1]29.3.1'!AG14+'[1]29.3.1'!AO14+'[1]29.3.1'!AS14</f>
        <v>3880</v>
      </c>
    </row>
    <row r="16" spans="1:45" s="61" customFormat="1" ht="15">
      <c r="A16" s="70" t="s">
        <v>39</v>
      </c>
      <c r="B16" s="71">
        <v>225780</v>
      </c>
      <c r="C16" s="19">
        <v>212125</v>
      </c>
      <c r="D16" s="71">
        <v>117483</v>
      </c>
      <c r="E16" s="19">
        <v>105119</v>
      </c>
      <c r="F16" s="71">
        <v>74627</v>
      </c>
      <c r="G16" s="19">
        <v>75994</v>
      </c>
      <c r="H16" s="71">
        <v>31953</v>
      </c>
      <c r="I16" s="19">
        <v>31606</v>
      </c>
      <c r="J16" s="71">
        <v>144206</v>
      </c>
      <c r="K16" s="19">
        <v>171879</v>
      </c>
      <c r="L16" s="71">
        <v>60979</v>
      </c>
      <c r="M16" s="19">
        <v>74855</v>
      </c>
      <c r="N16" s="72">
        <f t="shared" si="0"/>
        <v>444613</v>
      </c>
      <c r="O16" s="73">
        <f t="shared" si="1"/>
        <v>341804</v>
      </c>
      <c r="P16" s="72">
        <f t="shared" si="2"/>
        <v>210415</v>
      </c>
      <c r="Q16" s="200">
        <f t="shared" si="3"/>
        <v>211580</v>
      </c>
      <c r="R16" s="217">
        <v>44095</v>
      </c>
      <c r="S16" s="71">
        <v>44095</v>
      </c>
      <c r="T16" s="19">
        <v>20616</v>
      </c>
      <c r="U16" s="71">
        <v>26320</v>
      </c>
      <c r="V16" s="19">
        <v>93413</v>
      </c>
      <c r="W16" s="71">
        <v>105868</v>
      </c>
      <c r="X16" s="19">
        <v>17522</v>
      </c>
      <c r="Y16" s="71">
        <v>19132</v>
      </c>
      <c r="Z16" s="19">
        <v>29105</v>
      </c>
      <c r="AA16" s="71">
        <v>1430</v>
      </c>
      <c r="AB16" s="19">
        <v>11801</v>
      </c>
      <c r="AC16" s="71">
        <v>13662</v>
      </c>
      <c r="AD16" s="19">
        <v>3394</v>
      </c>
      <c r="AE16" s="71">
        <v>3394</v>
      </c>
      <c r="AF16" s="19">
        <v>468</v>
      </c>
      <c r="AG16" s="71">
        <v>468</v>
      </c>
      <c r="AH16" s="71">
        <v>11119</v>
      </c>
      <c r="AI16" s="71">
        <v>9532</v>
      </c>
      <c r="AJ16" s="71">
        <v>4044</v>
      </c>
      <c r="AK16" s="71">
        <v>3737</v>
      </c>
      <c r="AL16" s="71">
        <v>43906</v>
      </c>
      <c r="AM16" s="71">
        <v>70070</v>
      </c>
      <c r="AN16" s="71">
        <v>16754</v>
      </c>
      <c r="AO16" s="19">
        <v>24806</v>
      </c>
      <c r="AP16" s="75">
        <f t="shared" si="4"/>
        <v>225032</v>
      </c>
      <c r="AQ16" s="75">
        <f>'[1]29.3.1'!S15+'[1]29.3.1'!W15+'[1]29.3.1'!AA15+'[1]29.3.1'!AE15+'[1]29.3.1'!AM15+'[1]29.3.1'!AQ15</f>
        <v>234389</v>
      </c>
      <c r="AR16" s="75">
        <f t="shared" si="5"/>
        <v>71205</v>
      </c>
      <c r="AS16" s="218">
        <f>'[1]29.3.1'!U15+'[1]29.3.1'!Y15+'[1]29.3.1'!AC15+'[1]29.3.1'!AG15+'[1]29.3.1'!AO15+'[1]29.3.1'!AS15</f>
        <v>88125</v>
      </c>
    </row>
    <row r="17" spans="1:45" s="61" customFormat="1" ht="15">
      <c r="A17" s="76" t="s">
        <v>40</v>
      </c>
      <c r="B17" s="66">
        <v>185485</v>
      </c>
      <c r="C17" s="20">
        <v>157315</v>
      </c>
      <c r="D17" s="66">
        <v>94570</v>
      </c>
      <c r="E17" s="20">
        <v>80783</v>
      </c>
      <c r="F17" s="66">
        <v>23367</v>
      </c>
      <c r="G17" s="20">
        <v>40612</v>
      </c>
      <c r="H17" s="66">
        <v>12331</v>
      </c>
      <c r="I17" s="20">
        <v>21820</v>
      </c>
      <c r="J17" s="66">
        <v>38079</v>
      </c>
      <c r="K17" s="20">
        <v>42282</v>
      </c>
      <c r="L17" s="66">
        <v>17944</v>
      </c>
      <c r="M17" s="20">
        <v>20434</v>
      </c>
      <c r="N17" s="67">
        <f t="shared" si="0"/>
        <v>246931</v>
      </c>
      <c r="O17" s="77">
        <f t="shared" si="1"/>
        <v>263885</v>
      </c>
      <c r="P17" s="67">
        <f t="shared" si="2"/>
        <v>124845</v>
      </c>
      <c r="Q17" s="201">
        <f t="shared" si="3"/>
        <v>123037</v>
      </c>
      <c r="R17" s="219">
        <v>57742</v>
      </c>
      <c r="S17" s="66">
        <v>57742</v>
      </c>
      <c r="T17" s="20">
        <v>31699</v>
      </c>
      <c r="U17" s="66">
        <v>43596</v>
      </c>
      <c r="V17" s="20">
        <v>127480</v>
      </c>
      <c r="W17" s="66">
        <v>113438</v>
      </c>
      <c r="X17" s="20">
        <v>35652</v>
      </c>
      <c r="Y17" s="66">
        <v>29360</v>
      </c>
      <c r="Z17" s="20">
        <v>8596</v>
      </c>
      <c r="AA17" s="66">
        <v>32834</v>
      </c>
      <c r="AB17" s="20">
        <v>4327</v>
      </c>
      <c r="AC17" s="66">
        <v>4327</v>
      </c>
      <c r="AD17" s="20">
        <v>890</v>
      </c>
      <c r="AE17" s="66">
        <v>1271</v>
      </c>
      <c r="AF17" s="20">
        <v>103</v>
      </c>
      <c r="AG17" s="66">
        <v>193</v>
      </c>
      <c r="AH17" s="66">
        <v>3976</v>
      </c>
      <c r="AI17" s="66">
        <v>4475</v>
      </c>
      <c r="AJ17" s="66">
        <v>1037</v>
      </c>
      <c r="AK17" s="66">
        <v>1029</v>
      </c>
      <c r="AL17" s="66">
        <v>25542</v>
      </c>
      <c r="AM17" s="66">
        <v>30824</v>
      </c>
      <c r="AN17" s="66">
        <v>6349</v>
      </c>
      <c r="AO17" s="66">
        <v>28834</v>
      </c>
      <c r="AP17" s="69">
        <f t="shared" si="4"/>
        <v>224226</v>
      </c>
      <c r="AQ17" s="69">
        <f>'[1]29.3.1'!S16+'[1]29.3.1'!W16+'[1]29.3.1'!AA16+'[1]29.3.1'!AE16+'[1]29.3.1'!AM16+'[1]29.3.1'!AQ16</f>
        <v>240584</v>
      </c>
      <c r="AR17" s="69">
        <f t="shared" si="5"/>
        <v>79167</v>
      </c>
      <c r="AS17" s="220">
        <f>'[1]29.3.1'!U16+'[1]29.3.1'!Y16+'[1]29.3.1'!AC16+'[1]29.3.1'!AG16+'[1]29.3.1'!AO16+'[1]29.3.1'!AS16</f>
        <v>107339</v>
      </c>
    </row>
    <row r="18" spans="1:45" s="61" customFormat="1" ht="15">
      <c r="A18" s="70" t="s">
        <v>41</v>
      </c>
      <c r="B18" s="71">
        <v>53869</v>
      </c>
      <c r="C18" s="19">
        <v>67871</v>
      </c>
      <c r="D18" s="71">
        <v>32103</v>
      </c>
      <c r="E18" s="19">
        <v>38030</v>
      </c>
      <c r="F18" s="71">
        <v>15884</v>
      </c>
      <c r="G18" s="19">
        <v>19160</v>
      </c>
      <c r="H18" s="71">
        <v>9073</v>
      </c>
      <c r="I18" s="19">
        <v>10626</v>
      </c>
      <c r="J18" s="71">
        <v>8549</v>
      </c>
      <c r="K18" s="19">
        <v>12752</v>
      </c>
      <c r="L18" s="71">
        <v>3244</v>
      </c>
      <c r="M18" s="19">
        <v>5029</v>
      </c>
      <c r="N18" s="72">
        <f t="shared" si="0"/>
        <v>78302</v>
      </c>
      <c r="O18" s="73">
        <f t="shared" si="1"/>
        <v>146882</v>
      </c>
      <c r="P18" s="72">
        <f t="shared" si="2"/>
        <v>44420</v>
      </c>
      <c r="Q18" s="200">
        <f t="shared" si="3"/>
        <v>53685</v>
      </c>
      <c r="R18" s="217">
        <v>7097</v>
      </c>
      <c r="S18" s="71">
        <v>7097</v>
      </c>
      <c r="T18" s="19">
        <v>5527</v>
      </c>
      <c r="U18" s="71">
        <v>6848</v>
      </c>
      <c r="V18" s="19">
        <v>8204</v>
      </c>
      <c r="W18" s="71">
        <v>12596</v>
      </c>
      <c r="X18" s="19">
        <v>1821</v>
      </c>
      <c r="Y18" s="71">
        <v>2994</v>
      </c>
      <c r="Z18" s="19">
        <v>2748</v>
      </c>
      <c r="AA18" s="71">
        <v>8596</v>
      </c>
      <c r="AB18" s="19">
        <v>1553</v>
      </c>
      <c r="AC18" s="71">
        <v>3251</v>
      </c>
      <c r="AD18" s="19">
        <v>882</v>
      </c>
      <c r="AE18" s="71">
        <v>973</v>
      </c>
      <c r="AF18" s="19">
        <v>389</v>
      </c>
      <c r="AG18" s="71">
        <v>453</v>
      </c>
      <c r="AH18" s="71">
        <v>1183</v>
      </c>
      <c r="AI18" s="71">
        <v>1713</v>
      </c>
      <c r="AJ18" s="71">
        <v>444</v>
      </c>
      <c r="AK18" s="71">
        <v>709</v>
      </c>
      <c r="AL18" s="71">
        <v>5949</v>
      </c>
      <c r="AM18" s="71">
        <v>9713</v>
      </c>
      <c r="AN18" s="71">
        <v>2047</v>
      </c>
      <c r="AO18" s="71">
        <v>4106</v>
      </c>
      <c r="AP18" s="75">
        <f t="shared" si="4"/>
        <v>26063</v>
      </c>
      <c r="AQ18" s="75">
        <f>'[1]29.3.1'!S17+'[1]29.3.1'!W17+'[1]29.3.1'!AA17+'[1]29.3.1'!AE17+'[1]29.3.1'!AM17+'[1]29.3.1'!AQ17</f>
        <v>40688</v>
      </c>
      <c r="AR18" s="75">
        <f t="shared" si="5"/>
        <v>11781</v>
      </c>
      <c r="AS18" s="218">
        <f>'[1]29.3.1'!U17+'[1]29.3.1'!Y17+'[1]29.3.1'!AC17+'[1]29.3.1'!AG17+'[1]29.3.1'!AO17+'[1]29.3.1'!AS17</f>
        <v>18361</v>
      </c>
    </row>
    <row r="19" spans="1:45" s="61" customFormat="1" ht="15">
      <c r="A19" s="76" t="s">
        <v>42</v>
      </c>
      <c r="B19" s="66">
        <v>96095</v>
      </c>
      <c r="C19" s="20">
        <v>118119</v>
      </c>
      <c r="D19" s="66">
        <v>45952</v>
      </c>
      <c r="E19" s="20">
        <v>56527</v>
      </c>
      <c r="F19" s="66">
        <v>18383</v>
      </c>
      <c r="G19" s="20">
        <v>6552</v>
      </c>
      <c r="H19" s="66">
        <v>9006</v>
      </c>
      <c r="I19" s="20">
        <v>2344</v>
      </c>
      <c r="J19" s="66">
        <v>3356</v>
      </c>
      <c r="K19" s="20">
        <v>15716</v>
      </c>
      <c r="L19" s="66">
        <v>1616</v>
      </c>
      <c r="M19" s="20">
        <v>7087</v>
      </c>
      <c r="N19" s="67">
        <f t="shared" si="0"/>
        <v>117834</v>
      </c>
      <c r="O19" s="77">
        <f t="shared" si="1"/>
        <v>438584</v>
      </c>
      <c r="P19" s="67">
        <f t="shared" si="2"/>
        <v>56574</v>
      </c>
      <c r="Q19" s="201">
        <f t="shared" si="3"/>
        <v>65958</v>
      </c>
      <c r="R19" s="219">
        <v>41058</v>
      </c>
      <c r="S19" s="66">
        <v>41058</v>
      </c>
      <c r="T19" s="20">
        <v>16666</v>
      </c>
      <c r="U19" s="66">
        <v>20096</v>
      </c>
      <c r="V19" s="20">
        <v>3972</v>
      </c>
      <c r="W19" s="66">
        <v>3972</v>
      </c>
      <c r="X19" s="20">
        <v>1090</v>
      </c>
      <c r="Y19" s="66">
        <v>1090</v>
      </c>
      <c r="Z19" s="20">
        <v>3620</v>
      </c>
      <c r="AA19" s="66">
        <v>5284</v>
      </c>
      <c r="AB19" s="20">
        <v>1807</v>
      </c>
      <c r="AC19" s="66">
        <v>1809</v>
      </c>
      <c r="AD19" s="20">
        <v>982</v>
      </c>
      <c r="AE19" s="66">
        <v>920</v>
      </c>
      <c r="AF19" s="20">
        <v>196</v>
      </c>
      <c r="AG19" s="66">
        <v>247</v>
      </c>
      <c r="AH19" s="66">
        <v>2154</v>
      </c>
      <c r="AI19" s="66">
        <v>2789</v>
      </c>
      <c r="AJ19" s="66">
        <v>771</v>
      </c>
      <c r="AK19" s="66">
        <v>1136</v>
      </c>
      <c r="AL19" s="66">
        <v>3239</v>
      </c>
      <c r="AM19" s="66">
        <v>2572</v>
      </c>
      <c r="AN19" s="66">
        <v>1255</v>
      </c>
      <c r="AO19" s="66">
        <v>1026</v>
      </c>
      <c r="AP19" s="69">
        <f t="shared" si="4"/>
        <v>55025</v>
      </c>
      <c r="AQ19" s="69">
        <f>'[1]29.3.1'!S18+'[1]29.3.1'!W18+'[1]29.3.1'!AA18+'[1]29.3.1'!AE18+'[1]29.3.1'!AM18+'[1]29.3.1'!AQ18</f>
        <v>56595</v>
      </c>
      <c r="AR19" s="69">
        <f t="shared" si="5"/>
        <v>21785</v>
      </c>
      <c r="AS19" s="220">
        <f>'[1]29.3.1'!U18+'[1]29.3.1'!Y18+'[1]29.3.1'!AC18+'[1]29.3.1'!AG18+'[1]29.3.1'!AO18+'[1]29.3.1'!AS18</f>
        <v>25404</v>
      </c>
    </row>
    <row r="20" spans="1:45" s="61" customFormat="1" ht="15">
      <c r="A20" s="70" t="s">
        <v>43</v>
      </c>
      <c r="B20" s="71">
        <v>102851</v>
      </c>
      <c r="C20" s="19">
        <v>102860</v>
      </c>
      <c r="D20" s="71">
        <v>37603</v>
      </c>
      <c r="E20" s="19">
        <v>37609</v>
      </c>
      <c r="F20" s="71">
        <v>29952</v>
      </c>
      <c r="G20" s="19">
        <v>29974</v>
      </c>
      <c r="H20" s="71">
        <v>9356</v>
      </c>
      <c r="I20" s="19">
        <v>9364</v>
      </c>
      <c r="J20" s="71">
        <v>40372</v>
      </c>
      <c r="K20" s="19">
        <v>40372</v>
      </c>
      <c r="L20" s="71">
        <v>10774</v>
      </c>
      <c r="M20" s="19">
        <v>12878</v>
      </c>
      <c r="N20" s="72">
        <f t="shared" si="0"/>
        <v>173175</v>
      </c>
      <c r="O20" s="73">
        <f t="shared" si="1"/>
        <v>263987</v>
      </c>
      <c r="P20" s="72">
        <f t="shared" si="2"/>
        <v>57733</v>
      </c>
      <c r="Q20" s="200">
        <f t="shared" si="3"/>
        <v>59851</v>
      </c>
      <c r="R20" s="217">
        <v>1409</v>
      </c>
      <c r="S20" s="71">
        <v>1409</v>
      </c>
      <c r="T20" s="19">
        <v>940</v>
      </c>
      <c r="U20" s="71">
        <v>940</v>
      </c>
      <c r="V20" s="19">
        <v>11772</v>
      </c>
      <c r="W20" s="71">
        <v>11772</v>
      </c>
      <c r="X20" s="19">
        <v>2349</v>
      </c>
      <c r="Y20" s="71">
        <v>2349</v>
      </c>
      <c r="Z20" s="19">
        <v>552</v>
      </c>
      <c r="AA20" s="71">
        <v>3671</v>
      </c>
      <c r="AB20" s="19">
        <v>163</v>
      </c>
      <c r="AC20" s="71">
        <v>163</v>
      </c>
      <c r="AD20" s="19">
        <v>398</v>
      </c>
      <c r="AE20" s="71">
        <v>398</v>
      </c>
      <c r="AF20" s="19">
        <v>79</v>
      </c>
      <c r="AG20" s="71">
        <v>79</v>
      </c>
      <c r="AH20" s="71">
        <v>1878</v>
      </c>
      <c r="AI20" s="71">
        <v>1878</v>
      </c>
      <c r="AJ20" s="71">
        <v>222</v>
      </c>
      <c r="AK20" s="71">
        <v>222</v>
      </c>
      <c r="AL20" s="71">
        <v>2168</v>
      </c>
      <c r="AM20" s="71">
        <v>1970</v>
      </c>
      <c r="AN20" s="74">
        <v>558</v>
      </c>
      <c r="AO20" s="74">
        <v>580</v>
      </c>
      <c r="AP20" s="75">
        <f t="shared" si="4"/>
        <v>18177</v>
      </c>
      <c r="AQ20" s="75">
        <f>'[1]29.3.1'!S19+'[1]29.3.1'!W19+'[1]29.3.1'!AA19+'[1]29.3.1'!AE19+'[1]29.3.1'!AM19+'[1]29.3.1'!AQ19</f>
        <v>21098</v>
      </c>
      <c r="AR20" s="75">
        <f t="shared" si="5"/>
        <v>4311</v>
      </c>
      <c r="AS20" s="218">
        <f>'[1]29.3.1'!U19+'[1]29.3.1'!Y19+'[1]29.3.1'!AC19+'[1]29.3.1'!AG19+'[1]29.3.1'!AO19+'[1]29.3.1'!AS19</f>
        <v>4333</v>
      </c>
    </row>
    <row r="21" spans="1:45" s="61" customFormat="1" ht="15">
      <c r="A21" s="76" t="s">
        <v>44</v>
      </c>
      <c r="B21" s="66">
        <v>161930</v>
      </c>
      <c r="C21" s="20">
        <v>360702</v>
      </c>
      <c r="D21" s="66">
        <v>78606</v>
      </c>
      <c r="E21" s="20">
        <v>174619</v>
      </c>
      <c r="F21" s="66">
        <v>50753</v>
      </c>
      <c r="G21" s="20">
        <v>95618</v>
      </c>
      <c r="H21" s="66">
        <v>28902</v>
      </c>
      <c r="I21" s="20">
        <v>51180</v>
      </c>
      <c r="J21" s="66">
        <v>90572</v>
      </c>
      <c r="K21" s="20">
        <v>193486</v>
      </c>
      <c r="L21" s="66">
        <v>41818</v>
      </c>
      <c r="M21" s="20">
        <v>88114</v>
      </c>
      <c r="N21" s="67">
        <f t="shared" si="0"/>
        <v>303255</v>
      </c>
      <c r="O21" s="77">
        <f t="shared" si="1"/>
        <v>828302</v>
      </c>
      <c r="P21" s="67">
        <f t="shared" si="2"/>
        <v>149326</v>
      </c>
      <c r="Q21" s="201">
        <f t="shared" si="3"/>
        <v>313913</v>
      </c>
      <c r="R21" s="219">
        <v>9489</v>
      </c>
      <c r="S21" s="66">
        <v>9489</v>
      </c>
      <c r="T21" s="20">
        <v>4902</v>
      </c>
      <c r="U21" s="66">
        <v>4902</v>
      </c>
      <c r="V21" s="20">
        <v>181555</v>
      </c>
      <c r="W21" s="66">
        <v>181830</v>
      </c>
      <c r="X21" s="20">
        <v>66093</v>
      </c>
      <c r="Y21" s="66">
        <v>71651</v>
      </c>
      <c r="Z21" s="20">
        <v>69992</v>
      </c>
      <c r="AA21" s="66">
        <v>552</v>
      </c>
      <c r="AB21" s="20">
        <v>32539</v>
      </c>
      <c r="AC21" s="66">
        <v>32539</v>
      </c>
      <c r="AD21" s="20">
        <v>4636</v>
      </c>
      <c r="AE21" s="66">
        <v>4594</v>
      </c>
      <c r="AF21" s="20">
        <v>1483</v>
      </c>
      <c r="AG21" s="66">
        <v>1696</v>
      </c>
      <c r="AH21" s="66">
        <v>6968</v>
      </c>
      <c r="AI21" s="66">
        <v>9380</v>
      </c>
      <c r="AJ21" s="66">
        <v>1445</v>
      </c>
      <c r="AK21" s="66">
        <v>2226</v>
      </c>
      <c r="AL21" s="66">
        <v>57816</v>
      </c>
      <c r="AM21" s="66">
        <v>6480</v>
      </c>
      <c r="AN21" s="66">
        <v>25094</v>
      </c>
      <c r="AO21" s="66">
        <v>2903</v>
      </c>
      <c r="AP21" s="69">
        <f t="shared" si="4"/>
        <v>330456</v>
      </c>
      <c r="AQ21" s="69">
        <f>'[1]29.3.1'!S20+'[1]29.3.1'!W20+'[1]29.3.1'!AA20+'[1]29.3.1'!AE20+'[1]29.3.1'!AM20+'[1]29.3.1'!AQ20</f>
        <v>212325</v>
      </c>
      <c r="AR21" s="69">
        <f t="shared" si="5"/>
        <v>131556</v>
      </c>
      <c r="AS21" s="220">
        <f>'[1]29.3.1'!U20+'[1]29.3.1'!Y20+'[1]29.3.1'!AC20+'[1]29.3.1'!AG20+'[1]29.3.1'!AO20+'[1]29.3.1'!AS20</f>
        <v>115917</v>
      </c>
    </row>
    <row r="22" spans="1:45" s="61" customFormat="1" ht="15">
      <c r="A22" s="70" t="s">
        <v>45</v>
      </c>
      <c r="B22" s="71">
        <v>89217</v>
      </c>
      <c r="C22" s="19">
        <v>82050</v>
      </c>
      <c r="D22" s="71">
        <v>60311</v>
      </c>
      <c r="E22" s="19">
        <v>52158</v>
      </c>
      <c r="F22" s="71">
        <v>71904</v>
      </c>
      <c r="G22" s="19">
        <v>76890</v>
      </c>
      <c r="H22" s="71">
        <v>52187</v>
      </c>
      <c r="I22" s="19">
        <v>55827</v>
      </c>
      <c r="J22" s="71">
        <v>38863</v>
      </c>
      <c r="K22" s="19">
        <v>40309</v>
      </c>
      <c r="L22" s="71">
        <v>22014</v>
      </c>
      <c r="M22" s="19">
        <v>23168</v>
      </c>
      <c r="N22" s="72">
        <f t="shared" si="0"/>
        <v>199984</v>
      </c>
      <c r="O22" s="73">
        <f t="shared" si="1"/>
        <v>692070</v>
      </c>
      <c r="P22" s="72">
        <f t="shared" si="2"/>
        <v>134512</v>
      </c>
      <c r="Q22" s="200">
        <f t="shared" si="3"/>
        <v>131153</v>
      </c>
      <c r="R22" s="217">
        <v>3541</v>
      </c>
      <c r="S22" s="71">
        <v>3544</v>
      </c>
      <c r="T22" s="19">
        <v>3046</v>
      </c>
      <c r="U22" s="71">
        <v>3159</v>
      </c>
      <c r="V22" s="19">
        <v>98792</v>
      </c>
      <c r="W22" s="71">
        <v>101274</v>
      </c>
      <c r="X22" s="19">
        <v>33709</v>
      </c>
      <c r="Y22" s="71">
        <v>34592</v>
      </c>
      <c r="Z22" s="19">
        <v>18360</v>
      </c>
      <c r="AA22" s="71">
        <v>69992</v>
      </c>
      <c r="AB22" s="19">
        <v>12440</v>
      </c>
      <c r="AC22" s="71">
        <v>12440</v>
      </c>
      <c r="AD22" s="19">
        <v>987</v>
      </c>
      <c r="AE22" s="71">
        <v>987</v>
      </c>
      <c r="AF22" s="19">
        <v>453</v>
      </c>
      <c r="AG22" s="71">
        <v>453</v>
      </c>
      <c r="AH22" s="71">
        <v>3309</v>
      </c>
      <c r="AI22" s="71">
        <v>3309</v>
      </c>
      <c r="AJ22" s="71">
        <v>1880</v>
      </c>
      <c r="AK22" s="71">
        <v>1880</v>
      </c>
      <c r="AL22" s="71">
        <v>4304</v>
      </c>
      <c r="AM22" s="71">
        <v>4454</v>
      </c>
      <c r="AN22" s="71">
        <v>2177</v>
      </c>
      <c r="AO22" s="71">
        <v>2330</v>
      </c>
      <c r="AP22" s="75">
        <f t="shared" si="4"/>
        <v>129293</v>
      </c>
      <c r="AQ22" s="75">
        <f>'[1]29.3.1'!S21+'[1]29.3.1'!W21+'[1]29.3.1'!AA21+'[1]29.3.1'!AE21+'[1]29.3.1'!AM21+'[1]29.3.1'!AQ21</f>
        <v>183560</v>
      </c>
      <c r="AR22" s="75">
        <f t="shared" si="5"/>
        <v>53705</v>
      </c>
      <c r="AS22" s="218">
        <f>'[1]29.3.1'!U21+'[1]29.3.1'!Y21+'[1]29.3.1'!AC21+'[1]29.3.1'!AG21+'[1]29.3.1'!AO21+'[1]29.3.1'!AS21</f>
        <v>54854</v>
      </c>
    </row>
    <row r="23" spans="1:45" s="61" customFormat="1" ht="15">
      <c r="A23" s="76" t="s">
        <v>46</v>
      </c>
      <c r="B23" s="66">
        <v>327908</v>
      </c>
      <c r="C23" s="20">
        <v>345734</v>
      </c>
      <c r="D23" s="66">
        <v>169247</v>
      </c>
      <c r="E23" s="20">
        <v>159593</v>
      </c>
      <c r="F23" s="66">
        <v>33954</v>
      </c>
      <c r="G23" s="20">
        <v>307385</v>
      </c>
      <c r="H23" s="66">
        <v>61092</v>
      </c>
      <c r="I23" s="20">
        <v>129394</v>
      </c>
      <c r="J23" s="66">
        <v>122583</v>
      </c>
      <c r="K23" s="20">
        <v>186475</v>
      </c>
      <c r="L23" s="66">
        <v>52249</v>
      </c>
      <c r="M23" s="20">
        <v>82995</v>
      </c>
      <c r="N23" s="67">
        <f t="shared" si="0"/>
        <v>484445</v>
      </c>
      <c r="O23" s="77">
        <f t="shared" si="1"/>
        <v>665681</v>
      </c>
      <c r="P23" s="67">
        <f t="shared" si="2"/>
        <v>282588</v>
      </c>
      <c r="Q23" s="201">
        <f t="shared" si="3"/>
        <v>371982</v>
      </c>
      <c r="R23" s="219">
        <v>15648</v>
      </c>
      <c r="S23" s="66">
        <v>15648</v>
      </c>
      <c r="T23" s="20">
        <v>7889</v>
      </c>
      <c r="U23" s="66">
        <v>6135</v>
      </c>
      <c r="V23" s="20">
        <v>5045</v>
      </c>
      <c r="W23" s="66">
        <v>50315</v>
      </c>
      <c r="X23" s="20">
        <v>11458</v>
      </c>
      <c r="Y23" s="66">
        <v>12323</v>
      </c>
      <c r="Z23" s="20">
        <v>3575</v>
      </c>
      <c r="AA23" s="66">
        <v>18360</v>
      </c>
      <c r="AB23" s="20">
        <v>670</v>
      </c>
      <c r="AC23" s="66">
        <v>7477</v>
      </c>
      <c r="AD23" s="20">
        <v>3301</v>
      </c>
      <c r="AE23" s="66">
        <v>2303</v>
      </c>
      <c r="AF23" s="20">
        <v>682</v>
      </c>
      <c r="AG23" s="66">
        <v>574</v>
      </c>
      <c r="AH23" s="66">
        <v>22697</v>
      </c>
      <c r="AI23" s="66">
        <v>18986</v>
      </c>
      <c r="AJ23" s="66">
        <v>5180</v>
      </c>
      <c r="AK23" s="66">
        <v>4529</v>
      </c>
      <c r="AL23" s="78">
        <v>8299</v>
      </c>
      <c r="AM23" s="78">
        <v>58693</v>
      </c>
      <c r="AN23" s="78">
        <v>2383</v>
      </c>
      <c r="AO23" s="78">
        <v>20955</v>
      </c>
      <c r="AP23" s="69">
        <f t="shared" si="4"/>
        <v>58565</v>
      </c>
      <c r="AQ23" s="69">
        <f>'[1]29.3.1'!S22+'[1]29.3.1'!W22+'[1]29.3.1'!AA22+'[1]29.3.1'!AE22+'[1]29.3.1'!AM22+'[1]29.3.1'!AQ22</f>
        <v>164305</v>
      </c>
      <c r="AR23" s="69">
        <f t="shared" si="5"/>
        <v>28262</v>
      </c>
      <c r="AS23" s="220">
        <f>'[1]29.3.1'!U22+'[1]29.3.1'!Y22+'[1]29.3.1'!AC22+'[1]29.3.1'!AG22+'[1]29.3.1'!AO22+'[1]29.3.1'!AS22</f>
        <v>51993</v>
      </c>
    </row>
    <row r="24" spans="1:45" s="61" customFormat="1" ht="15">
      <c r="A24" s="70" t="s">
        <v>47</v>
      </c>
      <c r="B24" s="71">
        <v>667811</v>
      </c>
      <c r="C24" s="19">
        <v>636929</v>
      </c>
      <c r="D24" s="71">
        <v>329584</v>
      </c>
      <c r="E24" s="19">
        <v>345299</v>
      </c>
      <c r="F24" s="71">
        <v>314112</v>
      </c>
      <c r="G24" s="19">
        <v>294885</v>
      </c>
      <c r="H24" s="71">
        <v>111523</v>
      </c>
      <c r="I24" s="19">
        <v>98247</v>
      </c>
      <c r="J24" s="71">
        <v>408153</v>
      </c>
      <c r="K24" s="19">
        <v>553689</v>
      </c>
      <c r="L24" s="71">
        <v>186690</v>
      </c>
      <c r="M24" s="19">
        <v>89584</v>
      </c>
      <c r="N24" s="72">
        <f t="shared" si="0"/>
        <v>1390076</v>
      </c>
      <c r="O24" s="73">
        <f t="shared" si="1"/>
        <v>946410</v>
      </c>
      <c r="P24" s="72">
        <f t="shared" si="2"/>
        <v>627797</v>
      </c>
      <c r="Q24" s="200">
        <f t="shared" si="3"/>
        <v>533130</v>
      </c>
      <c r="R24" s="217">
        <v>63489</v>
      </c>
      <c r="S24" s="71">
        <v>63489</v>
      </c>
      <c r="T24" s="19">
        <v>33020</v>
      </c>
      <c r="U24" s="71">
        <v>37810</v>
      </c>
      <c r="V24" s="19">
        <v>246032</v>
      </c>
      <c r="W24" s="71">
        <v>280603</v>
      </c>
      <c r="X24" s="19">
        <v>58702</v>
      </c>
      <c r="Y24" s="71">
        <v>78560</v>
      </c>
      <c r="Z24" s="19">
        <v>23814</v>
      </c>
      <c r="AA24" s="71">
        <v>16340</v>
      </c>
      <c r="AB24" s="19">
        <v>7929</v>
      </c>
      <c r="AC24" s="71">
        <v>11063</v>
      </c>
      <c r="AD24" s="19">
        <v>12671</v>
      </c>
      <c r="AE24" s="71">
        <v>12671</v>
      </c>
      <c r="AF24" s="19">
        <v>3397</v>
      </c>
      <c r="AG24" s="71">
        <v>3397</v>
      </c>
      <c r="AH24" s="71">
        <v>35166</v>
      </c>
      <c r="AI24" s="71">
        <v>38420</v>
      </c>
      <c r="AJ24" s="71">
        <v>14183</v>
      </c>
      <c r="AK24" s="71">
        <v>15622</v>
      </c>
      <c r="AL24" s="71">
        <v>70271</v>
      </c>
      <c r="AM24" s="71">
        <v>74983</v>
      </c>
      <c r="AN24" s="71">
        <v>27004</v>
      </c>
      <c r="AO24" s="71">
        <v>33972</v>
      </c>
      <c r="AP24" s="75">
        <f t="shared" si="4"/>
        <v>451443</v>
      </c>
      <c r="AQ24" s="75">
        <f>'[1]29.3.1'!S23+'[1]29.3.1'!W23+'[1]29.3.1'!AA23+'[1]29.3.1'!AE23+'[1]29.3.1'!AM23+'[1]29.3.1'!AQ23</f>
        <v>486506</v>
      </c>
      <c r="AR24" s="75">
        <f t="shared" si="5"/>
        <v>144235</v>
      </c>
      <c r="AS24" s="218">
        <f>'[1]29.3.1'!U23+'[1]29.3.1'!Y23+'[1]29.3.1'!AC23+'[1]29.3.1'!AG23+'[1]29.3.1'!AO23+'[1]29.3.1'!AS23</f>
        <v>180424</v>
      </c>
    </row>
    <row r="25" spans="1:45" s="61" customFormat="1" ht="15">
      <c r="A25" s="76" t="s">
        <v>48</v>
      </c>
      <c r="B25" s="66">
        <v>13858</v>
      </c>
      <c r="C25" s="20">
        <v>16375</v>
      </c>
      <c r="D25" s="66">
        <v>6402</v>
      </c>
      <c r="E25" s="20">
        <v>7424</v>
      </c>
      <c r="F25" s="66">
        <v>10060</v>
      </c>
      <c r="G25" s="20">
        <v>11339</v>
      </c>
      <c r="H25" s="66">
        <v>4295</v>
      </c>
      <c r="I25" s="20">
        <v>4839</v>
      </c>
      <c r="J25" s="66">
        <v>1348</v>
      </c>
      <c r="K25" s="20">
        <v>896</v>
      </c>
      <c r="L25" s="66">
        <v>1136</v>
      </c>
      <c r="M25" s="20">
        <v>299</v>
      </c>
      <c r="N25" s="67">
        <f t="shared" si="0"/>
        <v>25266</v>
      </c>
      <c r="O25" s="77">
        <f t="shared" si="1"/>
        <v>32161</v>
      </c>
      <c r="P25" s="67">
        <f t="shared" si="2"/>
        <v>11833</v>
      </c>
      <c r="Q25" s="201">
        <f t="shared" si="3"/>
        <v>12562</v>
      </c>
      <c r="R25" s="219">
        <v>854</v>
      </c>
      <c r="S25" s="66">
        <v>854</v>
      </c>
      <c r="T25" s="20">
        <v>515</v>
      </c>
      <c r="U25" s="66">
        <v>544</v>
      </c>
      <c r="V25" s="20">
        <v>395</v>
      </c>
      <c r="W25" s="78">
        <v>494</v>
      </c>
      <c r="X25" s="20">
        <v>130</v>
      </c>
      <c r="Y25" s="78">
        <v>150</v>
      </c>
      <c r="Z25" s="20">
        <v>170</v>
      </c>
      <c r="AA25" s="66">
        <v>28732</v>
      </c>
      <c r="AB25" s="20">
        <v>68</v>
      </c>
      <c r="AC25" s="66">
        <v>69</v>
      </c>
      <c r="AD25" s="20">
        <v>679</v>
      </c>
      <c r="AE25" s="66">
        <v>74</v>
      </c>
      <c r="AF25" s="20">
        <v>266</v>
      </c>
      <c r="AG25" s="66">
        <v>29</v>
      </c>
      <c r="AH25" s="66">
        <v>521</v>
      </c>
      <c r="AI25" s="66">
        <v>414</v>
      </c>
      <c r="AJ25" s="66">
        <v>189</v>
      </c>
      <c r="AK25" s="66">
        <v>145</v>
      </c>
      <c r="AL25" s="66">
        <v>256</v>
      </c>
      <c r="AM25" s="66">
        <v>284</v>
      </c>
      <c r="AN25" s="66">
        <v>104</v>
      </c>
      <c r="AO25" s="66">
        <v>135</v>
      </c>
      <c r="AP25" s="69">
        <f t="shared" si="4"/>
        <v>2875</v>
      </c>
      <c r="AQ25" s="69">
        <f>'[1]29.3.1'!S24+'[1]29.3.1'!W24+'[1]29.3.1'!AA24+'[1]29.3.1'!AE24+'[1]29.3.1'!AM24+'[1]29.3.1'!AQ24</f>
        <v>30852</v>
      </c>
      <c r="AR25" s="69">
        <f t="shared" si="5"/>
        <v>1272</v>
      </c>
      <c r="AS25" s="220">
        <f>'[1]29.3.1'!U24+'[1]29.3.1'!Y24+'[1]29.3.1'!AC24+'[1]29.3.1'!AG24+'[1]29.3.1'!AO24+'[1]29.3.1'!AS24</f>
        <v>1072</v>
      </c>
    </row>
    <row r="26" spans="1:45" s="61" customFormat="1" ht="15">
      <c r="A26" s="70" t="s">
        <v>49</v>
      </c>
      <c r="B26" s="71">
        <v>26868</v>
      </c>
      <c r="C26" s="19">
        <v>22638</v>
      </c>
      <c r="D26" s="71">
        <v>15776</v>
      </c>
      <c r="E26" s="19">
        <v>12678</v>
      </c>
      <c r="F26" s="71">
        <v>3791</v>
      </c>
      <c r="G26" s="19">
        <v>2605</v>
      </c>
      <c r="H26" s="71">
        <v>1792</v>
      </c>
      <c r="I26" s="19">
        <v>1290</v>
      </c>
      <c r="J26" s="71">
        <v>2618</v>
      </c>
      <c r="K26" s="19">
        <v>1531</v>
      </c>
      <c r="L26" s="71">
        <v>827</v>
      </c>
      <c r="M26" s="19">
        <v>628</v>
      </c>
      <c r="N26" s="72">
        <f t="shared" si="0"/>
        <v>33277</v>
      </c>
      <c r="O26" s="73">
        <f t="shared" si="1"/>
        <v>39017</v>
      </c>
      <c r="P26" s="72">
        <f t="shared" si="2"/>
        <v>18395</v>
      </c>
      <c r="Q26" s="200">
        <f t="shared" si="3"/>
        <v>14596</v>
      </c>
      <c r="R26" s="217">
        <v>926</v>
      </c>
      <c r="S26" s="71">
        <v>926</v>
      </c>
      <c r="T26" s="19">
        <v>420</v>
      </c>
      <c r="U26" s="71">
        <v>471</v>
      </c>
      <c r="V26" s="19">
        <v>397</v>
      </c>
      <c r="W26" s="71">
        <v>519</v>
      </c>
      <c r="X26" s="19">
        <v>91</v>
      </c>
      <c r="Y26" s="71">
        <v>116</v>
      </c>
      <c r="Z26" s="19">
        <v>94</v>
      </c>
      <c r="AA26" s="74">
        <v>171</v>
      </c>
      <c r="AB26" s="19">
        <v>85</v>
      </c>
      <c r="AC26" s="74">
        <v>159</v>
      </c>
      <c r="AD26" s="19">
        <v>0</v>
      </c>
      <c r="AE26" s="74">
        <v>0</v>
      </c>
      <c r="AF26" s="19">
        <v>0</v>
      </c>
      <c r="AG26" s="74">
        <v>0</v>
      </c>
      <c r="AH26" s="71">
        <v>1417</v>
      </c>
      <c r="AI26" s="71">
        <v>905</v>
      </c>
      <c r="AJ26" s="71">
        <v>611</v>
      </c>
      <c r="AK26" s="71">
        <v>417</v>
      </c>
      <c r="AL26" s="71">
        <v>698</v>
      </c>
      <c r="AM26" s="71">
        <v>365</v>
      </c>
      <c r="AN26" s="71">
        <v>308</v>
      </c>
      <c r="AO26" s="71">
        <v>197</v>
      </c>
      <c r="AP26" s="75">
        <f t="shared" si="4"/>
        <v>3532</v>
      </c>
      <c r="AQ26" s="75">
        <f>'[1]29.3.1'!S25+'[1]29.3.1'!W25+'[1]29.3.1'!AA25+'[1]29.3.1'!AE25+'[1]29.3.1'!AM25+'[1]29.3.1'!AQ25</f>
        <v>2886</v>
      </c>
      <c r="AR26" s="75">
        <f t="shared" si="5"/>
        <v>1515</v>
      </c>
      <c r="AS26" s="218">
        <f>'[1]29.3.1'!U25+'[1]29.3.1'!Y25+'[1]29.3.1'!AC25+'[1]29.3.1'!AG25+'[1]29.3.1'!AO25+'[1]29.3.1'!AS25</f>
        <v>1360</v>
      </c>
    </row>
    <row r="27" spans="1:45" s="61" customFormat="1" ht="15">
      <c r="A27" s="76" t="s">
        <v>50</v>
      </c>
      <c r="B27" s="66">
        <v>6685</v>
      </c>
      <c r="C27" s="20">
        <v>8180</v>
      </c>
      <c r="D27" s="66">
        <v>3299</v>
      </c>
      <c r="E27" s="20">
        <v>3858</v>
      </c>
      <c r="F27" s="66">
        <v>1823</v>
      </c>
      <c r="G27" s="20">
        <v>1147</v>
      </c>
      <c r="H27" s="66">
        <v>583</v>
      </c>
      <c r="I27" s="20">
        <v>427</v>
      </c>
      <c r="J27" s="66">
        <v>431</v>
      </c>
      <c r="K27" s="20">
        <v>395</v>
      </c>
      <c r="L27" s="66">
        <v>189</v>
      </c>
      <c r="M27" s="80">
        <v>162</v>
      </c>
      <c r="N27" s="67">
        <f t="shared" si="0"/>
        <v>8939</v>
      </c>
      <c r="O27" s="77">
        <f t="shared" si="1"/>
        <v>64877</v>
      </c>
      <c r="P27" s="67">
        <f t="shared" si="2"/>
        <v>4071</v>
      </c>
      <c r="Q27" s="201">
        <f t="shared" si="3"/>
        <v>4447</v>
      </c>
      <c r="R27" s="219">
        <v>211</v>
      </c>
      <c r="S27" s="66">
        <v>201</v>
      </c>
      <c r="T27" s="20">
        <v>155</v>
      </c>
      <c r="U27" s="66">
        <v>165</v>
      </c>
      <c r="V27" s="20">
        <v>32</v>
      </c>
      <c r="W27" s="66">
        <v>76</v>
      </c>
      <c r="X27" s="20">
        <v>12</v>
      </c>
      <c r="Y27" s="66">
        <v>26</v>
      </c>
      <c r="Z27" s="20">
        <v>373</v>
      </c>
      <c r="AA27" s="78">
        <v>176</v>
      </c>
      <c r="AB27" s="20">
        <v>298</v>
      </c>
      <c r="AC27" s="78">
        <v>140</v>
      </c>
      <c r="AD27" s="20">
        <v>236</v>
      </c>
      <c r="AE27" s="66">
        <v>245</v>
      </c>
      <c r="AF27" s="20">
        <v>97</v>
      </c>
      <c r="AG27" s="66">
        <v>100</v>
      </c>
      <c r="AH27" s="78">
        <v>198</v>
      </c>
      <c r="AI27" s="78">
        <v>271</v>
      </c>
      <c r="AJ27" s="78">
        <v>77</v>
      </c>
      <c r="AK27" s="78">
        <v>94</v>
      </c>
      <c r="AL27" s="66">
        <v>622</v>
      </c>
      <c r="AM27" s="66">
        <v>606</v>
      </c>
      <c r="AN27" s="66">
        <v>407</v>
      </c>
      <c r="AO27" s="66">
        <v>446</v>
      </c>
      <c r="AP27" s="69">
        <f t="shared" si="4"/>
        <v>1672</v>
      </c>
      <c r="AQ27" s="69">
        <f>'[1]29.3.1'!S26+'[1]29.3.1'!W26+'[1]29.3.1'!AA26+'[1]29.3.1'!AE26+'[1]29.3.1'!AM26+'[1]29.3.1'!AQ26</f>
        <v>1575</v>
      </c>
      <c r="AR27" s="69">
        <f t="shared" si="5"/>
        <v>1046</v>
      </c>
      <c r="AS27" s="220">
        <f>'[1]29.3.1'!U26+'[1]29.3.1'!Y26+'[1]29.3.1'!AC26+'[1]29.3.1'!AG26+'[1]29.3.1'!AO26+'[1]29.3.1'!AS26</f>
        <v>971</v>
      </c>
    </row>
    <row r="28" spans="1:45" s="61" customFormat="1" ht="15">
      <c r="A28" s="70" t="s">
        <v>51</v>
      </c>
      <c r="B28" s="71">
        <v>19256</v>
      </c>
      <c r="C28" s="19">
        <v>23512</v>
      </c>
      <c r="D28" s="71">
        <v>9242</v>
      </c>
      <c r="E28" s="19">
        <v>11751</v>
      </c>
      <c r="F28" s="71">
        <v>1787</v>
      </c>
      <c r="G28" s="19">
        <v>2227</v>
      </c>
      <c r="H28" s="71">
        <v>694</v>
      </c>
      <c r="I28" s="19">
        <v>1023</v>
      </c>
      <c r="J28" s="71">
        <v>3047</v>
      </c>
      <c r="K28" s="19">
        <v>3049</v>
      </c>
      <c r="L28" s="71">
        <v>1102</v>
      </c>
      <c r="M28" s="81">
        <v>1000</v>
      </c>
      <c r="N28" s="72">
        <f t="shared" si="0"/>
        <v>24090</v>
      </c>
      <c r="O28" s="73">
        <f t="shared" si="1"/>
        <v>135797</v>
      </c>
      <c r="P28" s="72">
        <f t="shared" si="2"/>
        <v>11038</v>
      </c>
      <c r="Q28" s="200">
        <f t="shared" si="3"/>
        <v>13774</v>
      </c>
      <c r="R28" s="217">
        <v>277</v>
      </c>
      <c r="S28" s="74">
        <v>277</v>
      </c>
      <c r="T28" s="19">
        <v>160</v>
      </c>
      <c r="U28" s="74">
        <v>98</v>
      </c>
      <c r="V28" s="19">
        <v>0</v>
      </c>
      <c r="W28" s="74">
        <v>0</v>
      </c>
      <c r="X28" s="19">
        <v>0</v>
      </c>
      <c r="Y28" s="74">
        <v>0</v>
      </c>
      <c r="Z28" s="19">
        <v>0</v>
      </c>
      <c r="AA28" s="74">
        <v>207</v>
      </c>
      <c r="AB28" s="19">
        <v>0</v>
      </c>
      <c r="AC28" s="74">
        <v>0</v>
      </c>
      <c r="AD28" s="19">
        <v>241</v>
      </c>
      <c r="AE28" s="71">
        <v>56</v>
      </c>
      <c r="AF28" s="19">
        <v>107</v>
      </c>
      <c r="AG28" s="71">
        <v>24</v>
      </c>
      <c r="AH28" s="74">
        <v>368</v>
      </c>
      <c r="AI28" s="74">
        <v>412</v>
      </c>
      <c r="AJ28" s="74">
        <v>126</v>
      </c>
      <c r="AK28" s="74">
        <v>132</v>
      </c>
      <c r="AL28" s="74">
        <v>1681</v>
      </c>
      <c r="AM28" s="74">
        <v>2602</v>
      </c>
      <c r="AN28" s="74">
        <v>826</v>
      </c>
      <c r="AO28" s="74">
        <v>12373</v>
      </c>
      <c r="AP28" s="75">
        <f t="shared" si="4"/>
        <v>2567</v>
      </c>
      <c r="AQ28" s="75">
        <f>'[1]29.3.1'!S27+'[1]29.3.1'!W27+'[1]29.3.1'!AA27+'[1]29.3.1'!AE27+'[1]29.3.1'!AM27+'[1]29.3.1'!AQ27</f>
        <v>3554</v>
      </c>
      <c r="AR28" s="75">
        <f t="shared" si="5"/>
        <v>1219</v>
      </c>
      <c r="AS28" s="218">
        <f>'[1]29.3.1'!U27+'[1]29.3.1'!Y27+'[1]29.3.1'!AC27+'[1]29.3.1'!AG27+'[1]29.3.1'!AO27+'[1]29.3.1'!AS27</f>
        <v>12627</v>
      </c>
    </row>
    <row r="29" spans="1:45" s="61" customFormat="1" ht="15">
      <c r="A29" s="76" t="s">
        <v>52</v>
      </c>
      <c r="B29" s="66">
        <v>130524</v>
      </c>
      <c r="C29" s="20">
        <v>138005</v>
      </c>
      <c r="D29" s="66">
        <v>36384</v>
      </c>
      <c r="E29" s="20">
        <v>38153</v>
      </c>
      <c r="F29" s="66">
        <v>45171</v>
      </c>
      <c r="G29" s="20">
        <v>54778</v>
      </c>
      <c r="H29" s="66">
        <v>10120</v>
      </c>
      <c r="I29" s="20">
        <v>12370</v>
      </c>
      <c r="J29" s="66">
        <v>34270</v>
      </c>
      <c r="K29" s="20">
        <v>34573</v>
      </c>
      <c r="L29" s="66">
        <v>4946</v>
      </c>
      <c r="M29" s="80">
        <v>5027</v>
      </c>
      <c r="N29" s="67">
        <f t="shared" si="0"/>
        <v>209965</v>
      </c>
      <c r="O29" s="77">
        <f t="shared" si="1"/>
        <v>369403</v>
      </c>
      <c r="P29" s="67">
        <f t="shared" si="2"/>
        <v>51450</v>
      </c>
      <c r="Q29" s="201">
        <f t="shared" si="3"/>
        <v>55550</v>
      </c>
      <c r="R29" s="219">
        <v>812</v>
      </c>
      <c r="S29" s="66">
        <v>812</v>
      </c>
      <c r="T29" s="20">
        <v>331</v>
      </c>
      <c r="U29" s="66">
        <v>345</v>
      </c>
      <c r="V29" s="20">
        <v>51231</v>
      </c>
      <c r="W29" s="66">
        <v>113767</v>
      </c>
      <c r="X29" s="20">
        <v>6832</v>
      </c>
      <c r="Y29" s="66">
        <v>21975</v>
      </c>
      <c r="Z29" s="20">
        <v>10587</v>
      </c>
      <c r="AA29" s="66">
        <v>27430</v>
      </c>
      <c r="AB29" s="20">
        <v>3566</v>
      </c>
      <c r="AC29" s="66">
        <v>17505</v>
      </c>
      <c r="AD29" s="20">
        <v>693</v>
      </c>
      <c r="AE29" s="66">
        <v>693</v>
      </c>
      <c r="AF29" s="20">
        <v>290</v>
      </c>
      <c r="AG29" s="66">
        <v>290</v>
      </c>
      <c r="AH29" s="66">
        <v>5319</v>
      </c>
      <c r="AI29" s="66">
        <v>8414</v>
      </c>
      <c r="AJ29" s="66">
        <v>893</v>
      </c>
      <c r="AK29" s="66">
        <v>2267</v>
      </c>
      <c r="AL29" s="66">
        <v>38324</v>
      </c>
      <c r="AM29" s="66">
        <v>36706</v>
      </c>
      <c r="AN29" s="66">
        <v>12421</v>
      </c>
      <c r="AO29" s="66">
        <v>6832</v>
      </c>
      <c r="AP29" s="69">
        <f t="shared" si="4"/>
        <v>106966</v>
      </c>
      <c r="AQ29" s="69">
        <f>'[1]29.3.1'!S28+'[1]29.3.1'!W28+'[1]29.3.1'!AA28+'[1]29.3.1'!AE28+'[1]29.3.1'!AM28+'[1]29.3.1'!AQ28</f>
        <v>187822</v>
      </c>
      <c r="AR29" s="69">
        <f t="shared" si="5"/>
        <v>24333</v>
      </c>
      <c r="AS29" s="220">
        <f>'[1]29.3.1'!U28+'[1]29.3.1'!Y28+'[1]29.3.1'!AC28+'[1]29.3.1'!AG28+'[1]29.3.1'!AO28+'[1]29.3.1'!AS28</f>
        <v>49214</v>
      </c>
    </row>
    <row r="30" spans="1:45" s="61" customFormat="1" ht="15">
      <c r="A30" s="70" t="s">
        <v>53</v>
      </c>
      <c r="B30" s="71">
        <v>133766</v>
      </c>
      <c r="C30" s="19">
        <v>31036</v>
      </c>
      <c r="D30" s="71">
        <v>79216</v>
      </c>
      <c r="E30" s="19">
        <v>78673</v>
      </c>
      <c r="F30" s="71">
        <v>31521</v>
      </c>
      <c r="G30" s="19">
        <v>27222</v>
      </c>
      <c r="H30" s="71">
        <v>21396</v>
      </c>
      <c r="I30" s="19">
        <v>20401</v>
      </c>
      <c r="J30" s="71">
        <v>22860</v>
      </c>
      <c r="K30" s="19">
        <v>23093</v>
      </c>
      <c r="L30" s="71">
        <v>11477</v>
      </c>
      <c r="M30" s="81">
        <v>10984</v>
      </c>
      <c r="N30" s="72">
        <f t="shared" si="0"/>
        <v>188147</v>
      </c>
      <c r="O30" s="73">
        <f t="shared" si="1"/>
        <v>60362</v>
      </c>
      <c r="P30" s="72">
        <f t="shared" si="2"/>
        <v>112089</v>
      </c>
      <c r="Q30" s="200">
        <f t="shared" si="3"/>
        <v>110058</v>
      </c>
      <c r="R30" s="217">
        <v>6019</v>
      </c>
      <c r="S30" s="71">
        <v>6019</v>
      </c>
      <c r="T30" s="19">
        <v>4529</v>
      </c>
      <c r="U30" s="71">
        <v>1975</v>
      </c>
      <c r="V30" s="19">
        <v>53879</v>
      </c>
      <c r="W30" s="71">
        <v>54001</v>
      </c>
      <c r="X30" s="19">
        <v>11587</v>
      </c>
      <c r="Y30" s="71">
        <v>14310</v>
      </c>
      <c r="Z30" s="19">
        <v>10663</v>
      </c>
      <c r="AA30" s="71">
        <v>11530</v>
      </c>
      <c r="AB30" s="19">
        <v>7352</v>
      </c>
      <c r="AC30" s="71">
        <v>7424</v>
      </c>
      <c r="AD30" s="19">
        <v>1331</v>
      </c>
      <c r="AE30" s="71">
        <v>1286</v>
      </c>
      <c r="AF30" s="19">
        <v>430</v>
      </c>
      <c r="AG30" s="71">
        <v>396</v>
      </c>
      <c r="AH30" s="71">
        <v>504</v>
      </c>
      <c r="AI30" s="71">
        <v>1389</v>
      </c>
      <c r="AJ30" s="71">
        <v>158</v>
      </c>
      <c r="AK30" s="71">
        <v>451</v>
      </c>
      <c r="AL30" s="71">
        <v>4817</v>
      </c>
      <c r="AM30" s="71">
        <v>19985</v>
      </c>
      <c r="AN30" s="71">
        <v>1857</v>
      </c>
      <c r="AO30" s="71">
        <v>6832</v>
      </c>
      <c r="AP30" s="75">
        <f t="shared" si="4"/>
        <v>77213</v>
      </c>
      <c r="AQ30" s="75">
        <f>'[1]29.3.1'!S29+'[1]29.3.1'!W29+'[1]29.3.1'!AA29+'[1]29.3.1'!AE29+'[1]29.3.1'!AM29+'[1]29.3.1'!AQ29</f>
        <v>94210</v>
      </c>
      <c r="AR30" s="75">
        <f t="shared" si="5"/>
        <v>25913</v>
      </c>
      <c r="AS30" s="218">
        <f>'[1]29.3.1'!U29+'[1]29.3.1'!Y29+'[1]29.3.1'!AC29+'[1]29.3.1'!AG29+'[1]29.3.1'!AO29+'[1]29.3.1'!AS29</f>
        <v>31388</v>
      </c>
    </row>
    <row r="31" spans="1:45" s="61" customFormat="1" ht="15">
      <c r="A31" s="76" t="s">
        <v>54</v>
      </c>
      <c r="B31" s="66">
        <v>274857</v>
      </c>
      <c r="C31" s="20">
        <v>295193</v>
      </c>
      <c r="D31" s="66">
        <v>119021</v>
      </c>
      <c r="E31" s="20">
        <v>127389</v>
      </c>
      <c r="F31" s="66">
        <v>62160</v>
      </c>
      <c r="G31" s="20">
        <v>64010</v>
      </c>
      <c r="H31" s="66">
        <v>28599</v>
      </c>
      <c r="I31" s="20">
        <v>27565</v>
      </c>
      <c r="J31" s="66">
        <v>54953</v>
      </c>
      <c r="K31" s="20">
        <v>65298</v>
      </c>
      <c r="L31" s="66">
        <v>19141</v>
      </c>
      <c r="M31" s="80">
        <v>21666</v>
      </c>
      <c r="N31" s="67">
        <f t="shared" si="0"/>
        <v>391970</v>
      </c>
      <c r="O31" s="77">
        <f t="shared" si="1"/>
        <v>661749</v>
      </c>
      <c r="P31" s="67">
        <f t="shared" si="2"/>
        <v>166761</v>
      </c>
      <c r="Q31" s="201">
        <f t="shared" si="3"/>
        <v>176620</v>
      </c>
      <c r="R31" s="219">
        <v>46994</v>
      </c>
      <c r="S31" s="66">
        <v>46994</v>
      </c>
      <c r="T31" s="20">
        <v>22668</v>
      </c>
      <c r="U31" s="66">
        <v>22668</v>
      </c>
      <c r="V31" s="20">
        <v>602</v>
      </c>
      <c r="W31" s="66">
        <v>96007</v>
      </c>
      <c r="X31" s="20">
        <v>11638</v>
      </c>
      <c r="Y31" s="66">
        <v>17339</v>
      </c>
      <c r="Z31" s="20">
        <v>13633</v>
      </c>
      <c r="AA31" s="66">
        <v>13633</v>
      </c>
      <c r="AB31" s="20">
        <v>4057</v>
      </c>
      <c r="AC31" s="66">
        <v>4057</v>
      </c>
      <c r="AD31" s="20">
        <v>3425</v>
      </c>
      <c r="AE31" s="66">
        <v>3602</v>
      </c>
      <c r="AF31" s="20">
        <v>592</v>
      </c>
      <c r="AG31" s="66">
        <v>693</v>
      </c>
      <c r="AH31" s="66">
        <v>9346</v>
      </c>
      <c r="AI31" s="66">
        <v>7280</v>
      </c>
      <c r="AJ31" s="66">
        <v>2194</v>
      </c>
      <c r="AK31" s="66">
        <v>1750</v>
      </c>
      <c r="AL31" s="66">
        <v>13266</v>
      </c>
      <c r="AM31" s="66">
        <v>13427</v>
      </c>
      <c r="AN31" s="66">
        <v>5192</v>
      </c>
      <c r="AO31" s="66">
        <v>5313</v>
      </c>
      <c r="AP31" s="69">
        <f t="shared" si="4"/>
        <v>87266</v>
      </c>
      <c r="AQ31" s="69">
        <f>'[1]29.3.1'!S30+'[1]29.3.1'!W30+'[1]29.3.1'!AA30+'[1]29.3.1'!AE30+'[1]29.3.1'!AM30+'[1]29.3.1'!AQ30</f>
        <v>180943</v>
      </c>
      <c r="AR31" s="69">
        <f t="shared" si="5"/>
        <v>46341</v>
      </c>
      <c r="AS31" s="220">
        <f>'[1]29.3.1'!U30+'[1]29.3.1'!Y30+'[1]29.3.1'!AC30+'[1]29.3.1'!AG30+'[1]29.3.1'!AO30+'[1]29.3.1'!AS30</f>
        <v>51820</v>
      </c>
    </row>
    <row r="32" spans="1:45" s="61" customFormat="1" ht="15">
      <c r="A32" s="70" t="s">
        <v>55</v>
      </c>
      <c r="B32" s="74">
        <v>4008</v>
      </c>
      <c r="C32" s="19">
        <v>2841</v>
      </c>
      <c r="D32" s="74">
        <v>2233</v>
      </c>
      <c r="E32" s="19">
        <v>1647</v>
      </c>
      <c r="F32" s="71">
        <v>786</v>
      </c>
      <c r="G32" s="19">
        <v>730</v>
      </c>
      <c r="H32" s="71">
        <v>313</v>
      </c>
      <c r="I32" s="19">
        <v>270</v>
      </c>
      <c r="J32" s="74">
        <v>503</v>
      </c>
      <c r="K32" s="19">
        <v>412</v>
      </c>
      <c r="L32" s="74">
        <v>209</v>
      </c>
      <c r="M32" s="19">
        <v>187</v>
      </c>
      <c r="N32" s="72">
        <f t="shared" si="0"/>
        <v>5297</v>
      </c>
      <c r="O32" s="73">
        <f t="shared" si="1"/>
        <v>14835</v>
      </c>
      <c r="P32" s="72">
        <f t="shared" si="2"/>
        <v>2755</v>
      </c>
      <c r="Q32" s="200">
        <f t="shared" si="3"/>
        <v>2104</v>
      </c>
      <c r="R32" s="217">
        <v>214</v>
      </c>
      <c r="S32" s="71">
        <v>214</v>
      </c>
      <c r="T32" s="19">
        <v>124</v>
      </c>
      <c r="U32" s="71">
        <v>136</v>
      </c>
      <c r="V32" s="19">
        <v>63688</v>
      </c>
      <c r="W32" s="71">
        <v>2113</v>
      </c>
      <c r="X32" s="19">
        <v>474</v>
      </c>
      <c r="Y32" s="71">
        <v>706</v>
      </c>
      <c r="Z32" s="19">
        <v>743</v>
      </c>
      <c r="AA32" s="71">
        <v>778</v>
      </c>
      <c r="AB32" s="19">
        <v>299</v>
      </c>
      <c r="AC32" s="71">
        <v>358</v>
      </c>
      <c r="AD32" s="19">
        <v>0</v>
      </c>
      <c r="AE32" s="74">
        <v>0</v>
      </c>
      <c r="AF32" s="19">
        <v>0</v>
      </c>
      <c r="AG32" s="74">
        <v>0</v>
      </c>
      <c r="AH32" s="71">
        <v>393</v>
      </c>
      <c r="AI32" s="71">
        <v>391</v>
      </c>
      <c r="AJ32" s="71">
        <v>184</v>
      </c>
      <c r="AK32" s="71">
        <v>197</v>
      </c>
      <c r="AL32" s="74">
        <v>257</v>
      </c>
      <c r="AM32" s="74">
        <v>427</v>
      </c>
      <c r="AN32" s="74">
        <v>81</v>
      </c>
      <c r="AO32" s="74">
        <v>180</v>
      </c>
      <c r="AP32" s="75">
        <f t="shared" si="4"/>
        <v>65295</v>
      </c>
      <c r="AQ32" s="75">
        <f>'[1]29.3.1'!S31+'[1]29.3.1'!W31+'[1]29.3.1'!AA31+'[1]29.3.1'!AE31+'[1]29.3.1'!AM31+'[1]29.3.1'!AQ31</f>
        <v>3923</v>
      </c>
      <c r="AR32" s="75">
        <f t="shared" si="5"/>
        <v>1162</v>
      </c>
      <c r="AS32" s="218">
        <f>'[1]29.3.1'!U31+'[1]29.3.1'!Y31+'[1]29.3.1'!AC31+'[1]29.3.1'!AG31+'[1]29.3.1'!AO31+'[1]29.3.1'!AS31</f>
        <v>1577</v>
      </c>
    </row>
    <row r="33" spans="1:45" s="61" customFormat="1" ht="15">
      <c r="A33" s="76" t="s">
        <v>56</v>
      </c>
      <c r="B33" s="66">
        <v>250420</v>
      </c>
      <c r="C33" s="20">
        <v>274961</v>
      </c>
      <c r="D33" s="66">
        <v>118706</v>
      </c>
      <c r="E33" s="20">
        <v>138791</v>
      </c>
      <c r="F33" s="66">
        <v>296889</v>
      </c>
      <c r="G33" s="20">
        <v>308103</v>
      </c>
      <c r="H33" s="66">
        <v>157896</v>
      </c>
      <c r="I33" s="20">
        <v>156254</v>
      </c>
      <c r="J33" s="66">
        <v>135061</v>
      </c>
      <c r="K33" s="20">
        <v>145716</v>
      </c>
      <c r="L33" s="66">
        <v>66852</v>
      </c>
      <c r="M33" s="20">
        <v>7501</v>
      </c>
      <c r="N33" s="67">
        <f t="shared" si="0"/>
        <v>682370</v>
      </c>
      <c r="O33" s="77">
        <f t="shared" si="1"/>
        <v>1456085</v>
      </c>
      <c r="P33" s="67">
        <f t="shared" si="2"/>
        <v>343454</v>
      </c>
      <c r="Q33" s="201">
        <f t="shared" si="3"/>
        <v>302546</v>
      </c>
      <c r="R33" s="219">
        <v>22034</v>
      </c>
      <c r="S33" s="66">
        <v>22034</v>
      </c>
      <c r="T33" s="20">
        <v>13837</v>
      </c>
      <c r="U33" s="66">
        <v>43749</v>
      </c>
      <c r="V33" s="20">
        <v>1993</v>
      </c>
      <c r="W33" s="66">
        <v>196983</v>
      </c>
      <c r="X33" s="20">
        <v>71787</v>
      </c>
      <c r="Y33" s="66">
        <v>63706</v>
      </c>
      <c r="Z33" s="20">
        <v>44180</v>
      </c>
      <c r="AA33" s="66">
        <v>44180</v>
      </c>
      <c r="AB33" s="20">
        <v>25221</v>
      </c>
      <c r="AC33" s="66">
        <v>25221</v>
      </c>
      <c r="AD33" s="20">
        <v>874</v>
      </c>
      <c r="AE33" s="66">
        <v>1179</v>
      </c>
      <c r="AF33" s="20">
        <v>492</v>
      </c>
      <c r="AG33" s="66">
        <v>688</v>
      </c>
      <c r="AH33" s="66">
        <v>8836</v>
      </c>
      <c r="AI33" s="66">
        <v>8836</v>
      </c>
      <c r="AJ33" s="66">
        <v>2657</v>
      </c>
      <c r="AK33" s="66">
        <v>2657</v>
      </c>
      <c r="AL33" s="66">
        <v>63337</v>
      </c>
      <c r="AM33" s="66">
        <v>67515</v>
      </c>
      <c r="AN33" s="66">
        <v>28094</v>
      </c>
      <c r="AO33" s="66">
        <v>30000</v>
      </c>
      <c r="AP33" s="69">
        <f t="shared" si="4"/>
        <v>141254</v>
      </c>
      <c r="AQ33" s="69">
        <f>'[1]29.3.1'!S32+'[1]29.3.1'!W32+'[1]29.3.1'!AA32+'[1]29.3.1'!AE32+'[1]29.3.1'!AM32+'[1]29.3.1'!AQ32</f>
        <v>340727</v>
      </c>
      <c r="AR33" s="69">
        <f t="shared" si="5"/>
        <v>142088</v>
      </c>
      <c r="AS33" s="220">
        <f>'[1]29.3.1'!U32+'[1]29.3.1'!Y32+'[1]29.3.1'!AC32+'[1]29.3.1'!AG32+'[1]29.3.1'!AO32+'[1]29.3.1'!AS32</f>
        <v>166021</v>
      </c>
    </row>
    <row r="34" spans="1:45" s="61" customFormat="1" ht="15">
      <c r="A34" s="70" t="s">
        <v>57</v>
      </c>
      <c r="B34" s="71">
        <v>22963</v>
      </c>
      <c r="C34" s="19">
        <v>21454</v>
      </c>
      <c r="D34" s="71">
        <v>10894</v>
      </c>
      <c r="E34" s="19">
        <v>10123</v>
      </c>
      <c r="F34" s="71">
        <v>2875</v>
      </c>
      <c r="G34" s="19">
        <v>2814</v>
      </c>
      <c r="H34" s="71">
        <v>1085</v>
      </c>
      <c r="I34" s="19">
        <v>1011</v>
      </c>
      <c r="J34" s="71">
        <v>1523</v>
      </c>
      <c r="K34" s="19">
        <v>1476</v>
      </c>
      <c r="L34" s="71">
        <v>114</v>
      </c>
      <c r="M34" s="19">
        <v>130</v>
      </c>
      <c r="N34" s="72">
        <f t="shared" si="0"/>
        <v>27361</v>
      </c>
      <c r="O34" s="73">
        <f t="shared" si="1"/>
        <v>261769</v>
      </c>
      <c r="P34" s="72">
        <f t="shared" si="2"/>
        <v>12093</v>
      </c>
      <c r="Q34" s="200">
        <f t="shared" si="3"/>
        <v>11264</v>
      </c>
      <c r="R34" s="217">
        <v>377</v>
      </c>
      <c r="S34" s="71">
        <v>277</v>
      </c>
      <c r="T34" s="19">
        <v>173</v>
      </c>
      <c r="U34" s="71">
        <v>217</v>
      </c>
      <c r="V34" s="19">
        <v>208583</v>
      </c>
      <c r="W34" s="71">
        <v>2481</v>
      </c>
      <c r="X34" s="19">
        <v>405</v>
      </c>
      <c r="Y34" s="71">
        <v>541</v>
      </c>
      <c r="Z34" s="19">
        <v>427</v>
      </c>
      <c r="AA34" s="71">
        <v>513</v>
      </c>
      <c r="AB34" s="19">
        <v>144</v>
      </c>
      <c r="AC34" s="71">
        <v>177</v>
      </c>
      <c r="AD34" s="19">
        <v>134</v>
      </c>
      <c r="AE34" s="71">
        <v>163</v>
      </c>
      <c r="AF34" s="19">
        <v>49</v>
      </c>
      <c r="AG34" s="71">
        <v>67</v>
      </c>
      <c r="AH34" s="71">
        <v>598</v>
      </c>
      <c r="AI34" s="71">
        <v>557</v>
      </c>
      <c r="AJ34" s="71">
        <v>239</v>
      </c>
      <c r="AK34" s="71">
        <v>229</v>
      </c>
      <c r="AL34" s="71">
        <v>1123</v>
      </c>
      <c r="AM34" s="71">
        <v>777</v>
      </c>
      <c r="AN34" s="71">
        <v>459</v>
      </c>
      <c r="AO34" s="71">
        <v>290</v>
      </c>
      <c r="AP34" s="75">
        <f t="shared" si="4"/>
        <v>211242</v>
      </c>
      <c r="AQ34" s="75">
        <f>'[1]29.3.1'!S33+'[1]29.3.1'!W33+'[1]29.3.1'!AA33+'[1]29.3.1'!AE33+'[1]29.3.1'!AM33+'[1]29.3.1'!AQ33</f>
        <v>4768</v>
      </c>
      <c r="AR34" s="75">
        <f t="shared" si="5"/>
        <v>1469</v>
      </c>
      <c r="AS34" s="218">
        <f>'[1]29.3.1'!U33+'[1]29.3.1'!Y33+'[1]29.3.1'!AC33+'[1]29.3.1'!AG33+'[1]29.3.1'!AO33+'[1]29.3.1'!AS33</f>
        <v>1521</v>
      </c>
    </row>
    <row r="35" spans="1:45" s="61" customFormat="1" ht="15">
      <c r="A35" s="76" t="s">
        <v>58</v>
      </c>
      <c r="B35" s="66">
        <v>1304169</v>
      </c>
      <c r="C35" s="20">
        <v>1508377</v>
      </c>
      <c r="D35" s="66">
        <v>573781</v>
      </c>
      <c r="E35" s="20">
        <v>672829</v>
      </c>
      <c r="F35" s="66">
        <v>344184</v>
      </c>
      <c r="G35" s="20">
        <v>324401</v>
      </c>
      <c r="H35" s="66">
        <v>110459</v>
      </c>
      <c r="I35" s="20">
        <v>127288</v>
      </c>
      <c r="J35" s="66">
        <v>201685</v>
      </c>
      <c r="K35" s="20">
        <v>211890</v>
      </c>
      <c r="L35" s="66">
        <v>80810</v>
      </c>
      <c r="M35" s="20">
        <v>72904</v>
      </c>
      <c r="N35" s="67">
        <f t="shared" si="0"/>
        <v>1850038</v>
      </c>
      <c r="O35" s="77">
        <f t="shared" si="1"/>
        <v>2225563</v>
      </c>
      <c r="P35" s="67">
        <f t="shared" si="2"/>
        <v>765050</v>
      </c>
      <c r="Q35" s="201">
        <f t="shared" si="3"/>
        <v>873021</v>
      </c>
      <c r="R35" s="219">
        <v>73256</v>
      </c>
      <c r="S35" s="66">
        <v>73256</v>
      </c>
      <c r="T35" s="20">
        <v>19448</v>
      </c>
      <c r="U35" s="66">
        <v>19418</v>
      </c>
      <c r="V35" s="20">
        <v>1689</v>
      </c>
      <c r="W35" s="66">
        <v>96071</v>
      </c>
      <c r="X35" s="20">
        <v>12119</v>
      </c>
      <c r="Y35" s="66">
        <v>34942</v>
      </c>
      <c r="Z35" s="20">
        <v>11751</v>
      </c>
      <c r="AA35" s="66">
        <v>11751</v>
      </c>
      <c r="AB35" s="20">
        <v>3509</v>
      </c>
      <c r="AC35" s="66">
        <v>3509</v>
      </c>
      <c r="AD35" s="20">
        <v>24400</v>
      </c>
      <c r="AE35" s="66">
        <v>22322</v>
      </c>
      <c r="AF35" s="20">
        <v>1611</v>
      </c>
      <c r="AG35" s="66">
        <v>1343</v>
      </c>
      <c r="AH35" s="66">
        <v>49117</v>
      </c>
      <c r="AI35" s="66">
        <v>46956</v>
      </c>
      <c r="AJ35" s="66">
        <v>8067</v>
      </c>
      <c r="AK35" s="66">
        <v>9939</v>
      </c>
      <c r="AL35" s="66">
        <v>36477</v>
      </c>
      <c r="AM35" s="66">
        <v>24215</v>
      </c>
      <c r="AN35" s="66">
        <v>13091</v>
      </c>
      <c r="AO35" s="66">
        <v>6633</v>
      </c>
      <c r="AP35" s="69">
        <f t="shared" si="4"/>
        <v>196690</v>
      </c>
      <c r="AQ35" s="69">
        <f>'[1]29.3.1'!S34+'[1]29.3.1'!W34+'[1]29.3.1'!AA34+'[1]29.3.1'!AE34+'[1]29.3.1'!AM34+'[1]29.3.1'!AQ34</f>
        <v>274571</v>
      </c>
      <c r="AR35" s="69">
        <f t="shared" si="5"/>
        <v>57845</v>
      </c>
      <c r="AS35" s="220">
        <f>'[1]29.3.1'!U34+'[1]29.3.1'!Y34+'[1]29.3.1'!AC34+'[1]29.3.1'!AG34+'[1]29.3.1'!AO34+'[1]29.3.1'!AS34</f>
        <v>75784</v>
      </c>
    </row>
    <row r="36" spans="1:45" s="61" customFormat="1" ht="15">
      <c r="A36" s="70" t="s">
        <v>59</v>
      </c>
      <c r="B36" s="71">
        <v>73299</v>
      </c>
      <c r="C36" s="19">
        <v>323581</v>
      </c>
      <c r="D36" s="71">
        <v>46658</v>
      </c>
      <c r="E36" s="19">
        <v>208268</v>
      </c>
      <c r="F36" s="71">
        <v>21717</v>
      </c>
      <c r="G36" s="19">
        <v>27681</v>
      </c>
      <c r="H36" s="71">
        <v>11045</v>
      </c>
      <c r="I36" s="19">
        <v>16935</v>
      </c>
      <c r="J36" s="71">
        <v>23467</v>
      </c>
      <c r="K36" s="19">
        <v>28573</v>
      </c>
      <c r="L36" s="71">
        <v>9350</v>
      </c>
      <c r="M36" s="19">
        <v>12298</v>
      </c>
      <c r="N36" s="72">
        <f t="shared" si="0"/>
        <v>118483</v>
      </c>
      <c r="O36" s="73">
        <f t="shared" si="1"/>
        <v>351262</v>
      </c>
      <c r="P36" s="72">
        <f t="shared" si="2"/>
        <v>67053</v>
      </c>
      <c r="Q36" s="200">
        <f t="shared" si="3"/>
        <v>237501</v>
      </c>
      <c r="R36" s="217">
        <v>2198</v>
      </c>
      <c r="S36" s="71">
        <v>2198</v>
      </c>
      <c r="T36" s="19">
        <v>1440</v>
      </c>
      <c r="U36" s="71">
        <v>1443</v>
      </c>
      <c r="V36" s="19">
        <v>62158</v>
      </c>
      <c r="W36" s="71">
        <v>6530</v>
      </c>
      <c r="X36" s="19">
        <v>567</v>
      </c>
      <c r="Y36" s="71">
        <v>867</v>
      </c>
      <c r="Z36" s="19">
        <v>1811</v>
      </c>
      <c r="AA36" s="71">
        <v>1881</v>
      </c>
      <c r="AB36" s="19">
        <v>432</v>
      </c>
      <c r="AC36" s="71">
        <v>432</v>
      </c>
      <c r="AD36" s="19">
        <v>466</v>
      </c>
      <c r="AE36" s="71">
        <v>346</v>
      </c>
      <c r="AF36" s="19">
        <v>45</v>
      </c>
      <c r="AG36" s="71">
        <v>0</v>
      </c>
      <c r="AH36" s="71">
        <v>838</v>
      </c>
      <c r="AI36" s="71">
        <v>1494</v>
      </c>
      <c r="AJ36" s="71">
        <v>188</v>
      </c>
      <c r="AK36" s="71">
        <v>279</v>
      </c>
      <c r="AL36" s="71">
        <v>2542</v>
      </c>
      <c r="AM36" s="71">
        <v>2668</v>
      </c>
      <c r="AN36" s="71">
        <v>862</v>
      </c>
      <c r="AO36" s="71">
        <v>927</v>
      </c>
      <c r="AP36" s="75">
        <f t="shared" si="4"/>
        <v>70013</v>
      </c>
      <c r="AQ36" s="75">
        <f>'[1]29.3.1'!S35+'[1]29.3.1'!W35+'[1]29.3.1'!AA35+'[1]29.3.1'!AE35+'[1]29.3.1'!AM35+'[1]29.3.1'!AQ35</f>
        <v>15117</v>
      </c>
      <c r="AR36" s="75">
        <f t="shared" si="5"/>
        <v>3534</v>
      </c>
      <c r="AS36" s="218">
        <f>'[1]29.3.1'!U35+'[1]29.3.1'!Y35+'[1]29.3.1'!AC35+'[1]29.3.1'!AG35+'[1]29.3.1'!AO35+'[1]29.3.1'!AS35</f>
        <v>3948</v>
      </c>
    </row>
    <row r="37" spans="1:45" s="61" customFormat="1" ht="15">
      <c r="A37" s="76" t="s">
        <v>60</v>
      </c>
      <c r="B37" s="66">
        <v>603575</v>
      </c>
      <c r="C37" s="20">
        <v>630818</v>
      </c>
      <c r="D37" s="66">
        <v>293191</v>
      </c>
      <c r="E37" s="20">
        <v>302834</v>
      </c>
      <c r="F37" s="66">
        <v>113996</v>
      </c>
      <c r="G37" s="20">
        <v>147339</v>
      </c>
      <c r="H37" s="66">
        <v>44573</v>
      </c>
      <c r="I37" s="20">
        <v>65462</v>
      </c>
      <c r="J37" s="66">
        <v>92135</v>
      </c>
      <c r="K37" s="20">
        <v>10829</v>
      </c>
      <c r="L37" s="66">
        <v>22894</v>
      </c>
      <c r="M37" s="20">
        <v>24489</v>
      </c>
      <c r="N37" s="67">
        <f t="shared" si="0"/>
        <v>809706</v>
      </c>
      <c r="O37" s="77">
        <f t="shared" si="1"/>
        <v>778157</v>
      </c>
      <c r="P37" s="67">
        <f t="shared" si="2"/>
        <v>360658</v>
      </c>
      <c r="Q37" s="201">
        <f t="shared" si="3"/>
        <v>392785</v>
      </c>
      <c r="R37" s="219">
        <v>9186</v>
      </c>
      <c r="S37" s="66">
        <v>9186</v>
      </c>
      <c r="T37" s="20">
        <v>3775</v>
      </c>
      <c r="U37" s="66">
        <v>3948</v>
      </c>
      <c r="V37" s="20">
        <v>54968</v>
      </c>
      <c r="W37" s="66">
        <v>62940</v>
      </c>
      <c r="X37" s="20">
        <v>11425</v>
      </c>
      <c r="Y37" s="66">
        <v>14480</v>
      </c>
      <c r="Z37" s="20">
        <v>13679</v>
      </c>
      <c r="AA37" s="20">
        <v>13535</v>
      </c>
      <c r="AB37" s="20">
        <v>4191</v>
      </c>
      <c r="AC37" s="66">
        <v>4249</v>
      </c>
      <c r="AD37" s="20">
        <v>21917</v>
      </c>
      <c r="AE37" s="66">
        <v>21896</v>
      </c>
      <c r="AF37" s="20">
        <v>2415</v>
      </c>
      <c r="AG37" s="66">
        <v>2416</v>
      </c>
      <c r="AH37" s="66">
        <v>6904</v>
      </c>
      <c r="AI37" s="66">
        <v>7124</v>
      </c>
      <c r="AJ37" s="66">
        <v>2996</v>
      </c>
      <c r="AK37" s="66">
        <v>3050</v>
      </c>
      <c r="AL37" s="66">
        <v>12704</v>
      </c>
      <c r="AM37" s="66">
        <v>18162</v>
      </c>
      <c r="AN37" s="66">
        <v>4252</v>
      </c>
      <c r="AO37" s="66">
        <v>63320</v>
      </c>
      <c r="AP37" s="69">
        <f t="shared" si="4"/>
        <v>119358</v>
      </c>
      <c r="AQ37" s="69">
        <f>'[1]29.3.1'!S36+'[1]29.3.1'!W36+'[1]29.3.1'!AA36+'[1]29.3.1'!AE36+'[1]29.3.1'!AM36+'[1]29.3.1'!AQ36</f>
        <v>132843</v>
      </c>
      <c r="AR37" s="69">
        <f t="shared" si="5"/>
        <v>29054</v>
      </c>
      <c r="AS37" s="220">
        <f>'[1]29.3.1'!U36+'[1]29.3.1'!Y36+'[1]29.3.1'!AC36+'[1]29.3.1'!AG36+'[1]29.3.1'!AO36+'[1]29.3.1'!AS36</f>
        <v>91463</v>
      </c>
    </row>
    <row r="38" spans="1:45" s="61" customFormat="1" ht="15">
      <c r="A38" s="82"/>
      <c r="B38" s="71"/>
      <c r="C38" s="19"/>
      <c r="D38" s="71"/>
      <c r="E38" s="19"/>
      <c r="F38" s="71"/>
      <c r="G38" s="19"/>
      <c r="H38" s="19"/>
      <c r="I38" s="19"/>
      <c r="J38" s="83"/>
      <c r="K38" s="19"/>
      <c r="L38" s="71"/>
      <c r="M38" s="19"/>
      <c r="N38" s="72"/>
      <c r="O38" s="73"/>
      <c r="P38" s="72"/>
      <c r="Q38" s="200"/>
      <c r="R38" s="217"/>
      <c r="S38" s="19"/>
      <c r="T38" s="19"/>
      <c r="U38" s="19"/>
      <c r="V38" s="19"/>
      <c r="W38" s="71"/>
      <c r="X38" s="19"/>
      <c r="Y38" s="71"/>
      <c r="Z38" s="19"/>
      <c r="AA38" s="71"/>
      <c r="AB38" s="19"/>
      <c r="AC38" s="71"/>
      <c r="AD38" s="19"/>
      <c r="AE38" s="71"/>
      <c r="AF38" s="19"/>
      <c r="AG38" s="19"/>
      <c r="AH38" s="71"/>
      <c r="AI38" s="71"/>
      <c r="AJ38" s="71"/>
      <c r="AK38" s="19"/>
      <c r="AL38" s="71"/>
      <c r="AM38" s="71"/>
      <c r="AN38" s="71"/>
      <c r="AO38" s="71"/>
      <c r="AP38" s="75">
        <f t="shared" si="4"/>
        <v>0</v>
      </c>
      <c r="AQ38" s="75">
        <f>'[1]29.3.1'!S37+'[1]29.3.1'!W37+'[1]29.3.1'!AA37+'[1]29.3.1'!AE37+'[1]29.3.1'!AM37+'[1]29.3.1'!AQ37</f>
        <v>0</v>
      </c>
      <c r="AR38" s="75">
        <f t="shared" si="5"/>
        <v>0</v>
      </c>
      <c r="AS38" s="218">
        <f>'[1]29.3.1'!U37+'[1]29.3.1'!Y37+'[1]29.3.1'!AC37+'[1]29.3.1'!AG37+'[1]29.3.1'!AO37+'[1]29.3.1'!AS37</f>
        <v>0</v>
      </c>
    </row>
    <row r="39" spans="1:45" s="61" customFormat="1" ht="15">
      <c r="A39" s="65" t="s">
        <v>61</v>
      </c>
      <c r="B39" s="66"/>
      <c r="C39" s="20"/>
      <c r="D39" s="66"/>
      <c r="E39" s="20"/>
      <c r="F39" s="66"/>
      <c r="G39" s="20"/>
      <c r="H39" s="20"/>
      <c r="I39" s="20"/>
      <c r="J39" s="66"/>
      <c r="K39" s="20"/>
      <c r="L39" s="66"/>
      <c r="M39" s="20"/>
      <c r="N39" s="67"/>
      <c r="O39" s="77"/>
      <c r="P39" s="67"/>
      <c r="Q39" s="201"/>
      <c r="R39" s="219"/>
      <c r="S39" s="66"/>
      <c r="T39" s="20"/>
      <c r="U39" s="66"/>
      <c r="V39" s="20"/>
      <c r="W39" s="66"/>
      <c r="X39" s="20"/>
      <c r="Y39" s="66"/>
      <c r="Z39" s="20"/>
      <c r="AA39" s="66"/>
      <c r="AB39" s="20"/>
      <c r="AC39" s="66"/>
      <c r="AD39" s="20"/>
      <c r="AE39" s="66"/>
      <c r="AF39" s="20"/>
      <c r="AG39" s="20"/>
      <c r="AH39" s="66"/>
      <c r="AI39" s="66"/>
      <c r="AJ39" s="66"/>
      <c r="AK39" s="20"/>
      <c r="AL39" s="66"/>
      <c r="AM39" s="66"/>
      <c r="AN39" s="66"/>
      <c r="AO39" s="66"/>
      <c r="AP39" s="69">
        <f t="shared" si="4"/>
        <v>0</v>
      </c>
      <c r="AQ39" s="69">
        <f>'[1]29.3.1'!S38+'[1]29.3.1'!W38+'[1]29.3.1'!AA38+'[1]29.3.1'!AE38+'[1]29.3.1'!AM38+'[1]29.3.1'!AQ38</f>
        <v>0</v>
      </c>
      <c r="AR39" s="69">
        <f t="shared" si="5"/>
        <v>0</v>
      </c>
      <c r="AS39" s="220">
        <f>'[1]29.3.1'!U38+'[1]29.3.1'!Y38+'[1]29.3.1'!AC38+'[1]29.3.1'!AG38+'[1]29.3.1'!AO38+'[1]29.3.1'!AS38</f>
        <v>0</v>
      </c>
    </row>
    <row r="40" spans="1:45" s="61" customFormat="1" ht="15">
      <c r="A40" s="70" t="s">
        <v>62</v>
      </c>
      <c r="B40" s="71">
        <v>1967</v>
      </c>
      <c r="C40" s="19">
        <v>1934</v>
      </c>
      <c r="D40" s="71">
        <v>1143</v>
      </c>
      <c r="E40" s="19">
        <v>1101</v>
      </c>
      <c r="F40" s="71">
        <v>375</v>
      </c>
      <c r="G40" s="19">
        <v>355</v>
      </c>
      <c r="H40" s="71">
        <v>223</v>
      </c>
      <c r="I40" s="19">
        <v>210</v>
      </c>
      <c r="J40" s="71">
        <v>495</v>
      </c>
      <c r="K40" s="19">
        <v>455</v>
      </c>
      <c r="L40" s="71">
        <v>213</v>
      </c>
      <c r="M40" s="19">
        <v>213</v>
      </c>
      <c r="N40" s="72">
        <f>B40+F40+J40</f>
        <v>2837</v>
      </c>
      <c r="O40" s="73">
        <f>C40+G40+Q42</f>
        <v>2917</v>
      </c>
      <c r="P40" s="72">
        <f>D40+H40+L40</f>
        <v>1579</v>
      </c>
      <c r="Q40" s="200">
        <f aca="true" t="shared" si="6" ref="Q40:Q46">E40+I40+M40</f>
        <v>1524</v>
      </c>
      <c r="R40" s="217">
        <v>216</v>
      </c>
      <c r="S40" s="71">
        <v>216</v>
      </c>
      <c r="T40" s="19">
        <v>174</v>
      </c>
      <c r="U40" s="19">
        <v>174</v>
      </c>
      <c r="V40" s="19">
        <v>0</v>
      </c>
      <c r="W40" s="74">
        <v>97</v>
      </c>
      <c r="X40" s="19">
        <v>0</v>
      </c>
      <c r="Y40" s="74">
        <v>34</v>
      </c>
      <c r="Z40" s="19">
        <v>0</v>
      </c>
      <c r="AA40" s="74">
        <v>0</v>
      </c>
      <c r="AB40" s="19">
        <v>0</v>
      </c>
      <c r="AC40" s="74">
        <v>0</v>
      </c>
      <c r="AD40" s="19">
        <v>0</v>
      </c>
      <c r="AE40" s="74">
        <v>0</v>
      </c>
      <c r="AF40" s="19">
        <v>0</v>
      </c>
      <c r="AG40" s="71">
        <v>0</v>
      </c>
      <c r="AH40" s="74">
        <v>0</v>
      </c>
      <c r="AI40" s="74">
        <v>0</v>
      </c>
      <c r="AJ40" s="74">
        <v>0</v>
      </c>
      <c r="AK40" s="71">
        <v>0</v>
      </c>
      <c r="AL40" s="71">
        <v>106</v>
      </c>
      <c r="AM40" s="71">
        <v>319</v>
      </c>
      <c r="AN40" s="71">
        <v>54</v>
      </c>
      <c r="AO40" s="71">
        <v>221</v>
      </c>
      <c r="AP40" s="75">
        <f t="shared" si="4"/>
        <v>322</v>
      </c>
      <c r="AQ40" s="75">
        <f>'[1]29.3.1'!S39+'[1]29.3.1'!W39+'[1]29.3.1'!AA39+'[1]29.3.1'!AE39+'[1]29.3.1'!AM39+'[1]29.3.1'!AQ39</f>
        <v>632</v>
      </c>
      <c r="AR40" s="75">
        <f t="shared" si="5"/>
        <v>228</v>
      </c>
      <c r="AS40" s="218">
        <f>'[1]29.3.1'!U39+'[1]29.3.1'!Y39+'[1]29.3.1'!AC39+'[1]29.3.1'!AG39+'[1]29.3.1'!AO39+'[1]29.3.1'!AS39</f>
        <v>429</v>
      </c>
    </row>
    <row r="41" spans="1:45" s="61" customFormat="1" ht="15">
      <c r="A41" s="76" t="s">
        <v>63</v>
      </c>
      <c r="B41" s="66">
        <v>26378</v>
      </c>
      <c r="C41" s="20">
        <v>13533</v>
      </c>
      <c r="D41" s="66">
        <v>12604</v>
      </c>
      <c r="E41" s="20">
        <v>6423</v>
      </c>
      <c r="F41" s="66">
        <v>8261</v>
      </c>
      <c r="G41" s="20">
        <v>6583</v>
      </c>
      <c r="H41" s="66">
        <v>5615</v>
      </c>
      <c r="I41" s="20">
        <v>4527</v>
      </c>
      <c r="J41" s="66">
        <v>10510</v>
      </c>
      <c r="K41" s="20">
        <v>6570</v>
      </c>
      <c r="L41" s="66">
        <v>5518</v>
      </c>
      <c r="M41" s="20">
        <v>4114</v>
      </c>
      <c r="N41" s="67">
        <f>B41+F41+J41</f>
        <v>45149</v>
      </c>
      <c r="O41" s="77">
        <f>C41+G41+Q43</f>
        <v>20386</v>
      </c>
      <c r="P41" s="67">
        <f>D41+H41+L41</f>
        <v>23737</v>
      </c>
      <c r="Q41" s="201">
        <f t="shared" si="6"/>
        <v>15064</v>
      </c>
      <c r="R41" s="219">
        <v>2408</v>
      </c>
      <c r="S41" s="66">
        <v>2408</v>
      </c>
      <c r="T41" s="20">
        <v>1894</v>
      </c>
      <c r="U41" s="66">
        <v>635</v>
      </c>
      <c r="V41" s="20">
        <v>5037</v>
      </c>
      <c r="W41" s="66">
        <v>2655</v>
      </c>
      <c r="X41" s="20">
        <v>1113</v>
      </c>
      <c r="Y41" s="66">
        <v>582</v>
      </c>
      <c r="Z41" s="20">
        <v>1013</v>
      </c>
      <c r="AA41" s="66">
        <v>525</v>
      </c>
      <c r="AB41" s="20">
        <v>652</v>
      </c>
      <c r="AC41" s="66">
        <v>356</v>
      </c>
      <c r="AD41" s="20">
        <v>0</v>
      </c>
      <c r="AE41" s="78">
        <v>0</v>
      </c>
      <c r="AF41" s="20">
        <v>0</v>
      </c>
      <c r="AG41" s="66">
        <v>0</v>
      </c>
      <c r="AH41" s="66">
        <v>2115</v>
      </c>
      <c r="AI41" s="66">
        <v>2114</v>
      </c>
      <c r="AJ41" s="66">
        <v>751</v>
      </c>
      <c r="AK41" s="66">
        <v>954</v>
      </c>
      <c r="AL41" s="66">
        <v>2192</v>
      </c>
      <c r="AM41" s="66">
        <v>2268</v>
      </c>
      <c r="AN41" s="66">
        <v>1302</v>
      </c>
      <c r="AO41" s="66">
        <v>1409</v>
      </c>
      <c r="AP41" s="69">
        <f t="shared" si="4"/>
        <v>12765</v>
      </c>
      <c r="AQ41" s="69">
        <f>'[1]29.3.1'!S40+'[1]29.3.1'!W40+'[1]29.3.1'!AA40+'[1]29.3.1'!AE40+'[1]29.3.1'!AM40+'[1]29.3.1'!AQ40</f>
        <v>9970</v>
      </c>
      <c r="AR41" s="69">
        <f t="shared" si="5"/>
        <v>5712</v>
      </c>
      <c r="AS41" s="220">
        <f>'[1]29.3.1'!U40+'[1]29.3.1'!Y40+'[1]29.3.1'!AC40+'[1]29.3.1'!AG40+'[1]29.3.1'!AO40+'[1]29.3.1'!AS40</f>
        <v>3936</v>
      </c>
    </row>
    <row r="42" spans="1:45" s="61" customFormat="1" ht="15">
      <c r="A42" s="70" t="s">
        <v>64</v>
      </c>
      <c r="B42" s="74">
        <v>165</v>
      </c>
      <c r="C42" s="19">
        <v>165</v>
      </c>
      <c r="D42" s="74">
        <v>86</v>
      </c>
      <c r="E42" s="19">
        <v>86</v>
      </c>
      <c r="F42" s="74">
        <v>532</v>
      </c>
      <c r="G42" s="19">
        <v>532</v>
      </c>
      <c r="H42" s="74">
        <v>223</v>
      </c>
      <c r="I42" s="19">
        <v>223</v>
      </c>
      <c r="J42" s="74">
        <v>717</v>
      </c>
      <c r="K42" s="19">
        <v>717</v>
      </c>
      <c r="L42" s="74">
        <v>319</v>
      </c>
      <c r="M42" s="19">
        <v>319</v>
      </c>
      <c r="N42" s="72">
        <f>B42+F42+J42</f>
        <v>1414</v>
      </c>
      <c r="O42" s="73">
        <f>C42+G42+Q44</f>
        <v>192541</v>
      </c>
      <c r="P42" s="72">
        <f>D42+H42+L42</f>
        <v>628</v>
      </c>
      <c r="Q42" s="200">
        <f t="shared" si="6"/>
        <v>628</v>
      </c>
      <c r="R42" s="217">
        <v>46</v>
      </c>
      <c r="S42" s="74">
        <v>46</v>
      </c>
      <c r="T42" s="19">
        <v>13</v>
      </c>
      <c r="U42" s="71">
        <v>13</v>
      </c>
      <c r="V42" s="19">
        <v>0</v>
      </c>
      <c r="W42" s="74">
        <v>0</v>
      </c>
      <c r="X42" s="19">
        <v>0</v>
      </c>
      <c r="Y42" s="74">
        <v>0</v>
      </c>
      <c r="Z42" s="19">
        <v>188</v>
      </c>
      <c r="AA42" s="74">
        <v>188</v>
      </c>
      <c r="AB42" s="19">
        <v>101</v>
      </c>
      <c r="AC42" s="74">
        <v>101</v>
      </c>
      <c r="AD42" s="19">
        <v>0</v>
      </c>
      <c r="AE42" s="74">
        <v>0</v>
      </c>
      <c r="AF42" s="19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187</v>
      </c>
      <c r="AM42" s="74">
        <v>255</v>
      </c>
      <c r="AN42" s="74">
        <v>41</v>
      </c>
      <c r="AO42" s="74">
        <v>58</v>
      </c>
      <c r="AP42" s="75">
        <f t="shared" si="4"/>
        <v>421</v>
      </c>
      <c r="AQ42" s="75">
        <f>'[1]29.3.1'!S41+'[1]29.3.1'!W41+'[1]29.3.1'!AA41+'[1]29.3.1'!AE41+'[1]29.3.1'!AM41+'[1]29.3.1'!AQ41</f>
        <v>489</v>
      </c>
      <c r="AR42" s="75">
        <f t="shared" si="5"/>
        <v>155</v>
      </c>
      <c r="AS42" s="218">
        <f>'[1]29.3.1'!U41+'[1]29.3.1'!Y41+'[1]29.3.1'!AC41+'[1]29.3.1'!AG41+'[1]29.3.1'!AO41+'[1]29.3.1'!AS41</f>
        <v>172</v>
      </c>
    </row>
    <row r="43" spans="1:45" s="61" customFormat="1" ht="15">
      <c r="A43" s="76" t="s">
        <v>65</v>
      </c>
      <c r="B43" s="78">
        <v>228</v>
      </c>
      <c r="C43" s="20">
        <v>256</v>
      </c>
      <c r="D43" s="78">
        <v>147</v>
      </c>
      <c r="E43" s="20">
        <v>153</v>
      </c>
      <c r="F43" s="78">
        <v>48</v>
      </c>
      <c r="G43" s="20">
        <v>74</v>
      </c>
      <c r="H43" s="78">
        <v>25</v>
      </c>
      <c r="I43" s="20">
        <v>38</v>
      </c>
      <c r="J43" s="78">
        <v>146</v>
      </c>
      <c r="K43" s="20">
        <v>219</v>
      </c>
      <c r="L43" s="78">
        <v>60</v>
      </c>
      <c r="M43" s="20">
        <v>79</v>
      </c>
      <c r="N43" s="67">
        <f>B43+F43+J43</f>
        <v>422</v>
      </c>
      <c r="O43" s="77">
        <f>C43+G43+Q45</f>
        <v>554</v>
      </c>
      <c r="P43" s="67">
        <f>D43+H43+L43</f>
        <v>232</v>
      </c>
      <c r="Q43" s="201">
        <f t="shared" si="6"/>
        <v>270</v>
      </c>
      <c r="R43" s="219">
        <v>160</v>
      </c>
      <c r="S43" s="78">
        <v>160</v>
      </c>
      <c r="T43" s="20">
        <v>142</v>
      </c>
      <c r="U43" s="78">
        <v>142</v>
      </c>
      <c r="V43" s="20">
        <v>0</v>
      </c>
      <c r="W43" s="78">
        <v>0</v>
      </c>
      <c r="X43" s="20">
        <v>0</v>
      </c>
      <c r="Y43" s="78">
        <v>0</v>
      </c>
      <c r="Z43" s="20">
        <v>0</v>
      </c>
      <c r="AA43" s="78">
        <v>0</v>
      </c>
      <c r="AB43" s="20">
        <v>0</v>
      </c>
      <c r="AC43" s="78">
        <v>0</v>
      </c>
      <c r="AD43" s="20">
        <v>0</v>
      </c>
      <c r="AE43" s="78">
        <v>0</v>
      </c>
      <c r="AF43" s="20">
        <v>0</v>
      </c>
      <c r="AG43" s="78"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69">
        <f t="shared" si="4"/>
        <v>160</v>
      </c>
      <c r="AQ43" s="69">
        <f>'[1]29.3.1'!S42+'[1]29.3.1'!W42+'[1]29.3.1'!AA42+'[1]29.3.1'!AE42+'[1]29.3.1'!AM42+'[1]29.3.1'!AQ42</f>
        <v>160</v>
      </c>
      <c r="AR43" s="69">
        <f t="shared" si="5"/>
        <v>142</v>
      </c>
      <c r="AS43" s="220">
        <f>'[1]29.3.1'!U42+'[1]29.3.1'!Y42+'[1]29.3.1'!AC42+'[1]29.3.1'!AG42+'[1]29.3.1'!AO42+'[1]29.3.1'!AS42</f>
        <v>142</v>
      </c>
    </row>
    <row r="44" spans="1:45" s="61" customFormat="1" ht="15">
      <c r="A44" s="70" t="s">
        <v>66</v>
      </c>
      <c r="B44" s="71">
        <v>50726</v>
      </c>
      <c r="C44" s="19">
        <v>221181</v>
      </c>
      <c r="D44" s="71">
        <v>28421</v>
      </c>
      <c r="E44" s="19">
        <v>123436</v>
      </c>
      <c r="F44" s="71">
        <v>46163</v>
      </c>
      <c r="G44" s="19">
        <v>45681</v>
      </c>
      <c r="H44" s="71">
        <v>15558</v>
      </c>
      <c r="I44" s="19">
        <v>15031</v>
      </c>
      <c r="J44" s="71">
        <v>61358</v>
      </c>
      <c r="K44" s="19">
        <v>121602</v>
      </c>
      <c r="L44" s="71">
        <v>10632</v>
      </c>
      <c r="M44" s="19">
        <v>53377</v>
      </c>
      <c r="N44" s="72">
        <f>B44+F44+J44</f>
        <v>158247</v>
      </c>
      <c r="O44" s="73">
        <f>C44+G44+Q46</f>
        <v>278984</v>
      </c>
      <c r="P44" s="72">
        <f>D44+H44+L44</f>
        <v>54611</v>
      </c>
      <c r="Q44" s="200">
        <f t="shared" si="6"/>
        <v>191844</v>
      </c>
      <c r="R44" s="217">
        <v>1662</v>
      </c>
      <c r="S44" s="71">
        <v>1662</v>
      </c>
      <c r="T44" s="19">
        <v>684</v>
      </c>
      <c r="U44" s="74">
        <v>4011</v>
      </c>
      <c r="V44" s="19">
        <v>14459</v>
      </c>
      <c r="W44" s="71">
        <v>22087</v>
      </c>
      <c r="X44" s="19">
        <v>2519</v>
      </c>
      <c r="Y44" s="71">
        <v>3988</v>
      </c>
      <c r="Z44" s="19">
        <v>4758</v>
      </c>
      <c r="AA44" s="71">
        <v>6487</v>
      </c>
      <c r="AB44" s="19">
        <v>2377</v>
      </c>
      <c r="AC44" s="71">
        <v>3316</v>
      </c>
      <c r="AD44" s="19">
        <v>1219</v>
      </c>
      <c r="AE44" s="71">
        <v>1281</v>
      </c>
      <c r="AF44" s="19">
        <v>292</v>
      </c>
      <c r="AG44" s="71">
        <v>296</v>
      </c>
      <c r="AH44" s="71">
        <v>6727</v>
      </c>
      <c r="AI44" s="71">
        <v>5564</v>
      </c>
      <c r="AJ44" s="71">
        <v>1841</v>
      </c>
      <c r="AK44" s="71">
        <v>1695</v>
      </c>
      <c r="AL44" s="71">
        <v>9825</v>
      </c>
      <c r="AM44" s="71">
        <v>30203</v>
      </c>
      <c r="AN44" s="71">
        <v>3209</v>
      </c>
      <c r="AO44" s="71">
        <v>15271</v>
      </c>
      <c r="AP44" s="75">
        <f t="shared" si="4"/>
        <v>38650</v>
      </c>
      <c r="AQ44" s="75">
        <f>'[1]29.3.1'!S43+'[1]29.3.1'!W43+'[1]29.3.1'!AA43+'[1]29.3.1'!AE43+'[1]29.3.1'!AM43+'[1]29.3.1'!AQ43</f>
        <v>67284</v>
      </c>
      <c r="AR44" s="75">
        <f t="shared" si="5"/>
        <v>10922</v>
      </c>
      <c r="AS44" s="218">
        <f>'[1]29.3.1'!U43+'[1]29.3.1'!Y43+'[1]29.3.1'!AC43+'[1]29.3.1'!AG43+'[1]29.3.1'!AO43+'[1]29.3.1'!AS43</f>
        <v>28577</v>
      </c>
    </row>
    <row r="45" spans="1:45" s="61" customFormat="1" ht="15">
      <c r="A45" s="76" t="s">
        <v>67</v>
      </c>
      <c r="B45" s="66">
        <v>156</v>
      </c>
      <c r="C45" s="20">
        <v>86</v>
      </c>
      <c r="D45" s="66">
        <v>116</v>
      </c>
      <c r="E45" s="20">
        <v>69</v>
      </c>
      <c r="F45" s="78">
        <v>65</v>
      </c>
      <c r="G45" s="20">
        <v>127</v>
      </c>
      <c r="H45" s="78">
        <v>37</v>
      </c>
      <c r="I45" s="20">
        <v>89</v>
      </c>
      <c r="J45" s="78">
        <v>110</v>
      </c>
      <c r="K45" s="20">
        <v>104</v>
      </c>
      <c r="L45" s="78">
        <v>59</v>
      </c>
      <c r="M45" s="20">
        <v>66</v>
      </c>
      <c r="N45" s="67">
        <v>331</v>
      </c>
      <c r="O45" s="77">
        <v>6508596</v>
      </c>
      <c r="P45" s="67">
        <v>212</v>
      </c>
      <c r="Q45" s="201">
        <v>224</v>
      </c>
      <c r="R45" s="219">
        <v>0</v>
      </c>
      <c r="S45" s="66" t="s">
        <v>68</v>
      </c>
      <c r="T45" s="20">
        <v>0</v>
      </c>
      <c r="U45" s="66">
        <v>43</v>
      </c>
      <c r="V45" s="20">
        <v>0</v>
      </c>
      <c r="W45" s="78">
        <v>0</v>
      </c>
      <c r="X45" s="20">
        <v>0</v>
      </c>
      <c r="Y45" s="78">
        <v>0</v>
      </c>
      <c r="Z45" s="20">
        <v>0</v>
      </c>
      <c r="AA45" s="78">
        <v>0</v>
      </c>
      <c r="AB45" s="20">
        <v>0</v>
      </c>
      <c r="AC45" s="78">
        <v>0</v>
      </c>
      <c r="AD45" s="20">
        <v>0</v>
      </c>
      <c r="AE45" s="78">
        <v>0</v>
      </c>
      <c r="AF45" s="20">
        <v>0</v>
      </c>
      <c r="AG45" s="78"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43</v>
      </c>
      <c r="AM45" s="78">
        <v>43</v>
      </c>
      <c r="AN45" s="78">
        <v>43</v>
      </c>
      <c r="AO45" s="78">
        <v>30</v>
      </c>
      <c r="AP45" s="69">
        <v>43</v>
      </c>
      <c r="AQ45" s="69">
        <v>43</v>
      </c>
      <c r="AR45" s="69">
        <v>43</v>
      </c>
      <c r="AS45" s="220">
        <v>73</v>
      </c>
    </row>
    <row r="46" spans="1:45" s="61" customFormat="1" ht="15">
      <c r="A46" s="84" t="s">
        <v>69</v>
      </c>
      <c r="B46" s="9">
        <v>14303</v>
      </c>
      <c r="C46" s="19">
        <v>14303</v>
      </c>
      <c r="D46" s="9">
        <v>8308</v>
      </c>
      <c r="E46" s="56">
        <v>8308</v>
      </c>
      <c r="F46" s="9">
        <f>164+3608</f>
        <v>3772</v>
      </c>
      <c r="G46" s="56">
        <v>3772</v>
      </c>
      <c r="H46" s="9">
        <v>2470</v>
      </c>
      <c r="I46" s="56">
        <v>2470</v>
      </c>
      <c r="J46" s="9">
        <v>2092</v>
      </c>
      <c r="K46" s="56">
        <v>2092</v>
      </c>
      <c r="L46" s="9">
        <v>1344</v>
      </c>
      <c r="M46" s="56">
        <v>1344</v>
      </c>
      <c r="N46" s="57">
        <f>B46+F46+J46</f>
        <v>20167</v>
      </c>
      <c r="O46" s="73">
        <f>C46+G46+P64</f>
        <v>18075</v>
      </c>
      <c r="P46" s="57">
        <f>D46+H46+L46</f>
        <v>12122</v>
      </c>
      <c r="Q46" s="200">
        <f t="shared" si="6"/>
        <v>12122</v>
      </c>
      <c r="R46" s="221">
        <v>42</v>
      </c>
      <c r="S46" s="9">
        <v>4632</v>
      </c>
      <c r="T46" s="56">
        <v>3102</v>
      </c>
      <c r="U46" s="10">
        <v>3102</v>
      </c>
      <c r="V46" s="56">
        <v>9762</v>
      </c>
      <c r="W46" s="9">
        <v>9762</v>
      </c>
      <c r="X46" s="56">
        <v>3156</v>
      </c>
      <c r="Y46" s="9">
        <v>3156</v>
      </c>
      <c r="Z46" s="56">
        <v>2892</v>
      </c>
      <c r="AA46" s="10">
        <v>2892</v>
      </c>
      <c r="AB46" s="56">
        <v>2037</v>
      </c>
      <c r="AC46" s="10">
        <v>2037</v>
      </c>
      <c r="AD46" s="56">
        <v>201</v>
      </c>
      <c r="AE46" s="9">
        <v>194</v>
      </c>
      <c r="AF46" s="56">
        <v>71</v>
      </c>
      <c r="AG46" s="9">
        <v>71</v>
      </c>
      <c r="AH46" s="9">
        <v>561</v>
      </c>
      <c r="AI46" s="9">
        <v>561</v>
      </c>
      <c r="AJ46" s="9">
        <v>156</v>
      </c>
      <c r="AK46" s="9">
        <v>156</v>
      </c>
      <c r="AL46" s="9">
        <v>587</v>
      </c>
      <c r="AM46" s="9">
        <v>587</v>
      </c>
      <c r="AN46" s="9">
        <v>182</v>
      </c>
      <c r="AO46" s="9">
        <v>182</v>
      </c>
      <c r="AP46" s="11">
        <f>R46+V46+Z46+AD46+AH46+AL46</f>
        <v>14045</v>
      </c>
      <c r="AQ46" s="11">
        <f>'[1]29.3.1'!S45+'[1]29.3.1'!W45+'[1]29.3.1'!AA45+'[1]29.3.1'!AE45+'[1]29.3.1'!AM45+'[1]29.3.1'!AQ45</f>
        <v>18628</v>
      </c>
      <c r="AR46" s="11">
        <f>T46+X46+AB46+AF46+AJ46+AN46</f>
        <v>8704</v>
      </c>
      <c r="AS46" s="222">
        <f>'[1]29.3.1'!U45+'[1]29.3.1'!Y45+'[1]29.3.1'!AC45+'[1]29.3.1'!AG45+'[1]29.3.1'!AO45+'[1]29.3.1'!AS45</f>
        <v>8704</v>
      </c>
    </row>
    <row r="47" spans="1:45" s="61" customFormat="1" ht="15.75" thickBot="1">
      <c r="A47" s="202" t="s">
        <v>70</v>
      </c>
      <c r="B47" s="203">
        <v>5768749</v>
      </c>
      <c r="C47" s="204">
        <v>7057663</v>
      </c>
      <c r="D47" s="203">
        <v>2684371</v>
      </c>
      <c r="E47" s="205">
        <v>3263293</v>
      </c>
      <c r="F47" s="203">
        <v>2382993</v>
      </c>
      <c r="G47" s="205">
        <v>2588681</v>
      </c>
      <c r="H47" s="203">
        <v>945661</v>
      </c>
      <c r="I47" s="205">
        <v>1090368</v>
      </c>
      <c r="J47" s="203">
        <v>1888866</v>
      </c>
      <c r="K47" s="205">
        <v>2269577</v>
      </c>
      <c r="L47" s="203">
        <v>863169</v>
      </c>
      <c r="M47" s="205">
        <v>2154722</v>
      </c>
      <c r="N47" s="206">
        <v>10040608</v>
      </c>
      <c r="O47" s="204">
        <v>11915921</v>
      </c>
      <c r="P47" s="206">
        <v>4493201</v>
      </c>
      <c r="Q47" s="207">
        <v>6508383</v>
      </c>
      <c r="R47" s="223">
        <v>486186</v>
      </c>
      <c r="S47" s="224">
        <v>545077</v>
      </c>
      <c r="T47" s="224">
        <v>221494</v>
      </c>
      <c r="U47" s="224">
        <v>274680</v>
      </c>
      <c r="V47" s="224">
        <v>1758804</v>
      </c>
      <c r="W47" s="224">
        <v>2005563</v>
      </c>
      <c r="X47" s="224">
        <v>491194</v>
      </c>
      <c r="Y47" s="224">
        <v>576851</v>
      </c>
      <c r="Z47" s="224">
        <v>304391</v>
      </c>
      <c r="AA47" s="224">
        <v>354184</v>
      </c>
      <c r="AB47" s="224">
        <v>134761</v>
      </c>
      <c r="AC47" s="224">
        <v>168679</v>
      </c>
      <c r="AD47" s="224">
        <v>92991</v>
      </c>
      <c r="AE47" s="224">
        <v>90497</v>
      </c>
      <c r="AF47" s="224">
        <v>16541</v>
      </c>
      <c r="AG47" s="224">
        <v>17564</v>
      </c>
      <c r="AH47" s="224">
        <v>215202</v>
      </c>
      <c r="AI47" s="204">
        <v>216954</v>
      </c>
      <c r="AJ47" s="224">
        <v>58834</v>
      </c>
      <c r="AK47" s="204">
        <v>63668</v>
      </c>
      <c r="AL47" s="224">
        <v>493437</v>
      </c>
      <c r="AM47" s="224">
        <v>578181</v>
      </c>
      <c r="AN47" s="224">
        <v>184510</v>
      </c>
      <c r="AO47" s="224">
        <v>302918</v>
      </c>
      <c r="AP47" s="224">
        <v>3351011</v>
      </c>
      <c r="AQ47" s="224">
        <v>3790456</v>
      </c>
      <c r="AR47" s="224">
        <v>1107334</v>
      </c>
      <c r="AS47" s="225">
        <v>1404360</v>
      </c>
    </row>
    <row r="48" spans="1:45" s="88" customFormat="1" ht="15" customHeight="1">
      <c r="A48" s="256" t="s">
        <v>78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</row>
    <row r="49" spans="1:45" s="252" customFormat="1" ht="15" customHeight="1">
      <c r="A49" s="252" t="s">
        <v>71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</row>
    <row r="50" spans="2:45" s="254" customFormat="1" ht="15" customHeight="1"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</row>
    <row r="51" spans="1:52" s="85" customFormat="1" ht="15.75" thickBot="1">
      <c r="A51" s="15"/>
      <c r="B51" s="16"/>
      <c r="C51" s="16"/>
      <c r="D51" s="16"/>
      <c r="E51" s="51"/>
      <c r="F51" s="51"/>
      <c r="G51" s="16"/>
      <c r="H51" s="16"/>
      <c r="I51" s="16"/>
      <c r="J51" s="16"/>
      <c r="K51" s="16"/>
      <c r="L51" s="16"/>
      <c r="M51" s="16"/>
      <c r="N51" s="16"/>
      <c r="O51" s="90"/>
      <c r="P51" s="16"/>
      <c r="Q51" s="90"/>
      <c r="R51" s="16"/>
      <c r="S51" s="16"/>
      <c r="T51" s="16"/>
      <c r="U51" s="16"/>
      <c r="V51" s="16"/>
      <c r="W51" s="91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94"/>
      <c r="AU51" s="94"/>
      <c r="AV51" s="94"/>
      <c r="AW51" s="94"/>
      <c r="AX51" s="94"/>
      <c r="AY51" s="94"/>
      <c r="AZ51" s="94"/>
    </row>
    <row r="52" spans="1:52" ht="15">
      <c r="A52" s="15"/>
      <c r="B52" s="16"/>
      <c r="C52" s="16"/>
      <c r="D52" s="16"/>
      <c r="E52" s="51"/>
      <c r="F52" s="51"/>
      <c r="G52" s="16"/>
      <c r="H52" s="16"/>
      <c r="I52" s="16"/>
      <c r="J52" s="16"/>
      <c r="K52" s="16"/>
      <c r="L52" s="16"/>
      <c r="M52" s="16"/>
      <c r="N52" s="16"/>
      <c r="O52" s="90"/>
      <c r="P52" s="16"/>
      <c r="Q52" s="90"/>
      <c r="R52" s="16"/>
      <c r="S52" s="16"/>
      <c r="T52" s="16"/>
      <c r="U52" s="16"/>
      <c r="V52" s="16"/>
      <c r="W52" s="91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3"/>
      <c r="AT52" s="94"/>
      <c r="AU52" s="94"/>
      <c r="AV52" s="94"/>
      <c r="AW52" s="94"/>
      <c r="AX52" s="94"/>
      <c r="AY52" s="94"/>
      <c r="AZ52" s="94"/>
    </row>
    <row r="53" spans="1:52" ht="15">
      <c r="A53" s="15"/>
      <c r="B53" s="16"/>
      <c r="C53" s="16"/>
      <c r="D53" s="16"/>
      <c r="E53" s="51"/>
      <c r="F53" s="51"/>
      <c r="G53" s="16"/>
      <c r="H53" s="16"/>
      <c r="I53" s="16"/>
      <c r="J53" s="16"/>
      <c r="K53" s="16"/>
      <c r="L53" s="16"/>
      <c r="M53" s="16"/>
      <c r="N53" s="16"/>
      <c r="O53" s="90"/>
      <c r="P53" s="16"/>
      <c r="Q53" s="90"/>
      <c r="R53" s="16"/>
      <c r="S53" s="16"/>
      <c r="T53" s="16"/>
      <c r="U53" s="16"/>
      <c r="V53" s="16"/>
      <c r="W53" s="91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3"/>
      <c r="AT53" s="94"/>
      <c r="AU53" s="94"/>
      <c r="AV53" s="94"/>
      <c r="AW53" s="94"/>
      <c r="AX53" s="94"/>
      <c r="AY53" s="94"/>
      <c r="AZ53" s="94"/>
    </row>
    <row r="54" spans="1:52" ht="15">
      <c r="A54" s="16"/>
      <c r="B54" s="16"/>
      <c r="C54" s="16"/>
      <c r="D54" s="16"/>
      <c r="E54" s="51"/>
      <c r="F54" s="51"/>
      <c r="G54" s="16"/>
      <c r="H54" s="16"/>
      <c r="I54" s="16"/>
      <c r="J54" s="16"/>
      <c r="K54" s="16"/>
      <c r="L54" s="16"/>
      <c r="M54" s="16"/>
      <c r="N54" s="16"/>
      <c r="O54" s="90"/>
      <c r="P54" s="16"/>
      <c r="Q54" s="90"/>
      <c r="R54" s="16"/>
      <c r="S54" s="16"/>
      <c r="T54" s="16"/>
      <c r="U54" s="16"/>
      <c r="V54" s="16"/>
      <c r="W54" s="91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94"/>
      <c r="AU54" s="94"/>
      <c r="AV54" s="94"/>
      <c r="AW54" s="94"/>
      <c r="AX54" s="94"/>
      <c r="AY54" s="94"/>
      <c r="AZ54" s="94"/>
    </row>
    <row r="55" spans="1:52" ht="15">
      <c r="A55" s="95"/>
      <c r="B55" s="16"/>
      <c r="C55" s="16"/>
      <c r="D55" s="16"/>
      <c r="E55" s="51"/>
      <c r="F55" s="51"/>
      <c r="G55" s="16"/>
      <c r="H55" s="16"/>
      <c r="I55" s="16"/>
      <c r="J55" s="16"/>
      <c r="K55" s="16"/>
      <c r="L55" s="16"/>
      <c r="M55" s="16"/>
      <c r="N55" s="16"/>
      <c r="O55" s="90"/>
      <c r="P55" s="16"/>
      <c r="Q55" s="90"/>
      <c r="R55" s="16"/>
      <c r="S55" s="16"/>
      <c r="T55" s="16"/>
      <c r="U55" s="16"/>
      <c r="V55" s="16"/>
      <c r="W55" s="91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3"/>
      <c r="AT55" s="94"/>
      <c r="AU55" s="94"/>
      <c r="AV55" s="94"/>
      <c r="AW55" s="94"/>
      <c r="AX55" s="94"/>
      <c r="AY55" s="94"/>
      <c r="AZ55" s="94"/>
    </row>
    <row r="56" spans="1:52" ht="15">
      <c r="A56" s="15"/>
      <c r="B56" s="16"/>
      <c r="C56" s="16"/>
      <c r="D56" s="16"/>
      <c r="E56" s="51"/>
      <c r="F56" s="51"/>
      <c r="G56" s="16"/>
      <c r="H56" s="16"/>
      <c r="I56" s="16"/>
      <c r="J56" s="16"/>
      <c r="K56" s="16"/>
      <c r="L56" s="16"/>
      <c r="M56" s="16"/>
      <c r="N56" s="16"/>
      <c r="O56" s="90"/>
      <c r="P56" s="16"/>
      <c r="Q56" s="90"/>
      <c r="R56" s="16"/>
      <c r="S56" s="16"/>
      <c r="T56" s="16"/>
      <c r="U56" s="16"/>
      <c r="V56" s="16"/>
      <c r="W56" s="91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3"/>
      <c r="AT56" s="94"/>
      <c r="AU56" s="94"/>
      <c r="AV56" s="94"/>
      <c r="AW56" s="94"/>
      <c r="AX56" s="94"/>
      <c r="AY56" s="94"/>
      <c r="AZ56" s="94"/>
    </row>
    <row r="57" spans="1:52" ht="15">
      <c r="A57" s="15"/>
      <c r="B57" s="16"/>
      <c r="C57" s="16"/>
      <c r="D57" s="16"/>
      <c r="E57" s="51"/>
      <c r="F57" s="51"/>
      <c r="G57" s="16"/>
      <c r="H57" s="16"/>
      <c r="I57" s="16"/>
      <c r="J57" s="16"/>
      <c r="K57" s="16"/>
      <c r="L57" s="16"/>
      <c r="M57" s="16"/>
      <c r="N57" s="16"/>
      <c r="O57" s="90"/>
      <c r="P57" s="16"/>
      <c r="Q57" s="90"/>
      <c r="R57" s="16"/>
      <c r="S57" s="16"/>
      <c r="T57" s="16"/>
      <c r="U57" s="16"/>
      <c r="V57" s="16"/>
      <c r="W57" s="91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3"/>
      <c r="AT57" s="94"/>
      <c r="AU57" s="94"/>
      <c r="AV57" s="94"/>
      <c r="AW57" s="94"/>
      <c r="AX57" s="94"/>
      <c r="AY57" s="94"/>
      <c r="AZ57" s="94"/>
    </row>
    <row r="58" spans="1:52" ht="15">
      <c r="A58" s="15"/>
      <c r="B58" s="16"/>
      <c r="C58" s="96"/>
      <c r="D58" s="16"/>
      <c r="E58" s="51"/>
      <c r="F58" s="51"/>
      <c r="G58" s="16"/>
      <c r="H58" s="16"/>
      <c r="I58" s="96"/>
      <c r="J58" s="16"/>
      <c r="K58" s="96"/>
      <c r="L58" s="16"/>
      <c r="M58" s="96"/>
      <c r="N58" s="16"/>
      <c r="O58" s="90"/>
      <c r="P58" s="16"/>
      <c r="Q58" s="90"/>
      <c r="R58" s="16"/>
      <c r="S58" s="16"/>
      <c r="T58" s="16"/>
      <c r="U58" s="16"/>
      <c r="V58" s="16"/>
      <c r="W58" s="91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/>
      <c r="AU58" s="94"/>
      <c r="AV58" s="94"/>
      <c r="AW58" s="94"/>
      <c r="AX58" s="94"/>
      <c r="AY58" s="94"/>
      <c r="AZ58" s="94"/>
    </row>
    <row r="59" spans="1:52" ht="15">
      <c r="A59" s="15"/>
      <c r="B59" s="16"/>
      <c r="C59" s="96"/>
      <c r="D59" s="16"/>
      <c r="E59" s="51"/>
      <c r="F59" s="51"/>
      <c r="G59" s="16"/>
      <c r="H59" s="16"/>
      <c r="I59" s="96"/>
      <c r="J59" s="16"/>
      <c r="K59" s="96"/>
      <c r="L59" s="16"/>
      <c r="M59" s="96"/>
      <c r="N59" s="16"/>
      <c r="O59" s="90"/>
      <c r="P59" s="16"/>
      <c r="Q59" s="90"/>
      <c r="R59" s="16"/>
      <c r="S59" s="16"/>
      <c r="T59" s="16"/>
      <c r="U59" s="16"/>
      <c r="V59" s="16"/>
      <c r="W59" s="91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/>
      <c r="AU59" s="94"/>
      <c r="AV59" s="94"/>
      <c r="AW59" s="94"/>
      <c r="AX59" s="94"/>
      <c r="AY59" s="94"/>
      <c r="AZ59" s="94"/>
    </row>
    <row r="60" spans="1:52" ht="15">
      <c r="A60" s="15"/>
      <c r="B60" s="16"/>
      <c r="C60" s="16"/>
      <c r="D60" s="16"/>
      <c r="E60" s="51"/>
      <c r="F60" s="51"/>
      <c r="G60" s="16"/>
      <c r="H60" s="16"/>
      <c r="I60" s="16"/>
      <c r="J60" s="16"/>
      <c r="K60" s="16"/>
      <c r="L60" s="16"/>
      <c r="M60" s="16"/>
      <c r="N60" s="16"/>
      <c r="O60" s="90"/>
      <c r="P60" s="16"/>
      <c r="Q60" s="90"/>
      <c r="R60" s="16"/>
      <c r="S60" s="16"/>
      <c r="T60" s="16"/>
      <c r="U60" s="16"/>
      <c r="V60" s="16"/>
      <c r="W60" s="91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3"/>
      <c r="AT60" s="94"/>
      <c r="AU60" s="94"/>
      <c r="AV60" s="94"/>
      <c r="AW60" s="94"/>
      <c r="AX60" s="94"/>
      <c r="AY60" s="94"/>
      <c r="AZ60" s="94"/>
    </row>
    <row r="61" spans="1:52" ht="15">
      <c r="A61" s="15"/>
      <c r="B61" s="16"/>
      <c r="C61" s="16"/>
      <c r="D61" s="16"/>
      <c r="E61" s="51"/>
      <c r="F61" s="51"/>
      <c r="G61" s="16"/>
      <c r="H61" s="16"/>
      <c r="I61" s="16"/>
      <c r="J61" s="16"/>
      <c r="K61" s="96"/>
      <c r="L61" s="16"/>
      <c r="M61" s="96"/>
      <c r="N61" s="16"/>
      <c r="O61" s="90"/>
      <c r="P61" s="16"/>
      <c r="Q61" s="90"/>
      <c r="R61" s="16"/>
      <c r="S61" s="16"/>
      <c r="T61" s="16"/>
      <c r="U61" s="16"/>
      <c r="V61" s="16"/>
      <c r="W61" s="91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94"/>
      <c r="AU61" s="94"/>
      <c r="AV61" s="94"/>
      <c r="AW61" s="94"/>
      <c r="AX61" s="94"/>
      <c r="AY61" s="94"/>
      <c r="AZ61" s="94"/>
    </row>
    <row r="62" spans="1:52" ht="15">
      <c r="A62" s="15"/>
      <c r="B62" s="16"/>
      <c r="C62" s="16"/>
      <c r="D62" s="16"/>
      <c r="E62" s="51"/>
      <c r="F62" s="51"/>
      <c r="G62" s="16"/>
      <c r="H62" s="16"/>
      <c r="I62" s="16"/>
      <c r="J62" s="16"/>
      <c r="K62" s="16"/>
      <c r="L62" s="16"/>
      <c r="M62" s="16"/>
      <c r="N62" s="16"/>
      <c r="O62" s="90"/>
      <c r="P62" s="16"/>
      <c r="Q62" s="90"/>
      <c r="R62" s="16"/>
      <c r="S62" s="16"/>
      <c r="T62" s="16"/>
      <c r="U62" s="16"/>
      <c r="V62" s="16"/>
      <c r="W62" s="91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3"/>
      <c r="AT62" s="94"/>
      <c r="AU62" s="94"/>
      <c r="AV62" s="94"/>
      <c r="AW62" s="94"/>
      <c r="AX62" s="94"/>
      <c r="AY62" s="94"/>
      <c r="AZ62" s="94"/>
    </row>
    <row r="63" spans="1:52" ht="15">
      <c r="A63" s="97"/>
      <c r="B63" s="16"/>
      <c r="C63" s="98"/>
      <c r="D63" s="16"/>
      <c r="E63" s="99"/>
      <c r="F63" s="51"/>
      <c r="G63" s="100"/>
      <c r="H63" s="16"/>
      <c r="I63" s="100"/>
      <c r="J63" s="16"/>
      <c r="K63" s="100"/>
      <c r="L63" s="16"/>
      <c r="M63" s="100"/>
      <c r="N63" s="16"/>
      <c r="O63" s="98"/>
      <c r="P63" s="16"/>
      <c r="Q63" s="90"/>
      <c r="R63" s="16"/>
      <c r="S63" s="16"/>
      <c r="T63" s="16"/>
      <c r="U63" s="16"/>
      <c r="V63" s="16"/>
      <c r="W63" s="91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3"/>
      <c r="AT63" s="94"/>
      <c r="AU63" s="94"/>
      <c r="AV63" s="94"/>
      <c r="AW63" s="94"/>
      <c r="AX63" s="94"/>
      <c r="AY63" s="94"/>
      <c r="AZ63" s="94"/>
    </row>
    <row r="64" spans="1:52" ht="15">
      <c r="A64" s="16"/>
      <c r="B64" s="16"/>
      <c r="C64" s="16"/>
      <c r="D64" s="16"/>
      <c r="E64" s="51"/>
      <c r="F64" s="51"/>
      <c r="G64" s="16"/>
      <c r="H64" s="16"/>
      <c r="I64" s="16"/>
      <c r="J64" s="16"/>
      <c r="K64" s="16"/>
      <c r="L64" s="16"/>
      <c r="M64" s="16"/>
      <c r="N64" s="98"/>
      <c r="O64" s="98"/>
      <c r="P64" s="101"/>
      <c r="Q64" s="90"/>
      <c r="R64" s="16"/>
      <c r="S64" s="16"/>
      <c r="T64" s="16"/>
      <c r="U64" s="16"/>
      <c r="V64" s="16"/>
      <c r="W64" s="91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3"/>
      <c r="AT64" s="94"/>
      <c r="AU64" s="94"/>
      <c r="AV64" s="94"/>
      <c r="AW64" s="94"/>
      <c r="AX64" s="94"/>
      <c r="AY64" s="94"/>
      <c r="AZ64" s="94"/>
    </row>
    <row r="65" spans="1:52" ht="15">
      <c r="A65" s="16"/>
      <c r="B65" s="16"/>
      <c r="C65" s="16"/>
      <c r="D65" s="16"/>
      <c r="E65" s="51"/>
      <c r="F65" s="51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90"/>
      <c r="R65" s="16"/>
      <c r="S65" s="16"/>
      <c r="T65" s="16"/>
      <c r="U65" s="16"/>
      <c r="V65" s="16"/>
      <c r="W65" s="91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3"/>
      <c r="AT65" s="94"/>
      <c r="AU65" s="94"/>
      <c r="AV65" s="94"/>
      <c r="AW65" s="94"/>
      <c r="AX65" s="94"/>
      <c r="AY65" s="94"/>
      <c r="AZ65" s="94"/>
    </row>
    <row r="66" spans="1:52" ht="15">
      <c r="A66" s="16"/>
      <c r="B66" s="16"/>
      <c r="C66" s="16"/>
      <c r="D66" s="16"/>
      <c r="E66" s="51"/>
      <c r="F66" s="51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90"/>
      <c r="R66" s="16"/>
      <c r="S66" s="16"/>
      <c r="T66" s="16"/>
      <c r="U66" s="16"/>
      <c r="V66" s="16"/>
      <c r="W66" s="91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3"/>
      <c r="AT66" s="94"/>
      <c r="AU66" s="94"/>
      <c r="AV66" s="94"/>
      <c r="AW66" s="94"/>
      <c r="AX66" s="94"/>
      <c r="AY66" s="94"/>
      <c r="AZ66" s="94"/>
    </row>
    <row r="67" spans="1:52" ht="15">
      <c r="A67" s="16"/>
      <c r="B67" s="16"/>
      <c r="C67" s="16"/>
      <c r="D67" s="16"/>
      <c r="E67" s="51"/>
      <c r="F67" s="51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90"/>
      <c r="R67" s="16"/>
      <c r="S67" s="16"/>
      <c r="T67" s="16"/>
      <c r="U67" s="16"/>
      <c r="V67" s="16"/>
      <c r="W67" s="91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3"/>
      <c r="AT67" s="94"/>
      <c r="AU67" s="94"/>
      <c r="AV67" s="94"/>
      <c r="AW67" s="94"/>
      <c r="AX67" s="94"/>
      <c r="AY67" s="94"/>
      <c r="AZ67" s="94"/>
    </row>
    <row r="68" spans="1:52" ht="15">
      <c r="A68" s="16"/>
      <c r="B68" s="16"/>
      <c r="C68" s="16"/>
      <c r="D68" s="16"/>
      <c r="E68" s="51"/>
      <c r="F68" s="51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90"/>
      <c r="R68" s="16"/>
      <c r="S68" s="16"/>
      <c r="T68" s="16"/>
      <c r="U68" s="16"/>
      <c r="V68" s="16"/>
      <c r="W68" s="91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3"/>
      <c r="AT68" s="94"/>
      <c r="AU68" s="94"/>
      <c r="AV68" s="94"/>
      <c r="AW68" s="94"/>
      <c r="AX68" s="94"/>
      <c r="AY68" s="94"/>
      <c r="AZ68" s="94"/>
    </row>
    <row r="69" spans="1:52" ht="15">
      <c r="A69" s="16"/>
      <c r="B69" s="16"/>
      <c r="C69" s="16"/>
      <c r="D69" s="16"/>
      <c r="E69" s="51"/>
      <c r="F69" s="51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90"/>
      <c r="R69" s="16"/>
      <c r="S69" s="16"/>
      <c r="T69" s="16"/>
      <c r="U69" s="16"/>
      <c r="V69" s="16"/>
      <c r="W69" s="91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3"/>
      <c r="AT69" s="94"/>
      <c r="AU69" s="94"/>
      <c r="AV69" s="94"/>
      <c r="AW69" s="94"/>
      <c r="AX69" s="94"/>
      <c r="AY69" s="94"/>
      <c r="AZ69" s="94"/>
    </row>
    <row r="70" spans="1:52" ht="15">
      <c r="A70" s="16"/>
      <c r="B70" s="16"/>
      <c r="C70" s="16"/>
      <c r="D70" s="16"/>
      <c r="E70" s="51"/>
      <c r="F70" s="5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90"/>
      <c r="R70" s="16"/>
      <c r="S70" s="16"/>
      <c r="T70" s="16"/>
      <c r="U70" s="16"/>
      <c r="V70" s="16"/>
      <c r="W70" s="91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3"/>
      <c r="AT70" s="94"/>
      <c r="AU70" s="94"/>
      <c r="AV70" s="94"/>
      <c r="AW70" s="94"/>
      <c r="AX70" s="94"/>
      <c r="AY70" s="94"/>
      <c r="AZ70" s="94"/>
    </row>
    <row r="71" spans="1:52" ht="15">
      <c r="A71" s="16"/>
      <c r="B71" s="16"/>
      <c r="C71" s="16"/>
      <c r="D71" s="16"/>
      <c r="E71" s="51"/>
      <c r="F71" s="51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90"/>
      <c r="R71" s="16"/>
      <c r="S71" s="16"/>
      <c r="T71" s="16"/>
      <c r="U71" s="16"/>
      <c r="V71" s="16"/>
      <c r="W71" s="91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3"/>
      <c r="AT71" s="94"/>
      <c r="AU71" s="94"/>
      <c r="AV71" s="94"/>
      <c r="AW71" s="94"/>
      <c r="AX71" s="94"/>
      <c r="AY71" s="94"/>
      <c r="AZ71" s="94"/>
    </row>
    <row r="72" spans="1:52" ht="15">
      <c r="A72" s="16"/>
      <c r="B72" s="16"/>
      <c r="C72" s="16"/>
      <c r="D72" s="16"/>
      <c r="E72" s="51"/>
      <c r="F72" s="51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90"/>
      <c r="R72" s="16"/>
      <c r="S72" s="16"/>
      <c r="T72" s="16"/>
      <c r="U72" s="16"/>
      <c r="V72" s="16"/>
      <c r="W72" s="91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3"/>
      <c r="AT72" s="94"/>
      <c r="AU72" s="94"/>
      <c r="AV72" s="94"/>
      <c r="AW72" s="94"/>
      <c r="AX72" s="94"/>
      <c r="AY72" s="94"/>
      <c r="AZ72" s="94"/>
    </row>
    <row r="73" spans="1:52" ht="15">
      <c r="A73" s="16"/>
      <c r="B73" s="16"/>
      <c r="C73" s="16"/>
      <c r="D73" s="16"/>
      <c r="E73" s="51"/>
      <c r="F73" s="51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90"/>
      <c r="R73" s="16"/>
      <c r="S73" s="16"/>
      <c r="T73" s="16"/>
      <c r="U73" s="16"/>
      <c r="V73" s="16"/>
      <c r="W73" s="91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3"/>
      <c r="AT73" s="94"/>
      <c r="AU73" s="94"/>
      <c r="AV73" s="94"/>
      <c r="AW73" s="94"/>
      <c r="AX73" s="94"/>
      <c r="AY73" s="94"/>
      <c r="AZ73" s="94"/>
    </row>
    <row r="74" spans="1:52" ht="15">
      <c r="A74" s="16"/>
      <c r="B74" s="16"/>
      <c r="C74" s="16"/>
      <c r="D74" s="16"/>
      <c r="E74" s="51"/>
      <c r="F74" s="51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90"/>
      <c r="R74" s="16"/>
      <c r="S74" s="16"/>
      <c r="T74" s="16"/>
      <c r="U74" s="16"/>
      <c r="V74" s="16"/>
      <c r="W74" s="91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3"/>
      <c r="AT74" s="94"/>
      <c r="AU74" s="94"/>
      <c r="AV74" s="94"/>
      <c r="AW74" s="94"/>
      <c r="AX74" s="94"/>
      <c r="AY74" s="94"/>
      <c r="AZ74" s="94"/>
    </row>
    <row r="75" spans="1:52" ht="15">
      <c r="A75" s="16"/>
      <c r="B75" s="16"/>
      <c r="C75" s="16"/>
      <c r="D75" s="16"/>
      <c r="E75" s="51"/>
      <c r="F75" s="51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90"/>
      <c r="R75" s="16"/>
      <c r="S75" s="16"/>
      <c r="T75" s="16"/>
      <c r="U75" s="16"/>
      <c r="V75" s="16"/>
      <c r="W75" s="91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3"/>
      <c r="AT75" s="94"/>
      <c r="AU75" s="94"/>
      <c r="AV75" s="94"/>
      <c r="AW75" s="94"/>
      <c r="AX75" s="94"/>
      <c r="AY75" s="94"/>
      <c r="AZ75" s="94"/>
    </row>
    <row r="76" spans="1:52" ht="15">
      <c r="A76" s="16"/>
      <c r="B76" s="16"/>
      <c r="C76" s="16"/>
      <c r="D76" s="16"/>
      <c r="E76" s="51"/>
      <c r="F76" s="51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90"/>
      <c r="R76" s="16"/>
      <c r="S76" s="16"/>
      <c r="T76" s="16"/>
      <c r="U76" s="16"/>
      <c r="V76" s="16"/>
      <c r="W76" s="91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3"/>
      <c r="AT76" s="94"/>
      <c r="AU76" s="94"/>
      <c r="AV76" s="94"/>
      <c r="AW76" s="94"/>
      <c r="AX76" s="94"/>
      <c r="AY76" s="94"/>
      <c r="AZ76" s="94"/>
    </row>
    <row r="77" spans="1:52" ht="15">
      <c r="A77" s="16"/>
      <c r="B77" s="16"/>
      <c r="C77" s="16"/>
      <c r="D77" s="16"/>
      <c r="E77" s="51"/>
      <c r="F77" s="51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90"/>
      <c r="R77" s="16"/>
      <c r="S77" s="16"/>
      <c r="T77" s="16"/>
      <c r="U77" s="16"/>
      <c r="V77" s="16"/>
      <c r="W77" s="91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3"/>
      <c r="AT77" s="94"/>
      <c r="AU77" s="94"/>
      <c r="AV77" s="94"/>
      <c r="AW77" s="94"/>
      <c r="AX77" s="94"/>
      <c r="AY77" s="94"/>
      <c r="AZ77" s="94"/>
    </row>
    <row r="78" spans="1:45" ht="15">
      <c r="A78" s="14"/>
      <c r="B78" s="14"/>
      <c r="C78" s="14"/>
      <c r="D78" s="14"/>
      <c r="E78" s="52"/>
      <c r="F78" s="52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2"/>
      <c r="R78" s="17"/>
      <c r="S78" s="17"/>
      <c r="T78" s="17"/>
      <c r="U78" s="17"/>
      <c r="V78" s="1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7"/>
    </row>
    <row r="79" spans="1:22" ht="15">
      <c r="A79" s="14"/>
      <c r="B79" s="14"/>
      <c r="C79" s="14"/>
      <c r="D79" s="14"/>
      <c r="E79" s="52"/>
      <c r="F79" s="5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21"/>
      <c r="R79" s="14"/>
      <c r="S79" s="14"/>
      <c r="T79" s="14"/>
      <c r="U79" s="14"/>
      <c r="V79" s="14"/>
    </row>
    <row r="80" spans="1:22" ht="15">
      <c r="A80" s="14"/>
      <c r="B80" s="14"/>
      <c r="C80" s="14"/>
      <c r="D80" s="14"/>
      <c r="E80" s="52"/>
      <c r="F80" s="5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ht="15">
      <c r="A81" s="14"/>
      <c r="B81" s="14"/>
      <c r="C81" s="14"/>
      <c r="D81" s="14"/>
      <c r="E81" s="52"/>
      <c r="F81" s="5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ht="15">
      <c r="A82" s="14"/>
      <c r="B82" s="14"/>
      <c r="C82" s="14"/>
      <c r="D82" s="14"/>
      <c r="E82" s="52"/>
      <c r="F82" s="52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ht="15">
      <c r="A83" s="14"/>
      <c r="B83" s="14"/>
      <c r="C83" s="14"/>
      <c r="D83" s="14"/>
      <c r="E83" s="52"/>
      <c r="F83" s="5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ht="15">
      <c r="A84" s="14"/>
      <c r="B84" s="14"/>
      <c r="C84" s="14"/>
      <c r="D84" s="14"/>
      <c r="E84" s="52"/>
      <c r="F84" s="5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ht="15">
      <c r="A85" s="14"/>
      <c r="B85" s="14"/>
      <c r="C85" s="14"/>
      <c r="D85" s="14"/>
      <c r="E85" s="52"/>
      <c r="F85" s="5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ht="15">
      <c r="A86" s="14"/>
      <c r="B86" s="14"/>
      <c r="C86" s="14"/>
      <c r="D86" s="14"/>
      <c r="E86" s="52"/>
      <c r="F86" s="5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ht="15">
      <c r="A87" s="14"/>
      <c r="B87" s="14"/>
      <c r="C87" s="14"/>
      <c r="D87" s="14"/>
      <c r="E87" s="52"/>
      <c r="F87" s="5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ht="15">
      <c r="A88" s="14"/>
      <c r="B88" s="14"/>
      <c r="C88" s="14"/>
      <c r="D88" s="14"/>
      <c r="E88" s="52"/>
      <c r="F88" s="5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ht="15">
      <c r="A89" s="14"/>
      <c r="B89" s="14"/>
      <c r="C89" s="14"/>
      <c r="D89" s="14"/>
      <c r="E89" s="52"/>
      <c r="F89" s="5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ht="15">
      <c r="A90" s="14"/>
      <c r="B90" s="14"/>
      <c r="C90" s="14"/>
      <c r="D90" s="14"/>
      <c r="E90" s="52"/>
      <c r="F90" s="5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ht="15">
      <c r="A91" s="14"/>
      <c r="B91" s="14"/>
      <c r="C91" s="14"/>
      <c r="D91" s="14"/>
      <c r="E91" s="52"/>
      <c r="F91" s="5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ht="15">
      <c r="A92" s="14"/>
      <c r="B92" s="14"/>
      <c r="C92" s="14"/>
      <c r="D92" s="14"/>
      <c r="E92" s="52"/>
      <c r="F92" s="5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ht="15">
      <c r="A93" s="14"/>
      <c r="B93" s="14"/>
      <c r="C93" s="14"/>
      <c r="D93" s="14"/>
      <c r="E93" s="52"/>
      <c r="F93" s="5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ht="15">
      <c r="A94" s="14"/>
      <c r="B94" s="14"/>
      <c r="C94" s="14"/>
      <c r="D94" s="14"/>
      <c r="E94" s="52"/>
      <c r="F94" s="5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ht="15">
      <c r="A95" s="14"/>
      <c r="B95" s="14"/>
      <c r="C95" s="14"/>
      <c r="D95" s="14"/>
      <c r="E95" s="52"/>
      <c r="F95" s="5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ht="15">
      <c r="A96" s="14"/>
      <c r="B96" s="14"/>
      <c r="C96" s="14"/>
      <c r="D96" s="14"/>
      <c r="E96" s="52"/>
      <c r="F96" s="52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ht="15">
      <c r="A97" s="14"/>
      <c r="B97" s="14"/>
      <c r="C97" s="14"/>
      <c r="D97" s="14"/>
      <c r="E97" s="52"/>
      <c r="F97" s="52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15">
      <c r="A98" s="14"/>
      <c r="B98" s="14"/>
      <c r="C98" s="14"/>
      <c r="D98" s="14"/>
      <c r="E98" s="52"/>
      <c r="F98" s="52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ht="15">
      <c r="A99" s="14"/>
      <c r="B99" s="14"/>
      <c r="C99" s="14"/>
      <c r="D99" s="14"/>
      <c r="E99" s="52"/>
      <c r="F99" s="52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ht="15">
      <c r="A100" s="14"/>
      <c r="B100" s="14"/>
      <c r="C100" s="14"/>
      <c r="D100" s="14"/>
      <c r="E100" s="52"/>
      <c r="F100" s="52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ht="15">
      <c r="A101" s="14"/>
      <c r="B101" s="14"/>
      <c r="C101" s="14"/>
      <c r="D101" s="14"/>
      <c r="E101" s="52"/>
      <c r="F101" s="52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ht="15">
      <c r="A102" s="14"/>
      <c r="B102" s="14"/>
      <c r="C102" s="14"/>
      <c r="D102" s="14"/>
      <c r="E102" s="52"/>
      <c r="F102" s="52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ht="15">
      <c r="A103" s="14"/>
      <c r="B103" s="14"/>
      <c r="C103" s="14"/>
      <c r="D103" s="14"/>
      <c r="E103" s="52"/>
      <c r="F103" s="52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5">
      <c r="A104" s="14"/>
      <c r="B104" s="14"/>
      <c r="C104" s="14"/>
      <c r="D104" s="14"/>
      <c r="E104" s="52"/>
      <c r="F104" s="52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ht="15">
      <c r="A105" s="14"/>
      <c r="B105" s="14"/>
      <c r="C105" s="14"/>
      <c r="D105" s="14"/>
      <c r="E105" s="52"/>
      <c r="F105" s="52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ht="15">
      <c r="A106" s="14"/>
      <c r="B106" s="14"/>
      <c r="C106" s="14"/>
      <c r="D106" s="14"/>
      <c r="E106" s="52"/>
      <c r="F106" s="52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ht="15">
      <c r="A107" s="14"/>
      <c r="B107" s="14"/>
      <c r="C107" s="14"/>
      <c r="D107" s="14"/>
      <c r="E107" s="52"/>
      <c r="F107" s="52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ht="15">
      <c r="A108" s="14"/>
      <c r="B108" s="14"/>
      <c r="C108" s="14"/>
      <c r="D108" s="14"/>
      <c r="E108" s="52"/>
      <c r="F108" s="52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ht="15">
      <c r="A109" s="14"/>
      <c r="B109" s="14"/>
      <c r="C109" s="14"/>
      <c r="D109" s="14"/>
      <c r="E109" s="52"/>
      <c r="F109" s="52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15">
      <c r="A110" s="14"/>
      <c r="B110" s="14"/>
      <c r="C110" s="14"/>
      <c r="D110" s="14"/>
      <c r="E110" s="52"/>
      <c r="F110" s="52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ht="15">
      <c r="A111" s="14"/>
      <c r="B111" s="14"/>
      <c r="C111" s="14"/>
      <c r="D111" s="14"/>
      <c r="E111" s="52"/>
      <c r="F111" s="52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ht="15">
      <c r="A112" s="14"/>
      <c r="B112" s="14"/>
      <c r="C112" s="14"/>
      <c r="D112" s="14"/>
      <c r="E112" s="52"/>
      <c r="F112" s="52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ht="15">
      <c r="A113" s="14"/>
      <c r="B113" s="14"/>
      <c r="C113" s="14"/>
      <c r="D113" s="14"/>
      <c r="E113" s="52"/>
      <c r="F113" s="52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ht="15">
      <c r="A114" s="14"/>
      <c r="B114" s="14"/>
      <c r="C114" s="14"/>
      <c r="D114" s="14"/>
      <c r="E114" s="52"/>
      <c r="F114" s="52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ht="15">
      <c r="A115" s="14"/>
      <c r="B115" s="14"/>
      <c r="C115" s="14"/>
      <c r="D115" s="14"/>
      <c r="E115" s="52"/>
      <c r="F115" s="52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ht="15">
      <c r="A116" s="14"/>
      <c r="B116" s="14"/>
      <c r="C116" s="14"/>
      <c r="D116" s="14"/>
      <c r="E116" s="52"/>
      <c r="F116" s="52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ht="15">
      <c r="A117" s="14"/>
      <c r="B117" s="14"/>
      <c r="C117" s="14"/>
      <c r="D117" s="14"/>
      <c r="E117" s="52"/>
      <c r="F117" s="52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5">
      <c r="A118" s="14"/>
      <c r="B118" s="14"/>
      <c r="C118" s="14"/>
      <c r="D118" s="14"/>
      <c r="E118" s="52"/>
      <c r="F118" s="52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ht="15">
      <c r="A119" s="14"/>
      <c r="B119" s="14"/>
      <c r="C119" s="14"/>
      <c r="D119" s="14"/>
      <c r="E119" s="52"/>
      <c r="F119" s="52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ht="15">
      <c r="A120" s="14"/>
      <c r="B120" s="14"/>
      <c r="C120" s="14"/>
      <c r="D120" s="14"/>
      <c r="E120" s="52"/>
      <c r="F120" s="52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ht="15">
      <c r="A121" s="14"/>
      <c r="B121" s="14"/>
      <c r="C121" s="14"/>
      <c r="D121" s="14"/>
      <c r="E121" s="52"/>
      <c r="F121" s="52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ht="15">
      <c r="A122" s="14"/>
      <c r="B122" s="14"/>
      <c r="C122" s="14"/>
      <c r="D122" s="14"/>
      <c r="E122" s="52"/>
      <c r="F122" s="52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ht="15">
      <c r="A123" s="14"/>
      <c r="B123" s="14"/>
      <c r="C123" s="14"/>
      <c r="D123" s="14"/>
      <c r="E123" s="52"/>
      <c r="F123" s="52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ht="15">
      <c r="A124" s="14"/>
      <c r="B124" s="14"/>
      <c r="C124" s="14"/>
      <c r="D124" s="14"/>
      <c r="E124" s="52"/>
      <c r="F124" s="52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ht="15">
      <c r="A125" s="14"/>
      <c r="B125" s="14"/>
      <c r="C125" s="14"/>
      <c r="D125" s="14"/>
      <c r="E125" s="52"/>
      <c r="F125" s="52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ht="15">
      <c r="A126" s="14"/>
      <c r="B126" s="14"/>
      <c r="C126" s="14"/>
      <c r="D126" s="14"/>
      <c r="E126" s="52"/>
      <c r="F126" s="52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ht="15">
      <c r="A127" s="14"/>
      <c r="B127" s="14"/>
      <c r="C127" s="14"/>
      <c r="D127" s="14"/>
      <c r="E127" s="52"/>
      <c r="F127" s="52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ht="15">
      <c r="A128" s="14"/>
      <c r="B128" s="14"/>
      <c r="C128" s="14"/>
      <c r="D128" s="14"/>
      <c r="E128" s="52"/>
      <c r="F128" s="52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ht="15">
      <c r="A129" s="14"/>
      <c r="B129" s="14"/>
      <c r="C129" s="14"/>
      <c r="D129" s="14"/>
      <c r="E129" s="52"/>
      <c r="F129" s="52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ht="15">
      <c r="A130" s="14"/>
      <c r="B130" s="14"/>
      <c r="C130" s="14"/>
      <c r="D130" s="14"/>
      <c r="E130" s="52"/>
      <c r="F130" s="52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ht="15">
      <c r="A131" s="14"/>
      <c r="B131" s="14"/>
      <c r="C131" s="14"/>
      <c r="D131" s="14"/>
      <c r="E131" s="52"/>
      <c r="F131" s="52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ht="15">
      <c r="A132" s="14"/>
      <c r="B132" s="14"/>
      <c r="C132" s="14"/>
      <c r="D132" s="14"/>
      <c r="E132" s="52"/>
      <c r="F132" s="52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ht="15">
      <c r="A133" s="14"/>
      <c r="B133" s="14"/>
      <c r="C133" s="14"/>
      <c r="D133" s="14"/>
      <c r="E133" s="52"/>
      <c r="F133" s="52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ht="15">
      <c r="A134" s="14"/>
      <c r="B134" s="14"/>
      <c r="C134" s="14"/>
      <c r="D134" s="14"/>
      <c r="E134" s="52"/>
      <c r="F134" s="52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ht="15">
      <c r="A135" s="14"/>
      <c r="B135" s="14"/>
      <c r="C135" s="14"/>
      <c r="D135" s="14"/>
      <c r="E135" s="52"/>
      <c r="F135" s="52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ht="15">
      <c r="A136" s="14"/>
      <c r="B136" s="14"/>
      <c r="C136" s="14"/>
      <c r="D136" s="14"/>
      <c r="E136" s="52"/>
      <c r="F136" s="52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ht="15">
      <c r="A137" s="14"/>
      <c r="B137" s="14"/>
      <c r="C137" s="14"/>
      <c r="D137" s="14"/>
      <c r="E137" s="52"/>
      <c r="F137" s="52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ht="15">
      <c r="A138" s="14"/>
      <c r="B138" s="14"/>
      <c r="C138" s="14"/>
      <c r="D138" s="14"/>
      <c r="E138" s="52"/>
      <c r="F138" s="52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ht="15">
      <c r="A139" s="14"/>
      <c r="B139" s="14"/>
      <c r="C139" s="14"/>
      <c r="D139" s="14"/>
      <c r="E139" s="52"/>
      <c r="F139" s="52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ht="15">
      <c r="A140" s="14"/>
      <c r="B140" s="14"/>
      <c r="C140" s="14"/>
      <c r="D140" s="14"/>
      <c r="E140" s="52"/>
      <c r="F140" s="52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ht="15">
      <c r="A141" s="14"/>
      <c r="B141" s="14"/>
      <c r="C141" s="14"/>
      <c r="D141" s="14"/>
      <c r="E141" s="52"/>
      <c r="F141" s="52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ht="15">
      <c r="A142" s="14"/>
      <c r="B142" s="14"/>
      <c r="C142" s="14"/>
      <c r="D142" s="14"/>
      <c r="E142" s="52"/>
      <c r="F142" s="52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ht="15">
      <c r="A143" s="14"/>
      <c r="B143" s="14"/>
      <c r="C143" s="14"/>
      <c r="D143" s="14"/>
      <c r="E143" s="52"/>
      <c r="F143" s="52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ht="15">
      <c r="A144" s="14"/>
      <c r="B144" s="14"/>
      <c r="C144" s="14"/>
      <c r="D144" s="14"/>
      <c r="E144" s="52"/>
      <c r="F144" s="52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ht="15">
      <c r="A145" s="14"/>
      <c r="B145" s="14"/>
      <c r="C145" s="14"/>
      <c r="D145" s="14"/>
      <c r="E145" s="52"/>
      <c r="F145" s="52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ht="15">
      <c r="A146" s="14"/>
      <c r="B146" s="14"/>
      <c r="C146" s="14"/>
      <c r="D146" s="14"/>
      <c r="E146" s="52"/>
      <c r="F146" s="52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ht="15">
      <c r="A147" s="14"/>
      <c r="B147" s="14"/>
      <c r="C147" s="14"/>
      <c r="D147" s="14"/>
      <c r="E147" s="52"/>
      <c r="F147" s="52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ht="15">
      <c r="A148" s="14"/>
      <c r="B148" s="14"/>
      <c r="C148" s="14"/>
      <c r="D148" s="14"/>
      <c r="E148" s="52"/>
      <c r="F148" s="52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ht="15">
      <c r="A149" s="14"/>
      <c r="B149" s="14"/>
      <c r="C149" s="14"/>
      <c r="D149" s="14"/>
      <c r="E149" s="52"/>
      <c r="F149" s="52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ht="15">
      <c r="A150" s="14"/>
      <c r="B150" s="14"/>
      <c r="C150" s="14"/>
      <c r="D150" s="14"/>
      <c r="E150" s="52"/>
      <c r="F150" s="52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ht="15">
      <c r="A151" s="14"/>
      <c r="B151" s="14"/>
      <c r="C151" s="14"/>
      <c r="D151" s="14"/>
      <c r="E151" s="52"/>
      <c r="F151" s="52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ht="15">
      <c r="A152" s="14"/>
      <c r="B152" s="14"/>
      <c r="C152" s="14"/>
      <c r="D152" s="14"/>
      <c r="E152" s="52"/>
      <c r="F152" s="52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ht="15">
      <c r="A153" s="14"/>
      <c r="B153" s="14"/>
      <c r="C153" s="14"/>
      <c r="D153" s="14"/>
      <c r="E153" s="52"/>
      <c r="F153" s="52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ht="15">
      <c r="A154" s="14"/>
      <c r="B154" s="14"/>
      <c r="C154" s="14"/>
      <c r="D154" s="14"/>
      <c r="E154" s="52"/>
      <c r="F154" s="52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ht="15">
      <c r="A155" s="14"/>
      <c r="B155" s="14"/>
      <c r="C155" s="14"/>
      <c r="D155" s="14"/>
      <c r="E155" s="52"/>
      <c r="F155" s="52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ht="15">
      <c r="A156" s="14"/>
      <c r="B156" s="14"/>
      <c r="C156" s="14"/>
      <c r="D156" s="14"/>
      <c r="E156" s="52"/>
      <c r="F156" s="52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ht="15">
      <c r="A157" s="14"/>
      <c r="B157" s="14"/>
      <c r="C157" s="14"/>
      <c r="D157" s="14"/>
      <c r="E157" s="52"/>
      <c r="F157" s="52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ht="15">
      <c r="A158" s="14"/>
      <c r="B158" s="14"/>
      <c r="C158" s="14"/>
      <c r="D158" s="14"/>
      <c r="E158" s="52"/>
      <c r="F158" s="52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ht="15">
      <c r="A159" s="14"/>
      <c r="B159" s="14"/>
      <c r="C159" s="14"/>
      <c r="D159" s="14"/>
      <c r="E159" s="52"/>
      <c r="F159" s="52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ht="15">
      <c r="A160" s="14"/>
      <c r="B160" s="14"/>
      <c r="C160" s="14"/>
      <c r="D160" s="14"/>
      <c r="E160" s="52"/>
      <c r="F160" s="52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ht="15">
      <c r="A161" s="14"/>
      <c r="B161" s="14"/>
      <c r="C161" s="14"/>
      <c r="D161" s="14"/>
      <c r="E161" s="52"/>
      <c r="F161" s="52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ht="15">
      <c r="A162" s="14"/>
      <c r="B162" s="14"/>
      <c r="C162" s="14"/>
      <c r="D162" s="14"/>
      <c r="E162" s="52"/>
      <c r="F162" s="52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ht="15">
      <c r="A163" s="14"/>
      <c r="B163" s="14"/>
      <c r="C163" s="14"/>
      <c r="D163" s="14"/>
      <c r="E163" s="52"/>
      <c r="F163" s="52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ht="15">
      <c r="A164" s="14"/>
      <c r="B164" s="14"/>
      <c r="C164" s="14"/>
      <c r="D164" s="14"/>
      <c r="E164" s="52"/>
      <c r="F164" s="52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ht="15">
      <c r="A165" s="14"/>
      <c r="B165" s="14"/>
      <c r="C165" s="14"/>
      <c r="D165" s="14"/>
      <c r="E165" s="52"/>
      <c r="F165" s="52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5">
      <c r="A166" s="14"/>
      <c r="B166" s="14"/>
      <c r="C166" s="14"/>
      <c r="D166" s="14"/>
      <c r="E166" s="52"/>
      <c r="F166" s="52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ht="15">
      <c r="A167" s="14"/>
      <c r="B167" s="14"/>
      <c r="C167" s="14"/>
      <c r="D167" s="14"/>
      <c r="E167" s="52"/>
      <c r="F167" s="52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ht="15">
      <c r="A168" s="14"/>
      <c r="B168" s="14"/>
      <c r="C168" s="14"/>
      <c r="D168" s="14"/>
      <c r="E168" s="52"/>
      <c r="F168" s="52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ht="15">
      <c r="A169" s="14"/>
      <c r="B169" s="14"/>
      <c r="C169" s="14"/>
      <c r="D169" s="14"/>
      <c r="E169" s="52"/>
      <c r="F169" s="52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ht="15">
      <c r="A170" s="14"/>
      <c r="B170" s="14"/>
      <c r="C170" s="14"/>
      <c r="D170" s="14"/>
      <c r="E170" s="52"/>
      <c r="F170" s="52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5">
      <c r="A171" s="14"/>
      <c r="B171" s="14"/>
      <c r="C171" s="14"/>
      <c r="D171" s="14"/>
      <c r="E171" s="52"/>
      <c r="F171" s="52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ht="15">
      <c r="A172" s="14"/>
      <c r="B172" s="14"/>
      <c r="C172" s="14"/>
      <c r="D172" s="14"/>
      <c r="E172" s="52"/>
      <c r="F172" s="52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ht="15">
      <c r="A173" s="14"/>
      <c r="B173" s="14"/>
      <c r="C173" s="14"/>
      <c r="D173" s="14"/>
      <c r="E173" s="52"/>
      <c r="F173" s="52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ht="15">
      <c r="A174" s="14"/>
      <c r="B174" s="14"/>
      <c r="C174" s="14"/>
      <c r="D174" s="14"/>
      <c r="E174" s="52"/>
      <c r="F174" s="52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ht="15">
      <c r="A175" s="14"/>
      <c r="B175" s="14"/>
      <c r="C175" s="14"/>
      <c r="D175" s="14"/>
      <c r="E175" s="52"/>
      <c r="F175" s="52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ht="15">
      <c r="A176" s="14"/>
      <c r="B176" s="14"/>
      <c r="C176" s="14"/>
      <c r="D176" s="14"/>
      <c r="E176" s="52"/>
      <c r="F176" s="52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ht="15">
      <c r="A177" s="14"/>
      <c r="B177" s="14"/>
      <c r="C177" s="14"/>
      <c r="D177" s="14"/>
      <c r="E177" s="52"/>
      <c r="F177" s="52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ht="15">
      <c r="A178" s="14"/>
      <c r="B178" s="14"/>
      <c r="C178" s="14"/>
      <c r="D178" s="14"/>
      <c r="E178" s="52"/>
      <c r="F178" s="52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ht="15">
      <c r="A179" s="14"/>
      <c r="B179" s="14"/>
      <c r="C179" s="14"/>
      <c r="D179" s="14"/>
      <c r="E179" s="52"/>
      <c r="F179" s="52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ht="15">
      <c r="A180" s="14"/>
      <c r="B180" s="14"/>
      <c r="C180" s="14"/>
      <c r="D180" s="14"/>
      <c r="E180" s="52"/>
      <c r="F180" s="52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5">
      <c r="A181" s="14"/>
      <c r="B181" s="14"/>
      <c r="C181" s="14"/>
      <c r="D181" s="14"/>
      <c r="E181" s="52"/>
      <c r="F181" s="52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ht="15">
      <c r="A182" s="14"/>
      <c r="B182" s="14"/>
      <c r="C182" s="14"/>
      <c r="D182" s="14"/>
      <c r="E182" s="52"/>
      <c r="F182" s="52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ht="15">
      <c r="A183" s="14"/>
      <c r="B183" s="14"/>
      <c r="C183" s="14"/>
      <c r="D183" s="14"/>
      <c r="E183" s="52"/>
      <c r="F183" s="52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ht="15">
      <c r="A184" s="14"/>
      <c r="B184" s="14"/>
      <c r="C184" s="14"/>
      <c r="D184" s="14"/>
      <c r="E184" s="52"/>
      <c r="F184" s="52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ht="15">
      <c r="A185" s="14"/>
      <c r="B185" s="14"/>
      <c r="C185" s="14"/>
      <c r="D185" s="14"/>
      <c r="E185" s="52"/>
      <c r="F185" s="52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ht="15">
      <c r="A186" s="14"/>
      <c r="B186" s="14"/>
      <c r="C186" s="14"/>
      <c r="D186" s="14"/>
      <c r="E186" s="52"/>
      <c r="F186" s="52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ht="15">
      <c r="A187" s="14"/>
      <c r="B187" s="14"/>
      <c r="C187" s="14"/>
      <c r="D187" s="14"/>
      <c r="E187" s="52"/>
      <c r="F187" s="52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ht="15">
      <c r="A188" s="14"/>
      <c r="B188" s="14"/>
      <c r="C188" s="14"/>
      <c r="D188" s="14"/>
      <c r="E188" s="52"/>
      <c r="F188" s="52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ht="15">
      <c r="A189" s="14"/>
      <c r="B189" s="14"/>
      <c r="C189" s="14"/>
      <c r="D189" s="14"/>
      <c r="E189" s="52"/>
      <c r="F189" s="52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ht="15">
      <c r="A190" s="14"/>
      <c r="B190" s="14"/>
      <c r="C190" s="14"/>
      <c r="D190" s="14"/>
      <c r="E190" s="52"/>
      <c r="F190" s="52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ht="15">
      <c r="A191" s="14"/>
      <c r="B191" s="14"/>
      <c r="C191" s="14"/>
      <c r="D191" s="14"/>
      <c r="E191" s="52"/>
      <c r="F191" s="52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ht="15">
      <c r="A192" s="14"/>
      <c r="B192" s="14"/>
      <c r="C192" s="14"/>
      <c r="D192" s="14"/>
      <c r="E192" s="52"/>
      <c r="F192" s="52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ht="15">
      <c r="A193" s="14"/>
      <c r="B193" s="14"/>
      <c r="C193" s="14"/>
      <c r="D193" s="14"/>
      <c r="E193" s="52"/>
      <c r="F193" s="52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ht="15">
      <c r="A194" s="14"/>
      <c r="B194" s="14"/>
      <c r="C194" s="14"/>
      <c r="D194" s="14"/>
      <c r="E194" s="52"/>
      <c r="F194" s="52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ht="15">
      <c r="A195" s="14"/>
      <c r="B195" s="14"/>
      <c r="C195" s="14"/>
      <c r="D195" s="14"/>
      <c r="E195" s="52"/>
      <c r="F195" s="52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ht="15">
      <c r="A196" s="14"/>
      <c r="B196" s="14"/>
      <c r="C196" s="14"/>
      <c r="D196" s="14"/>
      <c r="E196" s="52"/>
      <c r="F196" s="52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ht="15">
      <c r="A197" s="14"/>
      <c r="B197" s="14"/>
      <c r="C197" s="14"/>
      <c r="D197" s="14"/>
      <c r="E197" s="52"/>
      <c r="F197" s="52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ht="15">
      <c r="A198" s="14"/>
      <c r="B198" s="14"/>
      <c r="C198" s="14"/>
      <c r="D198" s="14"/>
      <c r="E198" s="52"/>
      <c r="F198" s="52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ht="15">
      <c r="A199" s="14"/>
      <c r="B199" s="14"/>
      <c r="C199" s="14"/>
      <c r="D199" s="14"/>
      <c r="E199" s="52"/>
      <c r="F199" s="52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ht="15">
      <c r="A200" s="14"/>
      <c r="B200" s="14"/>
      <c r="C200" s="14"/>
      <c r="D200" s="14"/>
      <c r="E200" s="52"/>
      <c r="F200" s="52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ht="15">
      <c r="A201" s="14"/>
      <c r="B201" s="14"/>
      <c r="C201" s="14"/>
      <c r="D201" s="14"/>
      <c r="E201" s="52"/>
      <c r="F201" s="52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ht="15">
      <c r="A202" s="14"/>
      <c r="B202" s="14"/>
      <c r="C202" s="14"/>
      <c r="D202" s="14"/>
      <c r="E202" s="52"/>
      <c r="F202" s="52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ht="15">
      <c r="A203" s="14"/>
      <c r="B203" s="14"/>
      <c r="C203" s="14"/>
      <c r="D203" s="14"/>
      <c r="E203" s="52"/>
      <c r="F203" s="52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ht="15">
      <c r="A204" s="14"/>
      <c r="B204" s="14"/>
      <c r="C204" s="14"/>
      <c r="D204" s="14"/>
      <c r="E204" s="52"/>
      <c r="F204" s="52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ht="15">
      <c r="A205" s="14"/>
      <c r="B205" s="14"/>
      <c r="C205" s="14"/>
      <c r="D205" s="14"/>
      <c r="E205" s="52"/>
      <c r="F205" s="52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ht="15">
      <c r="A206" s="14"/>
      <c r="B206" s="14"/>
      <c r="C206" s="14"/>
      <c r="D206" s="14"/>
      <c r="E206" s="52"/>
      <c r="F206" s="52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ht="15">
      <c r="A207" s="14"/>
      <c r="B207" s="14"/>
      <c r="C207" s="14"/>
      <c r="D207" s="14"/>
      <c r="E207" s="52"/>
      <c r="F207" s="52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ht="15">
      <c r="A208" s="14"/>
      <c r="B208" s="14"/>
      <c r="C208" s="14"/>
      <c r="D208" s="14"/>
      <c r="E208" s="52"/>
      <c r="F208" s="52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ht="15">
      <c r="A209" s="14"/>
      <c r="B209" s="14"/>
      <c r="C209" s="14"/>
      <c r="D209" s="14"/>
      <c r="E209" s="52"/>
      <c r="F209" s="52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ht="15">
      <c r="A210" s="14"/>
      <c r="B210" s="14"/>
      <c r="C210" s="14"/>
      <c r="D210" s="14"/>
      <c r="E210" s="52"/>
      <c r="F210" s="52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ht="15">
      <c r="A211" s="14"/>
      <c r="B211" s="14"/>
      <c r="C211" s="14"/>
      <c r="D211" s="14"/>
      <c r="E211" s="52"/>
      <c r="F211" s="52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ht="15">
      <c r="A212" s="14"/>
      <c r="B212" s="14"/>
      <c r="C212" s="14"/>
      <c r="D212" s="14"/>
      <c r="E212" s="52"/>
      <c r="F212" s="52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ht="15">
      <c r="A213" s="14"/>
      <c r="B213" s="14"/>
      <c r="C213" s="14"/>
      <c r="D213" s="14"/>
      <c r="E213" s="52"/>
      <c r="F213" s="52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ht="15">
      <c r="A214" s="14"/>
      <c r="B214" s="14"/>
      <c r="C214" s="14"/>
      <c r="D214" s="14"/>
      <c r="E214" s="52"/>
      <c r="F214" s="52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ht="15">
      <c r="A215" s="14"/>
      <c r="B215" s="14"/>
      <c r="C215" s="14"/>
      <c r="D215" s="14"/>
      <c r="E215" s="52"/>
      <c r="F215" s="52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ht="15">
      <c r="A216" s="14"/>
      <c r="B216" s="14"/>
      <c r="C216" s="14"/>
      <c r="D216" s="14"/>
      <c r="E216" s="52"/>
      <c r="F216" s="52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ht="15">
      <c r="A217" s="14"/>
      <c r="B217" s="14"/>
      <c r="C217" s="14"/>
      <c r="D217" s="14"/>
      <c r="E217" s="52"/>
      <c r="F217" s="52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ht="15">
      <c r="A218" s="14"/>
      <c r="B218" s="14"/>
      <c r="C218" s="14"/>
      <c r="D218" s="14"/>
      <c r="E218" s="52"/>
      <c r="F218" s="52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ht="15">
      <c r="A219" s="14"/>
      <c r="B219" s="14"/>
      <c r="C219" s="14"/>
      <c r="D219" s="14"/>
      <c r="E219" s="52"/>
      <c r="F219" s="52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ht="15">
      <c r="A220" s="14"/>
      <c r="B220" s="14"/>
      <c r="C220" s="14"/>
      <c r="D220" s="14"/>
      <c r="E220" s="52"/>
      <c r="F220" s="52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ht="15">
      <c r="A221" s="14"/>
      <c r="B221" s="14"/>
      <c r="C221" s="14"/>
      <c r="D221" s="14"/>
      <c r="E221" s="52"/>
      <c r="F221" s="52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ht="15">
      <c r="A222" s="14"/>
      <c r="B222" s="14"/>
      <c r="C222" s="14"/>
      <c r="D222" s="14"/>
      <c r="E222" s="52"/>
      <c r="F222" s="52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ht="15">
      <c r="A223" s="14"/>
      <c r="B223" s="14"/>
      <c r="C223" s="14"/>
      <c r="D223" s="14"/>
      <c r="E223" s="52"/>
      <c r="F223" s="52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ht="15">
      <c r="A224" s="14"/>
      <c r="B224" s="14"/>
      <c r="C224" s="14"/>
      <c r="D224" s="14"/>
      <c r="E224" s="52"/>
      <c r="F224" s="52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ht="15">
      <c r="A225" s="14"/>
      <c r="B225" s="14"/>
      <c r="C225" s="14"/>
      <c r="D225" s="14"/>
      <c r="E225" s="52"/>
      <c r="F225" s="52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ht="15">
      <c r="A226" s="14"/>
      <c r="B226" s="14"/>
      <c r="C226" s="14"/>
      <c r="D226" s="14"/>
      <c r="E226" s="52"/>
      <c r="F226" s="52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ht="15">
      <c r="A227" s="14"/>
      <c r="B227" s="14"/>
      <c r="C227" s="14"/>
      <c r="D227" s="14"/>
      <c r="E227" s="52"/>
      <c r="F227" s="52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ht="15">
      <c r="A228" s="14"/>
      <c r="B228" s="14"/>
      <c r="C228" s="14"/>
      <c r="D228" s="14"/>
      <c r="E228" s="52"/>
      <c r="F228" s="52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ht="15">
      <c r="A229" s="14"/>
      <c r="B229" s="14"/>
      <c r="C229" s="14"/>
      <c r="D229" s="14"/>
      <c r="E229" s="52"/>
      <c r="F229" s="52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ht="15">
      <c r="A230" s="14"/>
      <c r="B230" s="14"/>
      <c r="C230" s="14"/>
      <c r="D230" s="14"/>
      <c r="E230" s="52"/>
      <c r="F230" s="52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ht="15">
      <c r="A231" s="14"/>
      <c r="B231" s="14"/>
      <c r="C231" s="14"/>
      <c r="D231" s="14"/>
      <c r="E231" s="52"/>
      <c r="F231" s="52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ht="15">
      <c r="A232" s="14"/>
      <c r="B232" s="14"/>
      <c r="C232" s="14"/>
      <c r="D232" s="14"/>
      <c r="E232" s="52"/>
      <c r="F232" s="52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ht="15">
      <c r="A233" s="14"/>
      <c r="B233" s="14"/>
      <c r="C233" s="14"/>
      <c r="D233" s="14"/>
      <c r="E233" s="52"/>
      <c r="F233" s="52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ht="15">
      <c r="A234" s="14"/>
      <c r="B234" s="14"/>
      <c r="C234" s="14"/>
      <c r="D234" s="14"/>
      <c r="E234" s="52"/>
      <c r="F234" s="52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ht="15">
      <c r="A235" s="14"/>
      <c r="B235" s="14"/>
      <c r="C235" s="14"/>
      <c r="D235" s="14"/>
      <c r="E235" s="52"/>
      <c r="F235" s="52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ht="15">
      <c r="A236" s="14"/>
      <c r="B236" s="14"/>
      <c r="C236" s="14"/>
      <c r="D236" s="14"/>
      <c r="E236" s="52"/>
      <c r="F236" s="52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ht="15">
      <c r="A237" s="14"/>
      <c r="B237" s="14"/>
      <c r="C237" s="14"/>
      <c r="D237" s="14"/>
      <c r="E237" s="52"/>
      <c r="F237" s="52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ht="15">
      <c r="A238" s="14"/>
      <c r="B238" s="14"/>
      <c r="C238" s="14"/>
      <c r="D238" s="14"/>
      <c r="E238" s="52"/>
      <c r="F238" s="52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ht="15">
      <c r="A239" s="14"/>
      <c r="B239" s="14"/>
      <c r="C239" s="14"/>
      <c r="D239" s="14"/>
      <c r="E239" s="52"/>
      <c r="F239" s="52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ht="15">
      <c r="A240" s="14"/>
      <c r="B240" s="14"/>
      <c r="C240" s="14"/>
      <c r="D240" s="14"/>
      <c r="E240" s="52"/>
      <c r="F240" s="52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ht="15">
      <c r="A241" s="14"/>
      <c r="B241" s="14"/>
      <c r="C241" s="14"/>
      <c r="D241" s="14"/>
      <c r="E241" s="52"/>
      <c r="F241" s="52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ht="15">
      <c r="A242" s="14"/>
      <c r="B242" s="14"/>
      <c r="C242" s="14"/>
      <c r="D242" s="14"/>
      <c r="E242" s="52"/>
      <c r="F242" s="52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ht="15">
      <c r="A243" s="14"/>
      <c r="B243" s="14"/>
      <c r="C243" s="14"/>
      <c r="D243" s="14"/>
      <c r="E243" s="52"/>
      <c r="F243" s="52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ht="15">
      <c r="A244" s="14"/>
      <c r="B244" s="14"/>
      <c r="C244" s="14"/>
      <c r="D244" s="14"/>
      <c r="E244" s="52"/>
      <c r="F244" s="52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ht="15">
      <c r="A245" s="14"/>
      <c r="B245" s="14"/>
      <c r="C245" s="14"/>
      <c r="D245" s="14"/>
      <c r="E245" s="52"/>
      <c r="F245" s="52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ht="15">
      <c r="A246" s="14"/>
      <c r="B246" s="14"/>
      <c r="C246" s="14"/>
      <c r="D246" s="14"/>
      <c r="E246" s="52"/>
      <c r="F246" s="52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ht="15">
      <c r="A247" s="14"/>
      <c r="B247" s="14"/>
      <c r="C247" s="14"/>
      <c r="D247" s="14"/>
      <c r="E247" s="52"/>
      <c r="F247" s="52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ht="15">
      <c r="A248" s="14"/>
      <c r="B248" s="14"/>
      <c r="C248" s="14"/>
      <c r="D248" s="14"/>
      <c r="E248" s="52"/>
      <c r="F248" s="52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ht="15">
      <c r="A249" s="14"/>
      <c r="B249" s="14"/>
      <c r="C249" s="14"/>
      <c r="D249" s="14"/>
      <c r="E249" s="52"/>
      <c r="F249" s="52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ht="15">
      <c r="A250" s="14"/>
      <c r="B250" s="14"/>
      <c r="C250" s="14"/>
      <c r="D250" s="14"/>
      <c r="E250" s="52"/>
      <c r="F250" s="52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ht="15">
      <c r="A251" s="14"/>
      <c r="B251" s="14"/>
      <c r="C251" s="14"/>
      <c r="D251" s="14"/>
      <c r="E251" s="52"/>
      <c r="F251" s="52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ht="15">
      <c r="A252" s="14"/>
      <c r="B252" s="14"/>
      <c r="C252" s="14"/>
      <c r="D252" s="14"/>
      <c r="E252" s="52"/>
      <c r="F252" s="52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ht="15">
      <c r="A253" s="14"/>
      <c r="B253" s="14"/>
      <c r="C253" s="14"/>
      <c r="D253" s="14"/>
      <c r="E253" s="52"/>
      <c r="F253" s="52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ht="15">
      <c r="A254" s="14"/>
      <c r="B254" s="14"/>
      <c r="C254" s="14"/>
      <c r="D254" s="14"/>
      <c r="E254" s="52"/>
      <c r="F254" s="52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ht="15">
      <c r="A255" s="14"/>
      <c r="B255" s="14"/>
      <c r="C255" s="14"/>
      <c r="D255" s="14"/>
      <c r="E255" s="52"/>
      <c r="F255" s="52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ht="15">
      <c r="A256" s="14"/>
      <c r="B256" s="14"/>
      <c r="C256" s="14"/>
      <c r="D256" s="14"/>
      <c r="E256" s="52"/>
      <c r="F256" s="52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ht="15">
      <c r="A257" s="14"/>
      <c r="B257" s="14"/>
      <c r="C257" s="14"/>
      <c r="D257" s="14"/>
      <c r="E257" s="52"/>
      <c r="F257" s="52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ht="15">
      <c r="A258" s="14"/>
      <c r="B258" s="14"/>
      <c r="C258" s="14"/>
      <c r="D258" s="14"/>
      <c r="E258" s="52"/>
      <c r="F258" s="52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ht="15">
      <c r="A259" s="14"/>
      <c r="B259" s="14"/>
      <c r="C259" s="14"/>
      <c r="D259" s="14"/>
      <c r="E259" s="52"/>
      <c r="F259" s="52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ht="15">
      <c r="A260" s="14"/>
      <c r="B260" s="14"/>
      <c r="C260" s="14"/>
      <c r="D260" s="14"/>
      <c r="E260" s="52"/>
      <c r="F260" s="52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ht="15">
      <c r="A261" s="14"/>
      <c r="B261" s="14"/>
      <c r="C261" s="14"/>
      <c r="D261" s="14"/>
      <c r="E261" s="52"/>
      <c r="F261" s="52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ht="15">
      <c r="A262" s="14"/>
      <c r="B262" s="14"/>
      <c r="C262" s="14"/>
      <c r="D262" s="14"/>
      <c r="E262" s="52"/>
      <c r="F262" s="52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ht="15">
      <c r="A263" s="14"/>
      <c r="B263" s="14"/>
      <c r="C263" s="14"/>
      <c r="D263" s="14"/>
      <c r="E263" s="52"/>
      <c r="F263" s="52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ht="15">
      <c r="A264" s="14"/>
      <c r="B264" s="14"/>
      <c r="C264" s="14"/>
      <c r="D264" s="14"/>
      <c r="E264" s="52"/>
      <c r="F264" s="52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ht="15">
      <c r="A265" s="14"/>
      <c r="B265" s="14"/>
      <c r="C265" s="14"/>
      <c r="D265" s="14"/>
      <c r="E265" s="52"/>
      <c r="F265" s="52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ht="15">
      <c r="A266" s="14"/>
      <c r="B266" s="14"/>
      <c r="C266" s="14"/>
      <c r="D266" s="14"/>
      <c r="E266" s="52"/>
      <c r="F266" s="52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ht="15">
      <c r="A267" s="14"/>
      <c r="B267" s="14"/>
      <c r="C267" s="14"/>
      <c r="D267" s="14"/>
      <c r="E267" s="52"/>
      <c r="F267" s="52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ht="15">
      <c r="A268" s="14"/>
      <c r="B268" s="14"/>
      <c r="C268" s="14"/>
      <c r="D268" s="14"/>
      <c r="E268" s="52"/>
      <c r="F268" s="52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ht="15">
      <c r="A269" s="14"/>
      <c r="B269" s="14"/>
      <c r="C269" s="14"/>
      <c r="D269" s="14"/>
      <c r="E269" s="52"/>
      <c r="F269" s="52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ht="15">
      <c r="A270" s="14"/>
      <c r="B270" s="14"/>
      <c r="C270" s="14"/>
      <c r="D270" s="14"/>
      <c r="E270" s="52"/>
      <c r="F270" s="52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ht="15">
      <c r="A271" s="14"/>
      <c r="B271" s="14"/>
      <c r="C271" s="14"/>
      <c r="D271" s="14"/>
      <c r="E271" s="52"/>
      <c r="F271" s="52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ht="15">
      <c r="A272" s="14"/>
      <c r="B272" s="14"/>
      <c r="C272" s="14"/>
      <c r="D272" s="14"/>
      <c r="E272" s="52"/>
      <c r="F272" s="52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ht="15">
      <c r="A273" s="14"/>
      <c r="B273" s="14"/>
      <c r="C273" s="14"/>
      <c r="D273" s="14"/>
      <c r="E273" s="52"/>
      <c r="F273" s="52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ht="15">
      <c r="A274" s="14"/>
      <c r="B274" s="14"/>
      <c r="C274" s="14"/>
      <c r="D274" s="14"/>
      <c r="E274" s="52"/>
      <c r="F274" s="52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ht="15">
      <c r="A275" s="14"/>
      <c r="B275" s="14"/>
      <c r="C275" s="14"/>
      <c r="D275" s="14"/>
      <c r="E275" s="52"/>
      <c r="F275" s="52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ht="15">
      <c r="A276" s="14"/>
      <c r="B276" s="14"/>
      <c r="C276" s="14"/>
      <c r="D276" s="14"/>
      <c r="E276" s="52"/>
      <c r="F276" s="52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ht="15">
      <c r="A277" s="14"/>
      <c r="B277" s="14"/>
      <c r="C277" s="14"/>
      <c r="D277" s="14"/>
      <c r="E277" s="52"/>
      <c r="F277" s="52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ht="15">
      <c r="A278" s="14"/>
      <c r="B278" s="14"/>
      <c r="C278" s="14"/>
      <c r="D278" s="14"/>
      <c r="E278" s="52"/>
      <c r="F278" s="52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ht="15">
      <c r="A279" s="14"/>
      <c r="B279" s="14"/>
      <c r="C279" s="14"/>
      <c r="D279" s="14"/>
      <c r="E279" s="52"/>
      <c r="F279" s="52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ht="15">
      <c r="A280" s="14"/>
      <c r="B280" s="14"/>
      <c r="C280" s="14"/>
      <c r="D280" s="14"/>
      <c r="E280" s="52"/>
      <c r="F280" s="52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ht="15">
      <c r="A281" s="14"/>
      <c r="B281" s="14"/>
      <c r="C281" s="14"/>
      <c r="D281" s="14"/>
      <c r="E281" s="52"/>
      <c r="F281" s="52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ht="15">
      <c r="A282" s="14"/>
      <c r="B282" s="14"/>
      <c r="C282" s="14"/>
      <c r="D282" s="14"/>
      <c r="E282" s="52"/>
      <c r="F282" s="52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ht="15">
      <c r="A283" s="14"/>
      <c r="B283" s="14"/>
      <c r="C283" s="14"/>
      <c r="D283" s="14"/>
      <c r="E283" s="52"/>
      <c r="F283" s="52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ht="15">
      <c r="A284" s="14"/>
      <c r="B284" s="14"/>
      <c r="C284" s="14"/>
      <c r="D284" s="14"/>
      <c r="E284" s="52"/>
      <c r="F284" s="52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ht="15">
      <c r="A285" s="14"/>
      <c r="B285" s="14"/>
      <c r="C285" s="14"/>
      <c r="D285" s="14"/>
      <c r="E285" s="52"/>
      <c r="F285" s="52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ht="15">
      <c r="A286" s="14"/>
      <c r="B286" s="14"/>
      <c r="C286" s="14"/>
      <c r="D286" s="14"/>
      <c r="E286" s="52"/>
      <c r="F286" s="52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ht="15">
      <c r="A287" s="14"/>
      <c r="B287" s="14"/>
      <c r="C287" s="14"/>
      <c r="D287" s="14"/>
      <c r="E287" s="52"/>
      <c r="F287" s="52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ht="15">
      <c r="A288" s="14"/>
      <c r="B288" s="14"/>
      <c r="C288" s="14"/>
      <c r="D288" s="14"/>
      <c r="E288" s="52"/>
      <c r="F288" s="52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ht="15">
      <c r="A289" s="14"/>
      <c r="B289" s="14"/>
      <c r="C289" s="14"/>
      <c r="D289" s="14"/>
      <c r="E289" s="52"/>
      <c r="F289" s="52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ht="15">
      <c r="A290" s="14"/>
      <c r="B290" s="14"/>
      <c r="C290" s="14"/>
      <c r="D290" s="14"/>
      <c r="E290" s="52"/>
      <c r="F290" s="52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ht="15">
      <c r="A291" s="14"/>
      <c r="B291" s="14"/>
      <c r="C291" s="14"/>
      <c r="D291" s="14"/>
      <c r="E291" s="52"/>
      <c r="F291" s="52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7:22" ht="15">
      <c r="Q292" s="14"/>
      <c r="R292" s="14"/>
      <c r="S292" s="14"/>
      <c r="T292" s="14"/>
      <c r="U292" s="14"/>
      <c r="V292" s="14"/>
    </row>
    <row r="293" spans="17:22" ht="15">
      <c r="Q293" s="14"/>
      <c r="R293" s="14"/>
      <c r="S293" s="14"/>
      <c r="T293" s="14"/>
      <c r="U293" s="14"/>
      <c r="V293" s="14"/>
    </row>
    <row r="294" spans="17:22" ht="15">
      <c r="Q294" s="14"/>
      <c r="R294" s="14"/>
      <c r="S294" s="14"/>
      <c r="T294" s="14"/>
      <c r="U294" s="14"/>
      <c r="V294" s="14"/>
    </row>
    <row r="295" spans="17:22" ht="15">
      <c r="Q295" s="14"/>
      <c r="R295" s="14"/>
      <c r="S295" s="14"/>
      <c r="T295" s="14"/>
      <c r="U295" s="14"/>
      <c r="V295" s="14"/>
    </row>
    <row r="296" spans="17:22" ht="15">
      <c r="Q296" s="14"/>
      <c r="R296" s="14"/>
      <c r="S296" s="14"/>
      <c r="T296" s="14"/>
      <c r="U296" s="14"/>
      <c r="V296" s="14"/>
    </row>
    <row r="297" spans="17:22" ht="15">
      <c r="Q297" s="14"/>
      <c r="R297" s="14"/>
      <c r="S297" s="14"/>
      <c r="T297" s="14"/>
      <c r="U297" s="14"/>
      <c r="V297" s="14"/>
    </row>
    <row r="298" spans="17:22" ht="15">
      <c r="Q298" s="14"/>
      <c r="R298" s="14"/>
      <c r="S298" s="14"/>
      <c r="T298" s="14"/>
      <c r="U298" s="14"/>
      <c r="V298" s="14"/>
    </row>
    <row r="299" spans="17:22" ht="15">
      <c r="Q299" s="14"/>
      <c r="R299" s="14"/>
      <c r="S299" s="14"/>
      <c r="T299" s="14"/>
      <c r="U299" s="14"/>
      <c r="V299" s="14"/>
    </row>
    <row r="300" spans="17:22" ht="15">
      <c r="Q300" s="14"/>
      <c r="R300" s="14"/>
      <c r="S300" s="14"/>
      <c r="T300" s="14"/>
      <c r="U300" s="14"/>
      <c r="V300" s="14"/>
    </row>
    <row r="301" spans="17:22" ht="15">
      <c r="Q301" s="14"/>
      <c r="R301" s="14"/>
      <c r="S301" s="14"/>
      <c r="T301" s="14"/>
      <c r="U301" s="14"/>
      <c r="V301" s="14"/>
    </row>
    <row r="302" spans="17:22" ht="15">
      <c r="Q302" s="14"/>
      <c r="R302" s="14"/>
      <c r="S302" s="14"/>
      <c r="T302" s="14"/>
      <c r="U302" s="14"/>
      <c r="V302" s="14"/>
    </row>
    <row r="303" spans="17:22" ht="15">
      <c r="Q303" s="14"/>
      <c r="R303" s="14"/>
      <c r="S303" s="14"/>
      <c r="T303" s="14"/>
      <c r="U303" s="14"/>
      <c r="V303" s="14"/>
    </row>
    <row r="304" spans="17:22" ht="15">
      <c r="Q304" s="14"/>
      <c r="R304" s="14"/>
      <c r="S304" s="14"/>
      <c r="T304" s="14"/>
      <c r="U304" s="14"/>
      <c r="V304" s="14"/>
    </row>
    <row r="305" spans="17:22" ht="15">
      <c r="Q305" s="14"/>
      <c r="R305" s="14"/>
      <c r="S305" s="14"/>
      <c r="T305" s="14"/>
      <c r="U305" s="14"/>
      <c r="V305" s="14"/>
    </row>
    <row r="306" spans="17:22" ht="15">
      <c r="Q306" s="14"/>
      <c r="R306" s="14"/>
      <c r="S306" s="14"/>
      <c r="T306" s="14"/>
      <c r="U306" s="14"/>
      <c r="V306" s="14"/>
    </row>
  </sheetData>
  <sheetProtection/>
  <mergeCells count="43">
    <mergeCell ref="AN6:AO6"/>
    <mergeCell ref="AP6:AQ6"/>
    <mergeCell ref="AR6:AS6"/>
    <mergeCell ref="A2:O2"/>
    <mergeCell ref="AD6:AE6"/>
    <mergeCell ref="AF6:AG6"/>
    <mergeCell ref="AH6:AI6"/>
    <mergeCell ref="AJ6:AK6"/>
    <mergeCell ref="AL6:AM6"/>
    <mergeCell ref="T6:U6"/>
    <mergeCell ref="V6:W6"/>
    <mergeCell ref="X6:Y6"/>
    <mergeCell ref="Z6:AA6"/>
    <mergeCell ref="AB6:AC6"/>
    <mergeCell ref="J6:K6"/>
    <mergeCell ref="L6:M6"/>
    <mergeCell ref="N6:O6"/>
    <mergeCell ref="P6:Q6"/>
    <mergeCell ref="R6:S6"/>
    <mergeCell ref="R3:Y3"/>
    <mergeCell ref="B4:D4"/>
    <mergeCell ref="F4:H4"/>
    <mergeCell ref="J4:L4"/>
    <mergeCell ref="N4:P4"/>
    <mergeCell ref="R4:S4"/>
    <mergeCell ref="T4:U4"/>
    <mergeCell ref="B3:L3"/>
    <mergeCell ref="AD4:AE4"/>
    <mergeCell ref="AF4:AG4"/>
    <mergeCell ref="A49:IV49"/>
    <mergeCell ref="A50:IV50"/>
    <mergeCell ref="A48:N48"/>
    <mergeCell ref="Z4:AA4"/>
    <mergeCell ref="Z5:AA5"/>
    <mergeCell ref="AB4:AC4"/>
    <mergeCell ref="B5:D5"/>
    <mergeCell ref="F5:H5"/>
    <mergeCell ref="N5:P5"/>
    <mergeCell ref="T5:U5"/>
    <mergeCell ref="B6:C6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7.7109375" style="0" customWidth="1"/>
    <col min="2" max="2" width="21.00390625" style="0" customWidth="1"/>
    <col min="3" max="3" width="18.00390625" style="0" customWidth="1"/>
    <col min="4" max="4" width="18.7109375" style="0" customWidth="1"/>
    <col min="6" max="6" width="19.421875" style="0" customWidth="1"/>
  </cols>
  <sheetData>
    <row r="1" spans="1:6" ht="15.75">
      <c r="A1" s="140"/>
      <c r="B1" s="141"/>
      <c r="C1" s="141"/>
      <c r="D1" s="141"/>
      <c r="E1" s="141"/>
      <c r="F1" s="142"/>
    </row>
    <row r="2" spans="1:6" ht="15.75">
      <c r="A2" s="278" t="s">
        <v>72</v>
      </c>
      <c r="B2" s="279"/>
      <c r="C2" s="279"/>
      <c r="D2" s="279"/>
      <c r="E2" s="279"/>
      <c r="F2" s="280"/>
    </row>
    <row r="3" spans="1:6" ht="15.75">
      <c r="A3" s="281"/>
      <c r="B3" s="282"/>
      <c r="C3" s="282"/>
      <c r="D3" s="282"/>
      <c r="E3" s="282"/>
      <c r="F3" s="283"/>
    </row>
    <row r="4" spans="1:6" ht="16.5" thickBot="1">
      <c r="A4" s="284" t="s">
        <v>86</v>
      </c>
      <c r="B4" s="285"/>
      <c r="C4" s="285"/>
      <c r="D4" s="285"/>
      <c r="E4" s="285"/>
      <c r="F4" s="286"/>
    </row>
    <row r="5" spans="1:6" ht="15.75">
      <c r="A5" s="182" t="s">
        <v>15</v>
      </c>
      <c r="B5" s="287" t="s">
        <v>81</v>
      </c>
      <c r="C5" s="287"/>
      <c r="D5" s="287"/>
      <c r="E5" s="184"/>
      <c r="F5" s="185"/>
    </row>
    <row r="6" spans="1:6" ht="15.75">
      <c r="A6" s="130" t="s">
        <v>28</v>
      </c>
      <c r="B6" s="288"/>
      <c r="C6" s="288"/>
      <c r="D6" s="288"/>
      <c r="E6" s="153"/>
      <c r="F6" s="127"/>
    </row>
    <row r="7" spans="1:6" ht="15.75">
      <c r="A7" s="128"/>
      <c r="B7" s="131"/>
      <c r="C7" s="132"/>
      <c r="D7" s="132"/>
      <c r="E7" s="132"/>
      <c r="F7" s="124"/>
    </row>
    <row r="8" spans="1:6" ht="15.75">
      <c r="A8" s="128"/>
      <c r="B8" s="133" t="s">
        <v>82</v>
      </c>
      <c r="C8" s="129"/>
      <c r="D8" s="145" t="s">
        <v>5</v>
      </c>
      <c r="E8" s="134"/>
      <c r="F8" s="146" t="s">
        <v>4</v>
      </c>
    </row>
    <row r="9" spans="1:6" ht="15.75">
      <c r="A9" s="135"/>
      <c r="B9" s="144"/>
      <c r="C9" s="136"/>
      <c r="D9" s="143"/>
      <c r="E9" s="143"/>
      <c r="F9" s="137"/>
    </row>
    <row r="10" spans="1:6" ht="15.75">
      <c r="A10" s="130" t="s">
        <v>29</v>
      </c>
      <c r="B10" s="133">
        <v>2</v>
      </c>
      <c r="C10" s="129"/>
      <c r="D10" s="145">
        <v>3</v>
      </c>
      <c r="E10" s="134"/>
      <c r="F10" s="146">
        <v>4</v>
      </c>
    </row>
    <row r="11" spans="1:6" ht="15.75">
      <c r="A11" s="125"/>
      <c r="B11" s="144"/>
      <c r="C11" s="136"/>
      <c r="D11" s="138"/>
      <c r="E11" s="126"/>
      <c r="F11" s="139"/>
    </row>
    <row r="12" spans="1:6" ht="15">
      <c r="A12" s="102" t="s">
        <v>6</v>
      </c>
      <c r="B12" s="113">
        <f aca="true" t="shared" si="0" ref="B12:B20">F12-D12</f>
        <v>33820</v>
      </c>
      <c r="C12" s="103"/>
      <c r="D12" s="116">
        <v>19299</v>
      </c>
      <c r="E12" s="71"/>
      <c r="F12" s="120">
        <v>53119</v>
      </c>
    </row>
    <row r="13" spans="1:6" ht="15">
      <c r="A13" s="104" t="s">
        <v>7</v>
      </c>
      <c r="B13" s="114">
        <f t="shared" si="0"/>
        <v>41483</v>
      </c>
      <c r="C13" s="105"/>
      <c r="D13" s="117">
        <v>23874</v>
      </c>
      <c r="E13" s="66"/>
      <c r="F13" s="121">
        <v>65357</v>
      </c>
    </row>
    <row r="14" spans="1:6" ht="15">
      <c r="A14" s="102" t="s">
        <v>8</v>
      </c>
      <c r="B14" s="113">
        <f t="shared" si="0"/>
        <v>40275</v>
      </c>
      <c r="C14" s="103"/>
      <c r="D14" s="116">
        <v>25250</v>
      </c>
      <c r="E14" s="71"/>
      <c r="F14" s="120">
        <v>65525</v>
      </c>
    </row>
    <row r="15" spans="1:6" ht="15">
      <c r="A15" s="104" t="s">
        <v>9</v>
      </c>
      <c r="B15" s="114">
        <f t="shared" si="0"/>
        <v>32526</v>
      </c>
      <c r="C15" s="105"/>
      <c r="D15" s="117">
        <v>22826</v>
      </c>
      <c r="E15" s="66"/>
      <c r="F15" s="121">
        <v>55352</v>
      </c>
    </row>
    <row r="16" spans="1:6" ht="15">
      <c r="A16" s="102" t="s">
        <v>10</v>
      </c>
      <c r="B16" s="113">
        <f t="shared" si="0"/>
        <v>21728</v>
      </c>
      <c r="C16" s="103"/>
      <c r="D16" s="116">
        <v>14291</v>
      </c>
      <c r="E16" s="71"/>
      <c r="F16" s="120">
        <v>36019</v>
      </c>
    </row>
    <row r="17" spans="1:6" ht="15">
      <c r="A17" s="104" t="s">
        <v>11</v>
      </c>
      <c r="B17" s="114">
        <f t="shared" si="0"/>
        <v>22020</v>
      </c>
      <c r="C17" s="105"/>
      <c r="D17" s="117">
        <v>15528</v>
      </c>
      <c r="E17" s="66"/>
      <c r="F17" s="121">
        <v>37548</v>
      </c>
    </row>
    <row r="18" spans="1:6" ht="15">
      <c r="A18" s="102" t="s">
        <v>12</v>
      </c>
      <c r="B18" s="113">
        <f t="shared" si="0"/>
        <v>62153</v>
      </c>
      <c r="C18" s="103"/>
      <c r="D18" s="116">
        <v>38891</v>
      </c>
      <c r="E18" s="71"/>
      <c r="F18" s="120">
        <v>101044</v>
      </c>
    </row>
    <row r="19" spans="1:6" ht="15">
      <c r="A19" s="106" t="s">
        <v>13</v>
      </c>
      <c r="B19" s="114">
        <f t="shared" si="0"/>
        <v>0</v>
      </c>
      <c r="C19" s="105"/>
      <c r="D19" s="118">
        <f>SUM(D24:D60)</f>
        <v>0</v>
      </c>
      <c r="E19" s="107"/>
      <c r="F19" s="122">
        <f>SUM(F24:F60)</f>
        <v>0</v>
      </c>
    </row>
    <row r="20" spans="1:6" ht="15">
      <c r="A20" s="108" t="s">
        <v>14</v>
      </c>
      <c r="B20" s="113">
        <f t="shared" si="0"/>
        <v>54775</v>
      </c>
      <c r="C20" s="103"/>
      <c r="D20" s="119">
        <v>37436</v>
      </c>
      <c r="E20" s="109"/>
      <c r="F20" s="123">
        <v>92211</v>
      </c>
    </row>
    <row r="21" spans="1:6" ht="15.75" thickBot="1">
      <c r="A21" s="110"/>
      <c r="B21" s="115"/>
      <c r="C21" s="111"/>
      <c r="D21" s="115"/>
      <c r="E21" s="111"/>
      <c r="F21" s="112"/>
    </row>
    <row r="22" spans="1:14" ht="15" customHeight="1" thickBot="1">
      <c r="A22" s="275" t="s">
        <v>78</v>
      </c>
      <c r="B22" s="276"/>
      <c r="C22" s="276"/>
      <c r="D22" s="276"/>
      <c r="E22" s="276"/>
      <c r="F22" s="277"/>
      <c r="G22" s="183"/>
      <c r="H22" s="183"/>
      <c r="I22" s="183"/>
      <c r="J22" s="183"/>
      <c r="K22" s="183"/>
      <c r="L22" s="183"/>
      <c r="M22" s="183"/>
      <c r="N22" s="183"/>
    </row>
  </sheetData>
  <sheetProtection/>
  <mergeCells count="6">
    <mergeCell ref="A22:F22"/>
    <mergeCell ref="A2:F2"/>
    <mergeCell ref="A3:F3"/>
    <mergeCell ref="A4:F4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9.7109375" style="0" customWidth="1"/>
    <col min="2" max="2" width="13.140625" style="0" customWidth="1"/>
    <col min="3" max="3" width="16.28125" style="0" customWidth="1"/>
    <col min="4" max="4" width="12.8515625" style="0" customWidth="1"/>
    <col min="5" max="5" width="17.8515625" style="0" customWidth="1"/>
    <col min="6" max="6" width="12.8515625" style="0" customWidth="1"/>
    <col min="7" max="7" width="17.8515625" style="0" customWidth="1"/>
  </cols>
  <sheetData>
    <row r="1" spans="1:7" ht="16.5" customHeight="1">
      <c r="A1" s="289" t="s">
        <v>72</v>
      </c>
      <c r="B1" s="290"/>
      <c r="C1" s="290"/>
      <c r="D1" s="290"/>
      <c r="E1" s="290"/>
      <c r="F1" s="290"/>
      <c r="G1" s="291"/>
    </row>
    <row r="2" spans="1:7" ht="15">
      <c r="A2" s="292"/>
      <c r="B2" s="293"/>
      <c r="C2" s="293"/>
      <c r="D2" s="293"/>
      <c r="E2" s="293"/>
      <c r="F2" s="293"/>
      <c r="G2" s="180"/>
    </row>
    <row r="3" spans="1:7" ht="15">
      <c r="A3" s="298" t="s">
        <v>85</v>
      </c>
      <c r="B3" s="299"/>
      <c r="C3" s="299"/>
      <c r="D3" s="299"/>
      <c r="E3" s="299"/>
      <c r="F3" s="299"/>
      <c r="G3" s="300"/>
    </row>
    <row r="4" spans="1:7" ht="15">
      <c r="A4" s="175"/>
      <c r="B4" s="176" t="s">
        <v>13</v>
      </c>
      <c r="C4" s="177" t="s">
        <v>14</v>
      </c>
      <c r="D4" s="177" t="s">
        <v>13</v>
      </c>
      <c r="E4" s="178" t="s">
        <v>14</v>
      </c>
      <c r="F4" s="176" t="s">
        <v>13</v>
      </c>
      <c r="G4" s="179" t="s">
        <v>14</v>
      </c>
    </row>
    <row r="5" spans="1:7" ht="15">
      <c r="A5" s="154" t="s">
        <v>31</v>
      </c>
      <c r="B5" s="294" t="s">
        <v>83</v>
      </c>
      <c r="C5" s="295"/>
      <c r="D5" s="294" t="s">
        <v>84</v>
      </c>
      <c r="E5" s="295"/>
      <c r="F5" s="296" t="s">
        <v>70</v>
      </c>
      <c r="G5" s="297"/>
    </row>
    <row r="6" spans="1:7" ht="15">
      <c r="A6" s="155" t="s">
        <v>32</v>
      </c>
      <c r="B6" s="113">
        <f aca="true" t="shared" si="0" ref="B6:C33">F6-D6</f>
        <v>2263</v>
      </c>
      <c r="C6" s="156">
        <f t="shared" si="0"/>
        <v>8221</v>
      </c>
      <c r="D6" s="116">
        <v>947</v>
      </c>
      <c r="E6" s="156">
        <v>3549</v>
      </c>
      <c r="F6" s="116">
        <v>3210</v>
      </c>
      <c r="G6" s="157">
        <v>11770</v>
      </c>
    </row>
    <row r="7" spans="1:7" ht="15">
      <c r="A7" s="158" t="s">
        <v>34</v>
      </c>
      <c r="B7" s="114">
        <f t="shared" si="0"/>
        <v>22</v>
      </c>
      <c r="C7" s="159">
        <f t="shared" si="0"/>
        <v>18</v>
      </c>
      <c r="D7" s="117">
        <v>16</v>
      </c>
      <c r="E7" s="159">
        <v>15</v>
      </c>
      <c r="F7" s="117">
        <v>38</v>
      </c>
      <c r="G7" s="160">
        <v>33</v>
      </c>
    </row>
    <row r="8" spans="1:7" ht="15">
      <c r="A8" s="155" t="s">
        <v>35</v>
      </c>
      <c r="B8" s="113">
        <f t="shared" si="0"/>
        <v>440</v>
      </c>
      <c r="C8" s="156">
        <f t="shared" si="0"/>
        <v>603</v>
      </c>
      <c r="D8" s="116">
        <v>339</v>
      </c>
      <c r="E8" s="156">
        <v>447</v>
      </c>
      <c r="F8" s="116">
        <v>779</v>
      </c>
      <c r="G8" s="157">
        <v>1050</v>
      </c>
    </row>
    <row r="9" spans="1:7" ht="15">
      <c r="A9" s="158" t="s">
        <v>36</v>
      </c>
      <c r="B9" s="114">
        <f t="shared" si="0"/>
        <v>1245</v>
      </c>
      <c r="C9" s="159">
        <f t="shared" si="0"/>
        <v>1924</v>
      </c>
      <c r="D9" s="117">
        <v>680</v>
      </c>
      <c r="E9" s="159">
        <v>738</v>
      </c>
      <c r="F9" s="117">
        <v>1925</v>
      </c>
      <c r="G9" s="160">
        <v>2662</v>
      </c>
    </row>
    <row r="10" spans="1:7" ht="15">
      <c r="A10" s="155" t="s">
        <v>37</v>
      </c>
      <c r="B10" s="113">
        <f t="shared" si="0"/>
        <v>98</v>
      </c>
      <c r="C10" s="156">
        <f t="shared" si="0"/>
        <v>453</v>
      </c>
      <c r="D10" s="116">
        <v>163</v>
      </c>
      <c r="E10" s="156">
        <v>691</v>
      </c>
      <c r="F10" s="116">
        <v>261</v>
      </c>
      <c r="G10" s="157">
        <v>1144</v>
      </c>
    </row>
    <row r="11" spans="1:7" ht="15">
      <c r="A11" s="158" t="s">
        <v>38</v>
      </c>
      <c r="B11" s="114">
        <f t="shared" si="0"/>
        <v>8</v>
      </c>
      <c r="C11" s="159">
        <f t="shared" si="0"/>
        <v>15</v>
      </c>
      <c r="D11" s="117">
        <v>21</v>
      </c>
      <c r="E11" s="159">
        <v>21</v>
      </c>
      <c r="F11" s="117">
        <v>29</v>
      </c>
      <c r="G11" s="160">
        <v>36</v>
      </c>
    </row>
    <row r="12" spans="1:7" ht="15">
      <c r="A12" s="155" t="s">
        <v>39</v>
      </c>
      <c r="B12" s="113">
        <f t="shared" si="0"/>
        <v>1132</v>
      </c>
      <c r="C12" s="156">
        <f t="shared" si="0"/>
        <v>2067</v>
      </c>
      <c r="D12" s="116">
        <v>782</v>
      </c>
      <c r="E12" s="156">
        <v>1042</v>
      </c>
      <c r="F12" s="116">
        <v>1914</v>
      </c>
      <c r="G12" s="157">
        <v>3109</v>
      </c>
    </row>
    <row r="13" spans="1:7" ht="15">
      <c r="A13" s="158" t="s">
        <v>40</v>
      </c>
      <c r="B13" s="114">
        <f t="shared" si="0"/>
        <v>866</v>
      </c>
      <c r="C13" s="159">
        <f t="shared" si="0"/>
        <v>647</v>
      </c>
      <c r="D13" s="117">
        <v>746</v>
      </c>
      <c r="E13" s="159">
        <v>698</v>
      </c>
      <c r="F13" s="117">
        <v>1612</v>
      </c>
      <c r="G13" s="160">
        <v>1345</v>
      </c>
    </row>
    <row r="14" spans="1:7" ht="15">
      <c r="A14" s="155" t="s">
        <v>41</v>
      </c>
      <c r="B14" s="113">
        <f t="shared" si="0"/>
        <v>1608</v>
      </c>
      <c r="C14" s="156">
        <f t="shared" si="0"/>
        <v>1969</v>
      </c>
      <c r="D14" s="116">
        <v>1223</v>
      </c>
      <c r="E14" s="156">
        <v>1477</v>
      </c>
      <c r="F14" s="116">
        <v>2831</v>
      </c>
      <c r="G14" s="157">
        <v>3446</v>
      </c>
    </row>
    <row r="15" spans="1:7" ht="15">
      <c r="A15" s="158" t="s">
        <v>42</v>
      </c>
      <c r="B15" s="114">
        <f t="shared" si="0"/>
        <v>335</v>
      </c>
      <c r="C15" s="159">
        <f t="shared" si="0"/>
        <v>546</v>
      </c>
      <c r="D15" s="117">
        <v>321</v>
      </c>
      <c r="E15" s="159">
        <v>436</v>
      </c>
      <c r="F15" s="117">
        <v>656</v>
      </c>
      <c r="G15" s="160">
        <v>982</v>
      </c>
    </row>
    <row r="16" spans="1:7" ht="15">
      <c r="A16" s="155" t="s">
        <v>43</v>
      </c>
      <c r="B16" s="113">
        <f t="shared" si="0"/>
        <v>237</v>
      </c>
      <c r="C16" s="156">
        <f t="shared" si="0"/>
        <v>237</v>
      </c>
      <c r="D16" s="116">
        <v>133</v>
      </c>
      <c r="E16" s="156">
        <v>133</v>
      </c>
      <c r="F16" s="116">
        <v>370</v>
      </c>
      <c r="G16" s="157">
        <v>370</v>
      </c>
    </row>
    <row r="17" spans="1:7" ht="15">
      <c r="A17" s="158" t="s">
        <v>44</v>
      </c>
      <c r="B17" s="114">
        <f t="shared" si="0"/>
        <v>658</v>
      </c>
      <c r="C17" s="159">
        <f t="shared" si="0"/>
        <v>939</v>
      </c>
      <c r="D17" s="117">
        <v>483</v>
      </c>
      <c r="E17" s="159">
        <v>601</v>
      </c>
      <c r="F17" s="117">
        <v>1141</v>
      </c>
      <c r="G17" s="160">
        <v>1540</v>
      </c>
    </row>
    <row r="18" spans="1:7" ht="15">
      <c r="A18" s="155" t="s">
        <v>45</v>
      </c>
      <c r="B18" s="113">
        <f t="shared" si="0"/>
        <v>741</v>
      </c>
      <c r="C18" s="156">
        <f t="shared" si="0"/>
        <v>858</v>
      </c>
      <c r="D18" s="116">
        <v>755</v>
      </c>
      <c r="E18" s="156">
        <v>942</v>
      </c>
      <c r="F18" s="116">
        <v>1496</v>
      </c>
      <c r="G18" s="157">
        <v>1800</v>
      </c>
    </row>
    <row r="19" spans="1:7" ht="15">
      <c r="A19" s="158" t="s">
        <v>46</v>
      </c>
      <c r="B19" s="114">
        <v>2804</v>
      </c>
      <c r="C19" s="159">
        <f t="shared" si="0"/>
        <v>2780</v>
      </c>
      <c r="D19" s="161" t="s">
        <v>33</v>
      </c>
      <c r="E19" s="159">
        <v>1855</v>
      </c>
      <c r="F19" s="117">
        <v>2804</v>
      </c>
      <c r="G19" s="160">
        <v>4635</v>
      </c>
    </row>
    <row r="20" spans="1:7" ht="15">
      <c r="A20" s="155" t="s">
        <v>47</v>
      </c>
      <c r="B20" s="113">
        <f t="shared" si="0"/>
        <v>5774</v>
      </c>
      <c r="C20" s="156">
        <f t="shared" si="0"/>
        <v>5030</v>
      </c>
      <c r="D20" s="116">
        <v>3735</v>
      </c>
      <c r="E20" s="156">
        <v>2959</v>
      </c>
      <c r="F20" s="116">
        <v>9509</v>
      </c>
      <c r="G20" s="157">
        <v>7989</v>
      </c>
    </row>
    <row r="21" spans="1:7" ht="15">
      <c r="A21" s="158" t="s">
        <v>48</v>
      </c>
      <c r="B21" s="114">
        <f t="shared" si="0"/>
        <v>480</v>
      </c>
      <c r="C21" s="159">
        <f t="shared" si="0"/>
        <v>478</v>
      </c>
      <c r="D21" s="117">
        <v>470</v>
      </c>
      <c r="E21" s="159">
        <v>411</v>
      </c>
      <c r="F21" s="117">
        <v>950</v>
      </c>
      <c r="G21" s="160">
        <v>889</v>
      </c>
    </row>
    <row r="22" spans="1:7" ht="15">
      <c r="A22" s="155" t="s">
        <v>49</v>
      </c>
      <c r="B22" s="113">
        <f t="shared" si="0"/>
        <v>331</v>
      </c>
      <c r="C22" s="156">
        <f t="shared" si="0"/>
        <v>308</v>
      </c>
      <c r="D22" s="116">
        <v>308</v>
      </c>
      <c r="E22" s="156">
        <v>317</v>
      </c>
      <c r="F22" s="116">
        <v>639</v>
      </c>
      <c r="G22" s="157">
        <v>625</v>
      </c>
    </row>
    <row r="23" spans="1:7" ht="15">
      <c r="A23" s="158" t="s">
        <v>50</v>
      </c>
      <c r="B23" s="114">
        <f t="shared" si="0"/>
        <v>118</v>
      </c>
      <c r="C23" s="159">
        <f t="shared" si="0"/>
        <v>185</v>
      </c>
      <c r="D23" s="117">
        <v>126</v>
      </c>
      <c r="E23" s="159">
        <v>164</v>
      </c>
      <c r="F23" s="117">
        <v>244</v>
      </c>
      <c r="G23" s="160">
        <v>349</v>
      </c>
    </row>
    <row r="24" spans="1:7" ht="15">
      <c r="A24" s="155" t="s">
        <v>51</v>
      </c>
      <c r="B24" s="113">
        <f t="shared" si="0"/>
        <v>97</v>
      </c>
      <c r="C24" s="156">
        <f t="shared" si="0"/>
        <v>97</v>
      </c>
      <c r="D24" s="116">
        <v>78</v>
      </c>
      <c r="E24" s="156">
        <v>78</v>
      </c>
      <c r="F24" s="116">
        <v>175</v>
      </c>
      <c r="G24" s="157">
        <v>175</v>
      </c>
    </row>
    <row r="25" spans="1:7" ht="15">
      <c r="A25" s="158" t="s">
        <v>52</v>
      </c>
      <c r="B25" s="114">
        <f t="shared" si="0"/>
        <v>438</v>
      </c>
      <c r="C25" s="159">
        <f t="shared" si="0"/>
        <v>447</v>
      </c>
      <c r="D25" s="117">
        <v>222</v>
      </c>
      <c r="E25" s="159">
        <v>258</v>
      </c>
      <c r="F25" s="117">
        <v>660</v>
      </c>
      <c r="G25" s="160">
        <v>705</v>
      </c>
    </row>
    <row r="26" spans="1:7" ht="15">
      <c r="A26" s="155" t="s">
        <v>53</v>
      </c>
      <c r="B26" s="113">
        <f t="shared" si="0"/>
        <v>576</v>
      </c>
      <c r="C26" s="156">
        <f t="shared" si="0"/>
        <v>942</v>
      </c>
      <c r="D26" s="116">
        <v>923</v>
      </c>
      <c r="E26" s="156">
        <v>1164</v>
      </c>
      <c r="F26" s="116">
        <v>1499</v>
      </c>
      <c r="G26" s="157">
        <v>2106</v>
      </c>
    </row>
    <row r="27" spans="1:7" ht="15">
      <c r="A27" s="158" t="s">
        <v>54</v>
      </c>
      <c r="B27" s="114">
        <f t="shared" si="0"/>
        <v>550</v>
      </c>
      <c r="C27" s="159">
        <f t="shared" si="0"/>
        <v>490</v>
      </c>
      <c r="D27" s="117">
        <v>745</v>
      </c>
      <c r="E27" s="159">
        <v>650</v>
      </c>
      <c r="F27" s="117">
        <v>1295</v>
      </c>
      <c r="G27" s="160">
        <v>1140</v>
      </c>
    </row>
    <row r="28" spans="1:7" ht="15">
      <c r="A28" s="155" t="s">
        <v>55</v>
      </c>
      <c r="B28" s="113">
        <v>4</v>
      </c>
      <c r="C28" s="156">
        <v>4</v>
      </c>
      <c r="D28" s="162" t="s">
        <v>33</v>
      </c>
      <c r="E28" s="156" t="s">
        <v>68</v>
      </c>
      <c r="F28" s="116">
        <v>4</v>
      </c>
      <c r="G28" s="157">
        <v>4</v>
      </c>
    </row>
    <row r="29" spans="1:7" ht="15">
      <c r="A29" s="158" t="s">
        <v>56</v>
      </c>
      <c r="B29" s="114">
        <f t="shared" si="0"/>
        <v>11391</v>
      </c>
      <c r="C29" s="159">
        <f t="shared" si="0"/>
        <v>11600</v>
      </c>
      <c r="D29" s="117">
        <v>8621</v>
      </c>
      <c r="E29" s="159">
        <v>8832</v>
      </c>
      <c r="F29" s="117">
        <v>20012</v>
      </c>
      <c r="G29" s="160">
        <v>20432</v>
      </c>
    </row>
    <row r="30" spans="1:7" ht="15">
      <c r="A30" s="155" t="s">
        <v>57</v>
      </c>
      <c r="B30" s="113">
        <f t="shared" si="0"/>
        <v>16</v>
      </c>
      <c r="C30" s="156">
        <f t="shared" si="0"/>
        <v>13</v>
      </c>
      <c r="D30" s="116">
        <v>9</v>
      </c>
      <c r="E30" s="156">
        <v>6</v>
      </c>
      <c r="F30" s="116">
        <v>25</v>
      </c>
      <c r="G30" s="157">
        <v>19</v>
      </c>
    </row>
    <row r="31" spans="1:7" ht="15">
      <c r="A31" s="158" t="s">
        <v>58</v>
      </c>
      <c r="B31" s="114">
        <f t="shared" si="0"/>
        <v>8252</v>
      </c>
      <c r="C31" s="159">
        <f t="shared" si="0"/>
        <v>4669</v>
      </c>
      <c r="D31" s="117">
        <v>5097</v>
      </c>
      <c r="E31" s="159">
        <v>3557</v>
      </c>
      <c r="F31" s="117">
        <v>13349</v>
      </c>
      <c r="G31" s="160">
        <v>8226</v>
      </c>
    </row>
    <row r="32" spans="1:7" ht="15">
      <c r="A32" s="155" t="s">
        <v>59</v>
      </c>
      <c r="B32" s="113">
        <f t="shared" si="0"/>
        <v>831</v>
      </c>
      <c r="C32" s="156">
        <f t="shared" si="0"/>
        <v>144</v>
      </c>
      <c r="D32" s="116">
        <v>562</v>
      </c>
      <c r="E32" s="156">
        <v>124</v>
      </c>
      <c r="F32" s="116">
        <v>1393</v>
      </c>
      <c r="G32" s="157">
        <v>268</v>
      </c>
    </row>
    <row r="33" spans="1:7" ht="15">
      <c r="A33" s="158" t="s">
        <v>60</v>
      </c>
      <c r="B33" s="114">
        <f t="shared" si="0"/>
        <v>2054</v>
      </c>
      <c r="C33" s="159">
        <f t="shared" si="0"/>
        <v>2685</v>
      </c>
      <c r="D33" s="117">
        <v>1208</v>
      </c>
      <c r="E33" s="159">
        <v>1499</v>
      </c>
      <c r="F33" s="117">
        <v>3262</v>
      </c>
      <c r="G33" s="160">
        <v>4184</v>
      </c>
    </row>
    <row r="34" spans="1:7" ht="15">
      <c r="A34" s="163"/>
      <c r="B34" s="113"/>
      <c r="C34" s="156"/>
      <c r="D34" s="113"/>
      <c r="E34" s="156"/>
      <c r="F34" s="113"/>
      <c r="G34" s="157"/>
    </row>
    <row r="35" spans="1:7" ht="15">
      <c r="A35" s="164" t="s">
        <v>61</v>
      </c>
      <c r="B35" s="114"/>
      <c r="C35" s="159"/>
      <c r="D35" s="165"/>
      <c r="E35" s="159"/>
      <c r="F35" s="165"/>
      <c r="G35" s="160"/>
    </row>
    <row r="36" spans="1:7" ht="15">
      <c r="A36" s="155" t="s">
        <v>62</v>
      </c>
      <c r="B36" s="113">
        <f aca="true" t="shared" si="1" ref="B36:C43">F36-D36</f>
        <v>6</v>
      </c>
      <c r="C36" s="156">
        <f t="shared" si="1"/>
        <v>5</v>
      </c>
      <c r="D36" s="116">
        <v>3</v>
      </c>
      <c r="E36" s="156">
        <v>1</v>
      </c>
      <c r="F36" s="116">
        <v>9</v>
      </c>
      <c r="G36" s="157">
        <v>6</v>
      </c>
    </row>
    <row r="37" spans="1:7" ht="15">
      <c r="A37" s="158" t="s">
        <v>63</v>
      </c>
      <c r="B37" s="114">
        <f t="shared" si="1"/>
        <v>305</v>
      </c>
      <c r="C37" s="159">
        <f t="shared" si="1"/>
        <v>11</v>
      </c>
      <c r="D37" s="117">
        <v>337</v>
      </c>
      <c r="E37" s="159">
        <v>7</v>
      </c>
      <c r="F37" s="117">
        <v>642</v>
      </c>
      <c r="G37" s="160">
        <v>18</v>
      </c>
    </row>
    <row r="38" spans="1:7" ht="15">
      <c r="A38" s="155" t="s">
        <v>64</v>
      </c>
      <c r="B38" s="113">
        <v>0</v>
      </c>
      <c r="C38" s="156">
        <v>0</v>
      </c>
      <c r="D38" s="162" t="s">
        <v>33</v>
      </c>
      <c r="E38" s="156" t="s">
        <v>68</v>
      </c>
      <c r="F38" s="162" t="s">
        <v>33</v>
      </c>
      <c r="G38" s="157" t="s">
        <v>68</v>
      </c>
    </row>
    <row r="39" spans="1:7" ht="15">
      <c r="A39" s="158" t="s">
        <v>65</v>
      </c>
      <c r="B39" s="114">
        <v>0</v>
      </c>
      <c r="C39" s="159">
        <v>0</v>
      </c>
      <c r="D39" s="161" t="s">
        <v>33</v>
      </c>
      <c r="E39" s="159" t="s">
        <v>68</v>
      </c>
      <c r="F39" s="161" t="s">
        <v>33</v>
      </c>
      <c r="G39" s="160" t="s">
        <v>68</v>
      </c>
    </row>
    <row r="40" spans="1:7" ht="15">
      <c r="A40" s="155" t="s">
        <v>66</v>
      </c>
      <c r="B40" s="113">
        <f t="shared" si="1"/>
        <v>2358</v>
      </c>
      <c r="C40" s="156">
        <f t="shared" si="1"/>
        <v>5948</v>
      </c>
      <c r="D40" s="116">
        <v>2820</v>
      </c>
      <c r="E40" s="156">
        <v>4568</v>
      </c>
      <c r="F40" s="116">
        <v>5178</v>
      </c>
      <c r="G40" s="157">
        <v>10516</v>
      </c>
    </row>
    <row r="41" spans="1:7" ht="15">
      <c r="A41" s="158" t="s">
        <v>67</v>
      </c>
      <c r="B41" s="114">
        <v>0</v>
      </c>
      <c r="C41" s="159">
        <v>0</v>
      </c>
      <c r="D41" s="161" t="s">
        <v>33</v>
      </c>
      <c r="E41" s="159" t="s">
        <v>68</v>
      </c>
      <c r="F41" s="161" t="s">
        <v>33</v>
      </c>
      <c r="G41" s="160" t="s">
        <v>68</v>
      </c>
    </row>
    <row r="42" spans="1:7" ht="15">
      <c r="A42" s="166" t="s">
        <v>69</v>
      </c>
      <c r="B42" s="167">
        <f t="shared" si="1"/>
        <v>285</v>
      </c>
      <c r="C42" s="156">
        <f t="shared" si="1"/>
        <v>422</v>
      </c>
      <c r="D42" s="168">
        <v>192</v>
      </c>
      <c r="E42" s="156">
        <v>216</v>
      </c>
      <c r="F42" s="168">
        <v>477</v>
      </c>
      <c r="G42" s="157">
        <v>638</v>
      </c>
    </row>
    <row r="43" spans="1:7" ht="15.75" thickBot="1">
      <c r="A43" s="169" t="s">
        <v>70</v>
      </c>
      <c r="B43" s="170">
        <f t="shared" si="1"/>
        <v>46323</v>
      </c>
      <c r="C43" s="171">
        <f t="shared" si="1"/>
        <v>54775</v>
      </c>
      <c r="D43" s="172">
        <f>SUM(D6:D42)</f>
        <v>32065</v>
      </c>
      <c r="E43" s="173">
        <v>37436</v>
      </c>
      <c r="F43" s="172">
        <f>SUM(F6:F42)</f>
        <v>78388</v>
      </c>
      <c r="G43" s="174">
        <v>92211</v>
      </c>
    </row>
    <row r="44" spans="1:14" ht="15" customHeight="1" thickBot="1">
      <c r="A44" s="275" t="s">
        <v>78</v>
      </c>
      <c r="B44" s="276"/>
      <c r="C44" s="276"/>
      <c r="D44" s="276"/>
      <c r="E44" s="276"/>
      <c r="F44" s="276"/>
      <c r="G44" s="277"/>
      <c r="H44" s="181"/>
      <c r="I44" s="181"/>
      <c r="J44" s="181"/>
      <c r="K44" s="181"/>
      <c r="L44" s="181"/>
      <c r="M44" s="181"/>
      <c r="N44" s="181"/>
    </row>
  </sheetData>
  <sheetProtection/>
  <mergeCells count="7">
    <mergeCell ref="A1:G1"/>
    <mergeCell ref="A44:G44"/>
    <mergeCell ref="A2:F2"/>
    <mergeCell ref="B5:C5"/>
    <mergeCell ref="D5:E5"/>
    <mergeCell ref="F5:G5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web</cp:lastModifiedBy>
  <dcterms:created xsi:type="dcterms:W3CDTF">2012-12-16T08:03:08Z</dcterms:created>
  <dcterms:modified xsi:type="dcterms:W3CDTF">2013-01-29T20:02:55Z</dcterms:modified>
  <cp:category/>
  <cp:version/>
  <cp:contentType/>
  <cp:contentStatus/>
</cp:coreProperties>
</file>