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'T4.1'!$A$1:$J$253</definedName>
    <definedName name="Print_Area_MI" localSheetId="0">'T4.1'!$A$185:$J$258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<sst xmlns="http://schemas.openxmlformats.org/spreadsheetml/2006/main" count="407" uniqueCount="87">
  <si>
    <t xml:space="preserve"> </t>
  </si>
  <si>
    <t xml:space="preserve">     Item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</si>
  <si>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</si>
  <si>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</si>
  <si>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</si>
  <si>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</si>
  <si>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</si>
  <si>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</si>
  <si>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</si>
  <si>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</si>
  <si>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</si>
  <si>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</si>
  <si>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</si>
  <si>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</si>
  <si>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</si>
  <si>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</si>
  <si>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</si>
  <si>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</si>
  <si>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</si>
  <si>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</si>
  <si>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</si>
  <si>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</si>
  <si>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</si>
  <si>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c) Short Term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</si>
  <si>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</si>
  <si>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</si>
  <si>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</si>
  <si>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</si>
  <si>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</si>
  <si>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</si>
  <si>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</si>
  <si>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</si>
  <si>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 xml:space="preserve">Total Capital Account 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</si>
  <si>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</si>
  <si>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</si>
  <si>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</si>
  <si>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</si>
  <si>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</si>
  <si>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</si>
  <si>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   1</t>
  </si>
  <si>
    <t xml:space="preserve">    i) Investment income</t>
  </si>
  <si>
    <t xml:space="preserve">   ii) Compensation to Emp.</t>
  </si>
  <si>
    <t xml:space="preserve">  [1 to 5]</t>
  </si>
  <si>
    <t xml:space="preserve">  BALANCE OF PAYMENTS</t>
  </si>
  <si>
    <t xml:space="preserve"> BALANCE OF PAYMENTS</t>
  </si>
  <si>
    <t xml:space="preserve">                  Item</t>
  </si>
  <si>
    <t>Total Current Account [I+II]</t>
  </si>
  <si>
    <t>Total Capital Account  [1 to 5]</t>
  </si>
  <si>
    <t>2002-03</t>
  </si>
  <si>
    <t xml:space="preserve">    b) Portfolio</t>
  </si>
  <si>
    <t>2001-02</t>
  </si>
  <si>
    <t xml:space="preserve">  1.Foreign Investment (a+b)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</si>
  <si>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</si>
  <si>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</si>
  <si>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</si>
  <si>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</si>
  <si>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  i) Assets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</si>
  <si>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</si>
  <si>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</si>
  <si>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</si>
  <si>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</si>
  <si>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 xml:space="preserve">    ii) Private</t>
  </si>
  <si>
    <t>2003-04</t>
  </si>
  <si>
    <t>Source:  Reserve Bank of India.</t>
  </si>
  <si>
    <t xml:space="preserve">  c)  Income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</si>
  <si>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</si>
  <si>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</si>
  <si>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</si>
  <si>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</si>
  <si>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 xml:space="preserve"> Total Current Account [I+II]</t>
  </si>
  <si>
    <t>-</t>
  </si>
  <si>
    <t xml:space="preserve">  PR : Partially Revised.</t>
  </si>
  <si>
    <t>2007-08</t>
  </si>
  <si>
    <t>2005-06</t>
  </si>
  <si>
    <t>2006-07</t>
  </si>
  <si>
    <t xml:space="preserve"> Table 4.1-OVERALL BALANCE OF PAYMENTS</t>
  </si>
  <si>
    <t xml:space="preserve">  Table 4.1-OVERALL BALANCE OF PAYMENTS-Contd.</t>
  </si>
  <si>
    <t xml:space="preserve">  Table 4.1-OVERALL BALANCE OF PAYMENTS-Concld.</t>
  </si>
  <si>
    <r>
      <t xml:space="preserve">(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</si>
  <si>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</si>
  <si>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</si>
  <si>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2008-09</t>
  </si>
  <si>
    <t>2009-10 PR</t>
  </si>
  <si>
    <t>2010-11 P</t>
  </si>
  <si>
    <t>____________________________</t>
  </si>
  <si>
    <t xml:space="preserve">     ____________________________</t>
  </si>
  <si>
    <t xml:space="preserve">       ____________________________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</si>
</sst>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_)"/>
    <numFmt numFmtId="173" formatCode="0.00_)"/>
    <numFmt numFmtId="174" formatCode="#,##0.0_);\(#,##0.0\)"/>
    <numFmt numFmtId="175" formatCode="0_)"/>
    <numFmt numFmtId="176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75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5" fontId="2" fillId="0" borderId="10" xfId="0" applyNumberFormat="1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fill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17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M253"/>
  <sheetViews>
    <sheetView showGridLines="0" tabSelected="1" view="pageBreakPreview" zoomScaleNormal="75" zoomScaleSheetLayoutView="100" zoomScalePageLayoutView="0" workbookViewId="0" topLeftCell="A225">
      <selection activeCell="A186" sqref="A186"/>
    </sheetView>
  </sheetViews>
  <sheetFormatPr defaultColWidth="9.625" defaultRowHeight="12.75"/>
  <cols>
    <col min="1" max="1" width="27.75390625" style="1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9.37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2" spans="1:10" ht="15.75">
      <c r="A2" s="73" t="s">
        <v>43</v>
      </c>
      <c r="B2" s="78"/>
      <c r="C2" s="78"/>
      <c r="D2" s="78"/>
      <c r="E2" s="78"/>
      <c r="F2" s="78"/>
      <c r="G2" s="78"/>
      <c r="H2" s="78"/>
      <c r="I2" s="78"/>
      <c r="J2" s="78"/>
    </row>
    <row r="4" spans="1:11" ht="15.75">
      <c r="A4" s="73" t="s">
        <v>75</v>
      </c>
      <c r="B4" s="78"/>
      <c r="C4" s="78"/>
      <c r="D4" s="78"/>
      <c r="E4" s="78"/>
      <c r="F4" s="78"/>
      <c r="G4" s="78"/>
      <c r="H4" s="78"/>
      <c r="I4" s="78"/>
      <c r="J4" s="78"/>
      <c r="K4" s="25"/>
    </row>
    <row r="5" spans="1:12" ht="12.75">
      <c r="A5" s="77" t="s">
        <v>78</v>
      </c>
      <c r="B5" s="77"/>
      <c r="C5" s="77"/>
      <c r="D5" s="77"/>
      <c r="E5" s="77"/>
      <c r="F5" s="77"/>
      <c r="G5" s="77"/>
      <c r="H5" s="77"/>
      <c r="I5" s="77"/>
      <c r="J5" s="77"/>
      <c r="K5" s="25"/>
      <c r="L5" s="3" t="s">
        <v>0</v>
      </c>
    </row>
    <row r="6" spans="1:11" ht="12.75">
      <c r="A6" s="4"/>
      <c r="B6" s="79" t="s">
        <v>50</v>
      </c>
      <c r="C6" s="80"/>
      <c r="D6" s="80"/>
      <c r="E6" s="79" t="s">
        <v>48</v>
      </c>
      <c r="F6" s="79"/>
      <c r="G6" s="79"/>
      <c r="H6" s="81" t="s">
        <v>62</v>
      </c>
      <c r="I6" s="81"/>
      <c r="J6" s="81"/>
      <c r="K6" s="41"/>
    </row>
    <row r="7" spans="1:11" ht="12.75">
      <c r="A7" s="5" t="s">
        <v>45</v>
      </c>
      <c r="B7" s="75" t="s">
        <v>68</v>
      </c>
      <c r="C7" s="76"/>
      <c r="D7" s="76"/>
      <c r="E7" s="75" t="s">
        <v>67</v>
      </c>
      <c r="F7" s="76"/>
      <c r="G7" s="76"/>
      <c r="H7" s="75" t="s">
        <v>66</v>
      </c>
      <c r="I7" s="76"/>
      <c r="J7" s="76"/>
      <c r="K7" s="25"/>
    </row>
    <row r="8" spans="1:10" ht="12.75">
      <c r="A8" s="4"/>
      <c r="B8" s="6" t="s">
        <v>2</v>
      </c>
      <c r="C8" s="6" t="s">
        <v>3</v>
      </c>
      <c r="D8" s="6" t="s">
        <v>4</v>
      </c>
      <c r="E8" s="6" t="s">
        <v>2</v>
      </c>
      <c r="F8" s="6" t="s">
        <v>3</v>
      </c>
      <c r="G8" s="6" t="s">
        <v>4</v>
      </c>
      <c r="H8" s="6" t="s">
        <v>2</v>
      </c>
      <c r="I8" s="6" t="s">
        <v>3</v>
      </c>
      <c r="J8" s="6" t="s">
        <v>4</v>
      </c>
    </row>
    <row r="9" spans="1:11" ht="12.75">
      <c r="A9" s="7" t="s">
        <v>0</v>
      </c>
      <c r="B9" s="8" t="s">
        <v>0</v>
      </c>
      <c r="C9" s="8" t="s">
        <v>0</v>
      </c>
      <c r="D9" s="9" t="s">
        <v>0</v>
      </c>
      <c r="E9" s="10" t="s">
        <v>0</v>
      </c>
      <c r="F9" s="10" t="s">
        <v>0</v>
      </c>
      <c r="G9" s="9" t="s">
        <v>0</v>
      </c>
      <c r="H9" s="10" t="s">
        <v>0</v>
      </c>
      <c r="I9" s="10" t="s">
        <v>0</v>
      </c>
      <c r="J9" s="9" t="s">
        <v>0</v>
      </c>
      <c r="K9" s="3" t="s">
        <v>0</v>
      </c>
    </row>
    <row r="10" spans="1:10" ht="12.75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1" ht="12.75">
      <c r="A11" s="13" t="s">
        <v>0</v>
      </c>
      <c r="B11" s="8"/>
      <c r="C11" s="8"/>
      <c r="D11" s="13" t="s">
        <v>0</v>
      </c>
      <c r="E11" s="10" t="s">
        <v>0</v>
      </c>
      <c r="F11" s="10" t="s">
        <v>0</v>
      </c>
      <c r="G11" s="13" t="s">
        <v>0</v>
      </c>
      <c r="H11" s="8"/>
      <c r="I11" s="8"/>
      <c r="J11" s="8"/>
      <c r="K11" s="3" t="s">
        <v>0</v>
      </c>
    </row>
    <row r="12" spans="1:11" ht="12.75">
      <c r="A12" s="5" t="s">
        <v>5</v>
      </c>
      <c r="K12" s="14"/>
    </row>
    <row r="13" spans="1:10" ht="12.75">
      <c r="A13" s="5" t="s">
        <v>6</v>
      </c>
      <c r="B13" s="18">
        <v>213345</v>
      </c>
      <c r="C13" s="18">
        <v>268300</v>
      </c>
      <c r="D13" s="17">
        <f>+B13-C13</f>
        <v>-54955</v>
      </c>
      <c r="E13" s="18">
        <v>260079</v>
      </c>
      <c r="F13" s="18">
        <v>311776</v>
      </c>
      <c r="G13" s="17">
        <f aca="true" t="shared" si="0" ref="G13:G18">(E13-F13)</f>
        <v>-51697</v>
      </c>
      <c r="H13" s="18">
        <v>303915</v>
      </c>
      <c r="I13" s="18">
        <v>367301</v>
      </c>
      <c r="J13" s="18">
        <f aca="true" t="shared" si="1" ref="J13:J18">(H13-I13)</f>
        <v>-63386</v>
      </c>
    </row>
    <row r="14" spans="1:10" ht="12.75">
      <c r="A14" s="5" t="s">
        <v>7</v>
      </c>
      <c r="B14" s="17">
        <f aca="true" t="shared" si="2" ref="B14:J14">+B15+B22+B25</f>
        <v>175108</v>
      </c>
      <c r="C14" s="17">
        <f t="shared" si="2"/>
        <v>103727</v>
      </c>
      <c r="D14" s="17">
        <f t="shared" si="2"/>
        <v>71381</v>
      </c>
      <c r="E14" s="18">
        <f t="shared" si="2"/>
        <v>202757</v>
      </c>
      <c r="F14" s="18">
        <f t="shared" si="2"/>
        <v>120400</v>
      </c>
      <c r="G14" s="18">
        <f t="shared" si="2"/>
        <v>82357</v>
      </c>
      <c r="H14" s="18">
        <f t="shared" si="2"/>
        <v>245413</v>
      </c>
      <c r="I14" s="18">
        <f t="shared" si="2"/>
        <v>118044</v>
      </c>
      <c r="J14" s="18">
        <f t="shared" si="2"/>
        <v>127369</v>
      </c>
    </row>
    <row r="15" spans="1:10" ht="12.75">
      <c r="A15" s="5" t="s">
        <v>8</v>
      </c>
      <c r="B15" s="17">
        <f>SUM(B16:B21)</f>
        <v>81739</v>
      </c>
      <c r="C15" s="17">
        <f>SUM(C16:C21)</f>
        <v>65850</v>
      </c>
      <c r="D15" s="17">
        <f>+B15-C15</f>
        <v>15889</v>
      </c>
      <c r="E15" s="18">
        <f aca="true" t="shared" si="3" ref="E15:J15">SUM(E16:E21)</f>
        <v>100419</v>
      </c>
      <c r="F15" s="18">
        <f t="shared" si="3"/>
        <v>82775</v>
      </c>
      <c r="G15" s="18">
        <f t="shared" si="3"/>
        <v>17644</v>
      </c>
      <c r="H15" s="18">
        <f t="shared" si="3"/>
        <v>123175</v>
      </c>
      <c r="I15" s="18">
        <f t="shared" si="3"/>
        <v>76794</v>
      </c>
      <c r="J15" s="18">
        <f t="shared" si="3"/>
        <v>46381</v>
      </c>
    </row>
    <row r="16" spans="1:10" ht="12.75">
      <c r="A16" s="3" t="s">
        <v>9</v>
      </c>
      <c r="B16" s="18">
        <v>14975</v>
      </c>
      <c r="C16" s="18">
        <v>14336</v>
      </c>
      <c r="D16" s="17">
        <f>+B16-C16</f>
        <v>639</v>
      </c>
      <c r="E16" s="18">
        <v>15991</v>
      </c>
      <c r="F16" s="18">
        <v>16155</v>
      </c>
      <c r="G16" s="17">
        <f t="shared" si="0"/>
        <v>-164</v>
      </c>
      <c r="H16" s="18">
        <v>23054</v>
      </c>
      <c r="I16" s="18">
        <v>16534</v>
      </c>
      <c r="J16" s="18">
        <f t="shared" si="1"/>
        <v>6520</v>
      </c>
    </row>
    <row r="17" spans="1:10" ht="12.75">
      <c r="A17" s="3" t="s">
        <v>10</v>
      </c>
      <c r="B17" s="18">
        <v>10326</v>
      </c>
      <c r="C17" s="18">
        <v>16486</v>
      </c>
      <c r="D17" s="17">
        <f>+B17-C17</f>
        <v>-6160</v>
      </c>
      <c r="E17" s="18">
        <v>12261</v>
      </c>
      <c r="F17" s="18">
        <v>15828</v>
      </c>
      <c r="G17" s="17">
        <f t="shared" si="0"/>
        <v>-3567</v>
      </c>
      <c r="H17" s="18">
        <v>14714</v>
      </c>
      <c r="I17" s="18">
        <v>10688</v>
      </c>
      <c r="J17" s="18">
        <f t="shared" si="1"/>
        <v>4026</v>
      </c>
    </row>
    <row r="18" spans="1:10" ht="12.75">
      <c r="A18" s="3" t="s">
        <v>11</v>
      </c>
      <c r="B18" s="18">
        <v>1374</v>
      </c>
      <c r="C18" s="18">
        <v>1339</v>
      </c>
      <c r="D18" s="17">
        <f>+B18-C18</f>
        <v>35</v>
      </c>
      <c r="E18" s="18">
        <v>1783</v>
      </c>
      <c r="F18" s="18">
        <v>1687</v>
      </c>
      <c r="G18" s="17">
        <f t="shared" si="0"/>
        <v>96</v>
      </c>
      <c r="H18" s="18">
        <v>1922</v>
      </c>
      <c r="I18" s="18">
        <v>1672</v>
      </c>
      <c r="J18" s="18">
        <f t="shared" si="1"/>
        <v>250</v>
      </c>
    </row>
    <row r="19" spans="1:10" ht="12.75">
      <c r="A19" s="3" t="s">
        <v>12</v>
      </c>
      <c r="B19" s="18">
        <v>2467</v>
      </c>
      <c r="C19" s="18">
        <v>1349</v>
      </c>
      <c r="D19" s="17">
        <f>+B19-C19</f>
        <v>1118</v>
      </c>
      <c r="E19" s="18">
        <v>1417</v>
      </c>
      <c r="F19" s="18">
        <v>1105</v>
      </c>
      <c r="G19" s="17">
        <f>(E19-F19)</f>
        <v>312</v>
      </c>
      <c r="H19" s="18">
        <v>1105</v>
      </c>
      <c r="I19" s="18">
        <v>976</v>
      </c>
      <c r="J19" s="18">
        <f>(H19-I19)</f>
        <v>129</v>
      </c>
    </row>
    <row r="20" ht="12.75">
      <c r="A20" s="3" t="s">
        <v>13</v>
      </c>
    </row>
    <row r="21" spans="1:10" ht="12.75">
      <c r="A21" s="3" t="s">
        <v>14</v>
      </c>
      <c r="B21" s="18">
        <v>52597</v>
      </c>
      <c r="C21" s="18">
        <v>32340</v>
      </c>
      <c r="D21" s="17">
        <f aca="true" t="shared" si="4" ref="D21:D28">+B21-C21</f>
        <v>20257</v>
      </c>
      <c r="E21" s="18">
        <v>68967</v>
      </c>
      <c r="F21" s="18">
        <v>48000</v>
      </c>
      <c r="G21" s="17">
        <f>(E21-F21)</f>
        <v>20967</v>
      </c>
      <c r="H21" s="18">
        <v>82380</v>
      </c>
      <c r="I21" s="18">
        <v>46924</v>
      </c>
      <c r="J21" s="18">
        <f>(H21-I21)</f>
        <v>35456</v>
      </c>
    </row>
    <row r="22" spans="1:10" ht="12.75">
      <c r="A22" s="5" t="s">
        <v>15</v>
      </c>
      <c r="B22" s="17">
        <f>+B23+B24</f>
        <v>77289</v>
      </c>
      <c r="C22" s="17">
        <f>+C23+C24</f>
        <v>1729</v>
      </c>
      <c r="D22" s="17">
        <f t="shared" si="4"/>
        <v>75560</v>
      </c>
      <c r="E22" s="18">
        <f aca="true" t="shared" si="5" ref="E22:J22">SUM(E23:E24)</f>
        <v>85289</v>
      </c>
      <c r="F22" s="18">
        <f t="shared" si="5"/>
        <v>3886</v>
      </c>
      <c r="G22" s="18">
        <f t="shared" si="5"/>
        <v>81403</v>
      </c>
      <c r="H22" s="18">
        <f t="shared" si="5"/>
        <v>104329</v>
      </c>
      <c r="I22" s="18">
        <f t="shared" si="5"/>
        <v>2633</v>
      </c>
      <c r="J22" s="18">
        <f t="shared" si="5"/>
        <v>101696</v>
      </c>
    </row>
    <row r="23" spans="1:10" ht="12.75">
      <c r="A23" s="3" t="s">
        <v>57</v>
      </c>
      <c r="B23" s="18">
        <v>2197</v>
      </c>
      <c r="C23" s="18" t="s">
        <v>70</v>
      </c>
      <c r="D23" s="17">
        <f t="shared" si="4"/>
        <v>2197</v>
      </c>
      <c r="E23" s="18">
        <v>2174</v>
      </c>
      <c r="F23" s="18" t="s">
        <v>70</v>
      </c>
      <c r="G23" s="17">
        <f>(E23-F23)</f>
        <v>2174</v>
      </c>
      <c r="H23" s="18">
        <v>2531</v>
      </c>
      <c r="I23" s="18" t="s">
        <v>70</v>
      </c>
      <c r="J23" s="18">
        <f>(H23-I23)</f>
        <v>2531</v>
      </c>
    </row>
    <row r="24" spans="1:10" ht="12.75">
      <c r="A24" s="3" t="s">
        <v>58</v>
      </c>
      <c r="B24" s="18">
        <v>75092</v>
      </c>
      <c r="C24" s="18">
        <v>1729</v>
      </c>
      <c r="D24" s="17">
        <f t="shared" si="4"/>
        <v>73363</v>
      </c>
      <c r="E24" s="18">
        <v>83115</v>
      </c>
      <c r="F24" s="18">
        <v>3886</v>
      </c>
      <c r="G24" s="17">
        <f>(E24-F24)</f>
        <v>79229</v>
      </c>
      <c r="H24" s="18">
        <v>101798</v>
      </c>
      <c r="I24" s="18">
        <v>2633</v>
      </c>
      <c r="J24" s="18">
        <f>(H24-I24)</f>
        <v>99165</v>
      </c>
    </row>
    <row r="25" spans="1:10" ht="12.75">
      <c r="A25" s="5" t="s">
        <v>55</v>
      </c>
      <c r="B25" s="17">
        <f>+B26+B27</f>
        <v>16080</v>
      </c>
      <c r="C25" s="17">
        <f>+C26+C27</f>
        <v>36148</v>
      </c>
      <c r="D25" s="17">
        <f t="shared" si="4"/>
        <v>-20068</v>
      </c>
      <c r="E25" s="18">
        <f aca="true" t="shared" si="6" ref="E25:J25">SUM(E26:E27)</f>
        <v>17049</v>
      </c>
      <c r="F25" s="18">
        <f t="shared" si="6"/>
        <v>33739</v>
      </c>
      <c r="G25" s="18">
        <f t="shared" si="6"/>
        <v>-16690</v>
      </c>
      <c r="H25" s="18">
        <f t="shared" si="6"/>
        <v>17909</v>
      </c>
      <c r="I25" s="18">
        <f t="shared" si="6"/>
        <v>38617</v>
      </c>
      <c r="J25" s="18">
        <f t="shared" si="6"/>
        <v>-20708</v>
      </c>
    </row>
    <row r="26" spans="1:10" ht="12.75">
      <c r="A26" s="3" t="s">
        <v>40</v>
      </c>
      <c r="B26" s="18">
        <v>15487</v>
      </c>
      <c r="C26" s="18">
        <v>33830</v>
      </c>
      <c r="D26" s="17">
        <f t="shared" si="4"/>
        <v>-18343</v>
      </c>
      <c r="E26" s="18">
        <v>16484</v>
      </c>
      <c r="F26" s="18">
        <v>33647</v>
      </c>
      <c r="G26" s="17">
        <f>(E26-F26)</f>
        <v>-17163</v>
      </c>
      <c r="H26" s="18">
        <v>17314</v>
      </c>
      <c r="I26" s="18">
        <v>34586</v>
      </c>
      <c r="J26" s="18">
        <f>(H26-I26)</f>
        <v>-17272</v>
      </c>
    </row>
    <row r="27" spans="1:10" ht="12.75">
      <c r="A27" s="3" t="s">
        <v>59</v>
      </c>
      <c r="B27" s="18">
        <v>593</v>
      </c>
      <c r="C27" s="18">
        <v>2318</v>
      </c>
      <c r="D27" s="17">
        <f t="shared" si="4"/>
        <v>-1725</v>
      </c>
      <c r="E27" s="18">
        <v>565</v>
      </c>
      <c r="F27" s="18">
        <v>92</v>
      </c>
      <c r="G27" s="17">
        <f>(E27-F27)</f>
        <v>473</v>
      </c>
      <c r="H27" s="18">
        <v>595</v>
      </c>
      <c r="I27" s="18">
        <v>4031</v>
      </c>
      <c r="J27" s="18">
        <f>(H27-I27)</f>
        <v>-3436</v>
      </c>
    </row>
    <row r="28" spans="1:10" ht="14.25">
      <c r="A28" s="50" t="s">
        <v>46</v>
      </c>
      <c r="B28" s="64">
        <f>+B13+B14</f>
        <v>388453</v>
      </c>
      <c r="C28" s="64">
        <f>+C13+C14</f>
        <v>372027</v>
      </c>
      <c r="D28" s="64">
        <f t="shared" si="4"/>
        <v>16426</v>
      </c>
      <c r="E28" s="65">
        <f aca="true" t="shared" si="7" ref="E28:J28">+E13+E14</f>
        <v>462836</v>
      </c>
      <c r="F28" s="65">
        <f t="shared" si="7"/>
        <v>432176</v>
      </c>
      <c r="G28" s="65">
        <f t="shared" si="7"/>
        <v>30660</v>
      </c>
      <c r="H28" s="65">
        <f t="shared" si="7"/>
        <v>549328</v>
      </c>
      <c r="I28" s="65">
        <f t="shared" si="7"/>
        <v>485345</v>
      </c>
      <c r="J28" s="65">
        <f t="shared" si="7"/>
        <v>63983</v>
      </c>
    </row>
    <row r="29" spans="1:4" ht="12.75">
      <c r="A29" s="3"/>
      <c r="B29" s="18"/>
      <c r="C29" s="18"/>
      <c r="D29" s="15"/>
    </row>
    <row r="30" ht="12.75">
      <c r="A30" s="5" t="s">
        <v>16</v>
      </c>
    </row>
    <row r="31" spans="1:10" ht="12.75">
      <c r="A31" s="5" t="s">
        <v>52</v>
      </c>
      <c r="B31" s="17">
        <f>+B32+B33</f>
        <v>73907</v>
      </c>
      <c r="C31" s="17">
        <f>+C32+C33</f>
        <v>41987</v>
      </c>
      <c r="D31" s="17">
        <f aca="true" t="shared" si="8" ref="D31:D38">+B31-C31</f>
        <v>31920</v>
      </c>
      <c r="E31" s="18">
        <f aca="true" t="shared" si="9" ref="E31:J31">+E32+E33</f>
        <v>67756</v>
      </c>
      <c r="F31" s="18">
        <f t="shared" si="9"/>
        <v>47658</v>
      </c>
      <c r="G31" s="18">
        <f t="shared" si="9"/>
        <v>20098</v>
      </c>
      <c r="H31" s="18">
        <f t="shared" si="9"/>
        <v>149465</v>
      </c>
      <c r="I31" s="18">
        <f t="shared" si="9"/>
        <v>86623</v>
      </c>
      <c r="J31" s="18">
        <f t="shared" si="9"/>
        <v>62842</v>
      </c>
    </row>
    <row r="32" spans="1:10" ht="12.75">
      <c r="A32" s="3" t="s">
        <v>53</v>
      </c>
      <c r="B32" s="18">
        <v>29741</v>
      </c>
      <c r="C32" s="18">
        <v>7111</v>
      </c>
      <c r="D32" s="17">
        <f t="shared" si="8"/>
        <v>22630</v>
      </c>
      <c r="E32" s="18">
        <v>25036</v>
      </c>
      <c r="F32" s="18">
        <v>9442</v>
      </c>
      <c r="G32" s="17">
        <f aca="true" t="shared" si="10" ref="G32:G37">(E32-F32)</f>
        <v>15594</v>
      </c>
      <c r="H32" s="18">
        <v>20484</v>
      </c>
      <c r="I32" s="18">
        <v>9540</v>
      </c>
      <c r="J32" s="18">
        <f aca="true" t="shared" si="11" ref="J32:J37">(H32-I32)</f>
        <v>10944</v>
      </c>
    </row>
    <row r="33" spans="1:10" ht="12.75">
      <c r="A33" s="3" t="s">
        <v>54</v>
      </c>
      <c r="B33" s="18">
        <v>44166</v>
      </c>
      <c r="C33" s="18">
        <v>34876</v>
      </c>
      <c r="D33" s="17">
        <f t="shared" si="8"/>
        <v>9290</v>
      </c>
      <c r="E33" s="18">
        <v>42720</v>
      </c>
      <c r="F33" s="18">
        <v>38216</v>
      </c>
      <c r="G33" s="17">
        <f t="shared" si="10"/>
        <v>4504</v>
      </c>
      <c r="H33" s="18">
        <v>128981</v>
      </c>
      <c r="I33" s="18">
        <v>77083</v>
      </c>
      <c r="J33" s="18">
        <f t="shared" si="11"/>
        <v>51898</v>
      </c>
    </row>
    <row r="34" spans="1:10" ht="12.75">
      <c r="A34" s="5" t="s">
        <v>17</v>
      </c>
      <c r="B34" s="17">
        <f>+B35+B38+B43</f>
        <v>55418</v>
      </c>
      <c r="C34" s="17">
        <f>+C35+C38+C43</f>
        <v>61302</v>
      </c>
      <c r="D34" s="17">
        <f t="shared" si="8"/>
        <v>-5884</v>
      </c>
      <c r="E34" s="18">
        <f aca="true" t="shared" si="12" ref="E34:J34">+E35+E38+E43</f>
        <v>55899</v>
      </c>
      <c r="F34" s="18">
        <f t="shared" si="12"/>
        <v>74469</v>
      </c>
      <c r="G34" s="18">
        <f t="shared" si="12"/>
        <v>-18570</v>
      </c>
      <c r="H34" s="18">
        <f t="shared" si="12"/>
        <v>90303</v>
      </c>
      <c r="I34" s="18">
        <f t="shared" si="12"/>
        <v>109916</v>
      </c>
      <c r="J34" s="18">
        <f t="shared" si="12"/>
        <v>-19613</v>
      </c>
    </row>
    <row r="35" spans="1:10" ht="12.75">
      <c r="A35" s="5" t="s">
        <v>18</v>
      </c>
      <c r="B35" s="17">
        <f>+B36+B37</f>
        <v>16070</v>
      </c>
      <c r="C35" s="17">
        <f>+C36+C37</f>
        <v>10661</v>
      </c>
      <c r="D35" s="17">
        <f t="shared" si="8"/>
        <v>5409</v>
      </c>
      <c r="E35" s="18">
        <f aca="true" t="shared" si="13" ref="E35:J35">+E36+E37</f>
        <v>13902</v>
      </c>
      <c r="F35" s="18">
        <f t="shared" si="13"/>
        <v>28922</v>
      </c>
      <c r="G35" s="18">
        <f t="shared" si="13"/>
        <v>-15020</v>
      </c>
      <c r="H35" s="18">
        <f t="shared" si="13"/>
        <v>15311</v>
      </c>
      <c r="I35" s="18">
        <f t="shared" si="13"/>
        <v>28343</v>
      </c>
      <c r="J35" s="18">
        <f t="shared" si="13"/>
        <v>-13032</v>
      </c>
    </row>
    <row r="36" spans="1:10" ht="12.75">
      <c r="A36" s="3" t="s">
        <v>19</v>
      </c>
      <c r="B36" s="18" t="s">
        <v>70</v>
      </c>
      <c r="C36" s="18">
        <v>410</v>
      </c>
      <c r="D36" s="17">
        <f t="shared" si="8"/>
        <v>-410</v>
      </c>
      <c r="E36" s="18" t="s">
        <v>70</v>
      </c>
      <c r="F36" s="18">
        <v>157</v>
      </c>
      <c r="G36" s="17">
        <f t="shared" si="10"/>
        <v>-157</v>
      </c>
      <c r="H36" s="18">
        <v>110</v>
      </c>
      <c r="I36" s="18">
        <v>589</v>
      </c>
      <c r="J36" s="18">
        <f t="shared" si="11"/>
        <v>-479</v>
      </c>
    </row>
    <row r="37" spans="1:10" ht="12.75">
      <c r="A37" s="3" t="s">
        <v>20</v>
      </c>
      <c r="B37" s="18">
        <v>16070</v>
      </c>
      <c r="C37" s="18">
        <v>10251</v>
      </c>
      <c r="D37" s="17">
        <f t="shared" si="8"/>
        <v>5819</v>
      </c>
      <c r="E37" s="18">
        <v>13902</v>
      </c>
      <c r="F37" s="18">
        <v>28765</v>
      </c>
      <c r="G37" s="17">
        <f t="shared" si="10"/>
        <v>-14863</v>
      </c>
      <c r="H37" s="18">
        <v>15201</v>
      </c>
      <c r="I37" s="18">
        <v>27754</v>
      </c>
      <c r="J37" s="18">
        <f t="shared" si="11"/>
        <v>-12553</v>
      </c>
    </row>
    <row r="38" spans="1:10" ht="12.75">
      <c r="A38" s="5" t="s">
        <v>21</v>
      </c>
      <c r="B38" s="35">
        <f>+B40+B41</f>
        <v>12845</v>
      </c>
      <c r="C38" s="35">
        <f>+C40+C41</f>
        <v>20373</v>
      </c>
      <c r="D38" s="35">
        <f t="shared" si="8"/>
        <v>-7528</v>
      </c>
      <c r="E38" s="36">
        <f aca="true" t="shared" si="14" ref="E38:J38">+E40+E41</f>
        <v>16976</v>
      </c>
      <c r="F38" s="36">
        <f t="shared" si="14"/>
        <v>25196</v>
      </c>
      <c r="G38" s="36">
        <f t="shared" si="14"/>
        <v>-8220</v>
      </c>
      <c r="H38" s="36">
        <f t="shared" si="14"/>
        <v>23979</v>
      </c>
      <c r="I38" s="36">
        <f t="shared" si="14"/>
        <v>37239</v>
      </c>
      <c r="J38" s="36">
        <f t="shared" si="14"/>
        <v>-13260</v>
      </c>
    </row>
    <row r="39" spans="1:10" ht="12.75">
      <c r="A39" s="3" t="s">
        <v>22</v>
      </c>
      <c r="B39" s="37"/>
      <c r="C39" s="37"/>
      <c r="D39" s="38"/>
      <c r="E39" s="39"/>
      <c r="F39" s="39"/>
      <c r="G39" s="39"/>
      <c r="H39" s="39"/>
      <c r="I39" s="39"/>
      <c r="J39" s="39"/>
    </row>
    <row r="40" spans="1:10" ht="12.75">
      <c r="A40" s="3" t="s">
        <v>19</v>
      </c>
      <c r="B40" s="18">
        <v>15</v>
      </c>
      <c r="C40" s="18" t="s">
        <v>70</v>
      </c>
      <c r="D40" s="17">
        <f>+B40-C40</f>
        <v>15</v>
      </c>
      <c r="E40" s="18">
        <v>43</v>
      </c>
      <c r="F40" s="18" t="s">
        <v>70</v>
      </c>
      <c r="G40" s="17">
        <f>(E40-F40)</f>
        <v>43</v>
      </c>
      <c r="H40" s="18">
        <v>14</v>
      </c>
      <c r="I40" s="18" t="s">
        <v>70</v>
      </c>
      <c r="J40" s="18">
        <f>(H40-I40)</f>
        <v>14</v>
      </c>
    </row>
    <row r="41" spans="1:10" ht="12.75">
      <c r="A41" s="3" t="s">
        <v>20</v>
      </c>
      <c r="B41" s="18">
        <v>12830</v>
      </c>
      <c r="C41" s="18">
        <v>20373</v>
      </c>
      <c r="D41" s="17">
        <f>+B41-C41</f>
        <v>-7543</v>
      </c>
      <c r="E41" s="18">
        <v>16933</v>
      </c>
      <c r="F41" s="18">
        <v>25196</v>
      </c>
      <c r="G41" s="17">
        <f>(E41-F41)</f>
        <v>-8263</v>
      </c>
      <c r="H41" s="18">
        <v>23965</v>
      </c>
      <c r="I41" s="18">
        <v>37239</v>
      </c>
      <c r="J41" s="18">
        <f>(H41-I41)</f>
        <v>-13274</v>
      </c>
    </row>
    <row r="42" spans="1:10" ht="12.75">
      <c r="A42" s="5" t="s">
        <v>23</v>
      </c>
      <c r="B42" s="39"/>
      <c r="C42" s="39"/>
      <c r="D42" s="35"/>
      <c r="E42" s="39"/>
      <c r="F42" s="39"/>
      <c r="G42" s="39"/>
      <c r="H42" s="39"/>
      <c r="I42" s="39"/>
      <c r="J42" s="39"/>
    </row>
    <row r="43" spans="1:10" ht="12.75">
      <c r="A43" s="5" t="s">
        <v>24</v>
      </c>
      <c r="B43" s="36">
        <v>26503</v>
      </c>
      <c r="C43" s="36">
        <v>30268</v>
      </c>
      <c r="D43" s="35">
        <f>+B43-C43</f>
        <v>-3765</v>
      </c>
      <c r="E43" s="36">
        <v>25021</v>
      </c>
      <c r="F43" s="36">
        <v>20351</v>
      </c>
      <c r="G43" s="35">
        <f>(E43-F43)</f>
        <v>4670</v>
      </c>
      <c r="H43" s="36">
        <v>51013</v>
      </c>
      <c r="I43" s="36">
        <v>44334</v>
      </c>
      <c r="J43" s="36">
        <f>(H43-I43)</f>
        <v>6679</v>
      </c>
    </row>
    <row r="44" spans="1:10" ht="12.75">
      <c r="A44" s="5" t="s">
        <v>25</v>
      </c>
      <c r="B44" s="17">
        <f>+B45+B49</f>
        <v>66113</v>
      </c>
      <c r="C44" s="17">
        <f>+C45+C49</f>
        <v>52335</v>
      </c>
      <c r="D44" s="17">
        <f>+B44-C44</f>
        <v>13778</v>
      </c>
      <c r="E44" s="18">
        <f aca="true" t="shared" si="15" ref="E44:J44">+E45+E49</f>
        <v>91681</v>
      </c>
      <c r="F44" s="18">
        <f t="shared" si="15"/>
        <v>41348</v>
      </c>
      <c r="G44" s="18">
        <f t="shared" si="15"/>
        <v>50333</v>
      </c>
      <c r="H44" s="18">
        <f t="shared" si="15"/>
        <v>88321</v>
      </c>
      <c r="I44" s="18">
        <f t="shared" si="15"/>
        <v>60539</v>
      </c>
      <c r="J44" s="18">
        <f t="shared" si="15"/>
        <v>27782</v>
      </c>
    </row>
    <row r="45" spans="1:10" ht="12.75">
      <c r="A45" s="5" t="s">
        <v>26</v>
      </c>
      <c r="B45" s="17">
        <f aca="true" t="shared" si="16" ref="B45:J45">+B46+B47</f>
        <v>63830</v>
      </c>
      <c r="C45" s="17">
        <f t="shared" si="16"/>
        <v>50998</v>
      </c>
      <c r="D45" s="17">
        <f t="shared" si="16"/>
        <v>12832</v>
      </c>
      <c r="E45" s="18">
        <f t="shared" si="16"/>
        <v>89057</v>
      </c>
      <c r="F45" s="18">
        <f t="shared" si="16"/>
        <v>40157</v>
      </c>
      <c r="G45" s="18">
        <f t="shared" si="16"/>
        <v>48900</v>
      </c>
      <c r="H45" s="18">
        <f t="shared" si="16"/>
        <v>86767</v>
      </c>
      <c r="I45" s="18">
        <f t="shared" si="16"/>
        <v>56833</v>
      </c>
      <c r="J45" s="18">
        <f t="shared" si="16"/>
        <v>29934</v>
      </c>
    </row>
    <row r="46" spans="1:10" ht="12.75">
      <c r="A46" s="3" t="s">
        <v>27</v>
      </c>
      <c r="B46" s="18">
        <v>6121</v>
      </c>
      <c r="C46" s="18">
        <v>8046</v>
      </c>
      <c r="D46" s="17">
        <f aca="true" t="shared" si="17" ref="D46:D51">+B46-C46</f>
        <v>-1925</v>
      </c>
      <c r="E46" s="18">
        <v>29443</v>
      </c>
      <c r="F46" s="18">
        <v>4777</v>
      </c>
      <c r="G46" s="17">
        <f aca="true" t="shared" si="18" ref="G46:G51">(E46-F46)</f>
        <v>24666</v>
      </c>
      <c r="H46" s="18">
        <v>4345</v>
      </c>
      <c r="I46" s="18">
        <v>733</v>
      </c>
      <c r="J46" s="18">
        <f aca="true" t="shared" si="19" ref="J46:J51">(H46-I46)</f>
        <v>3612</v>
      </c>
    </row>
    <row r="47" spans="1:10" ht="12.75">
      <c r="A47" s="3" t="s">
        <v>28</v>
      </c>
      <c r="B47" s="18">
        <v>57709</v>
      </c>
      <c r="C47" s="18">
        <v>42952</v>
      </c>
      <c r="D47" s="17">
        <f t="shared" si="17"/>
        <v>14757</v>
      </c>
      <c r="E47" s="18">
        <v>59614</v>
      </c>
      <c r="F47" s="18">
        <v>35380</v>
      </c>
      <c r="G47" s="17">
        <f t="shared" si="18"/>
        <v>24234</v>
      </c>
      <c r="H47" s="18">
        <v>82422</v>
      </c>
      <c r="I47" s="18">
        <v>56100</v>
      </c>
      <c r="J47" s="18">
        <f t="shared" si="19"/>
        <v>26322</v>
      </c>
    </row>
    <row r="48" spans="1:10" ht="12.75">
      <c r="A48" s="3" t="s">
        <v>60</v>
      </c>
      <c r="B48" s="18">
        <v>54464</v>
      </c>
      <c r="C48" s="18">
        <v>41337</v>
      </c>
      <c r="D48" s="17">
        <f t="shared" si="17"/>
        <v>13127</v>
      </c>
      <c r="E48" s="18">
        <v>49439</v>
      </c>
      <c r="F48" s="18">
        <v>35015</v>
      </c>
      <c r="G48" s="17">
        <f t="shared" si="18"/>
        <v>14424</v>
      </c>
      <c r="H48" s="18">
        <v>65739</v>
      </c>
      <c r="I48" s="18">
        <v>48870</v>
      </c>
      <c r="J48" s="18">
        <f t="shared" si="19"/>
        <v>16869</v>
      </c>
    </row>
    <row r="49" spans="1:10" ht="12.75">
      <c r="A49" s="5" t="s">
        <v>29</v>
      </c>
      <c r="B49" s="18">
        <v>2283</v>
      </c>
      <c r="C49" s="18">
        <v>1337</v>
      </c>
      <c r="D49" s="17">
        <f t="shared" si="17"/>
        <v>946</v>
      </c>
      <c r="E49" s="18">
        <v>2624</v>
      </c>
      <c r="F49" s="18">
        <v>1191</v>
      </c>
      <c r="G49" s="17">
        <f t="shared" si="18"/>
        <v>1433</v>
      </c>
      <c r="H49" s="18">
        <v>1554</v>
      </c>
      <c r="I49" s="18">
        <v>3706</v>
      </c>
      <c r="J49" s="18">
        <f t="shared" si="19"/>
        <v>-2152</v>
      </c>
    </row>
    <row r="50" spans="1:10" ht="12.75">
      <c r="A50" s="5" t="s">
        <v>30</v>
      </c>
      <c r="B50" s="18" t="s">
        <v>70</v>
      </c>
      <c r="C50" s="18">
        <v>2457</v>
      </c>
      <c r="D50" s="17">
        <f t="shared" si="17"/>
        <v>-2457</v>
      </c>
      <c r="E50" s="18" t="s">
        <v>70</v>
      </c>
      <c r="F50" s="18">
        <v>2306</v>
      </c>
      <c r="G50" s="17">
        <f t="shared" si="18"/>
        <v>-2306</v>
      </c>
      <c r="H50" s="18" t="s">
        <v>70</v>
      </c>
      <c r="I50" s="18">
        <v>1756</v>
      </c>
      <c r="J50" s="18">
        <f t="shared" si="19"/>
        <v>-1756</v>
      </c>
    </row>
    <row r="51" spans="1:10" ht="12.75">
      <c r="A51" s="5" t="s">
        <v>31</v>
      </c>
      <c r="B51" s="18">
        <v>10966</v>
      </c>
      <c r="C51" s="18">
        <v>7243</v>
      </c>
      <c r="D51" s="17">
        <f t="shared" si="17"/>
        <v>3723</v>
      </c>
      <c r="E51" s="18">
        <v>8901</v>
      </c>
      <c r="F51" s="18">
        <v>6090</v>
      </c>
      <c r="G51" s="17">
        <f t="shared" si="18"/>
        <v>2811</v>
      </c>
      <c r="H51" s="18">
        <v>19885</v>
      </c>
      <c r="I51" s="18">
        <v>11913</v>
      </c>
      <c r="J51" s="18">
        <f t="shared" si="19"/>
        <v>7972</v>
      </c>
    </row>
    <row r="52" spans="1:10" ht="14.25">
      <c r="A52" s="50" t="s">
        <v>47</v>
      </c>
      <c r="B52" s="64">
        <f aca="true" t="shared" si="20" ref="B52:J52">+B31+B34+B44+B50+B51</f>
        <v>206404</v>
      </c>
      <c r="C52" s="64">
        <f t="shared" si="20"/>
        <v>165324</v>
      </c>
      <c r="D52" s="64">
        <f t="shared" si="20"/>
        <v>41080</v>
      </c>
      <c r="E52" s="65">
        <f t="shared" si="20"/>
        <v>224237</v>
      </c>
      <c r="F52" s="65">
        <f t="shared" si="20"/>
        <v>171871</v>
      </c>
      <c r="G52" s="65">
        <f t="shared" si="20"/>
        <v>52366</v>
      </c>
      <c r="H52" s="65">
        <f t="shared" si="20"/>
        <v>347974</v>
      </c>
      <c r="I52" s="65">
        <f t="shared" si="20"/>
        <v>270747</v>
      </c>
      <c r="J52" s="65">
        <f t="shared" si="20"/>
        <v>77227</v>
      </c>
    </row>
    <row r="53" spans="1:10" ht="12.75">
      <c r="A53" s="5" t="s">
        <v>33</v>
      </c>
      <c r="B53" s="18" t="s">
        <v>70</v>
      </c>
      <c r="C53" s="18">
        <v>913</v>
      </c>
      <c r="D53" s="17">
        <f>+B53-C53</f>
        <v>-913</v>
      </c>
      <c r="E53" s="18" t="s">
        <v>70</v>
      </c>
      <c r="F53" s="18">
        <v>989</v>
      </c>
      <c r="G53" s="17">
        <f>(E53-F53)</f>
        <v>-989</v>
      </c>
      <c r="H53" s="18">
        <v>2783</v>
      </c>
      <c r="I53" s="18" t="s">
        <v>70</v>
      </c>
      <c r="J53" s="18">
        <f>(H53-I53)</f>
        <v>2783</v>
      </c>
    </row>
    <row r="54" spans="1:10" ht="12.75">
      <c r="A54" s="5" t="s">
        <v>34</v>
      </c>
      <c r="B54" s="17">
        <f>+B28+B52+B53</f>
        <v>594857</v>
      </c>
      <c r="C54" s="17">
        <f>+C28+C52+C53</f>
        <v>538264</v>
      </c>
      <c r="D54" s="17">
        <f>+B54-C54</f>
        <v>56593</v>
      </c>
      <c r="E54" s="18">
        <f>+E28+E52+E53</f>
        <v>687073</v>
      </c>
      <c r="F54" s="18">
        <v>605036</v>
      </c>
      <c r="G54" s="17">
        <f>(E54-F54)</f>
        <v>82037</v>
      </c>
      <c r="H54" s="18">
        <v>900085</v>
      </c>
      <c r="I54" s="18">
        <v>756092</v>
      </c>
      <c r="J54" s="18">
        <f>(H54-I54)</f>
        <v>143993</v>
      </c>
    </row>
    <row r="55" spans="1:10" ht="12.75">
      <c r="A55" s="5" t="s">
        <v>35</v>
      </c>
      <c r="B55" s="18" t="s">
        <v>70</v>
      </c>
      <c r="C55" s="17">
        <f>+C56+C57</f>
        <v>56593</v>
      </c>
      <c r="D55" s="17">
        <f>+B55-C55</f>
        <v>-56593</v>
      </c>
      <c r="E55" s="18" t="s">
        <v>70</v>
      </c>
      <c r="F55" s="18">
        <f>+F56+F57</f>
        <v>82037</v>
      </c>
      <c r="G55" s="18">
        <f>+G56+G57</f>
        <v>-82037</v>
      </c>
      <c r="H55" s="18" t="s">
        <v>70</v>
      </c>
      <c r="I55" s="18">
        <f>+I56+I57</f>
        <v>143993</v>
      </c>
      <c r="J55" s="18">
        <f>+J56+J57</f>
        <v>-143993</v>
      </c>
    </row>
    <row r="56" spans="1:10" ht="12.75">
      <c r="A56" s="3" t="s">
        <v>36</v>
      </c>
      <c r="B56" s="18" t="s">
        <v>70</v>
      </c>
      <c r="C56" s="18" t="s">
        <v>70</v>
      </c>
      <c r="D56" s="18" t="s">
        <v>70</v>
      </c>
      <c r="E56" s="18" t="s">
        <v>70</v>
      </c>
      <c r="F56" s="18" t="s">
        <v>70</v>
      </c>
      <c r="G56" s="18" t="s">
        <v>70</v>
      </c>
      <c r="H56" s="18" t="s">
        <v>70</v>
      </c>
      <c r="I56" s="18" t="s">
        <v>70</v>
      </c>
      <c r="J56" s="18" t="s">
        <v>70</v>
      </c>
    </row>
    <row r="57" spans="1:10" ht="12.75">
      <c r="A57" s="3" t="s">
        <v>37</v>
      </c>
      <c r="B57" s="18" t="s">
        <v>70</v>
      </c>
      <c r="C57" s="18">
        <v>56593</v>
      </c>
      <c r="D57" s="17">
        <f>+B57-C57</f>
        <v>-56593</v>
      </c>
      <c r="E57" s="18" t="s">
        <v>70</v>
      </c>
      <c r="F57" s="18">
        <v>82037</v>
      </c>
      <c r="G57" s="17">
        <f>(E57-F57)</f>
        <v>-82037</v>
      </c>
      <c r="H57" s="18" t="s">
        <v>70</v>
      </c>
      <c r="I57" s="18">
        <v>143993</v>
      </c>
      <c r="J57" s="18">
        <f>(H57-I57)</f>
        <v>-143993</v>
      </c>
    </row>
    <row r="58" ht="12.75">
      <c r="A58" s="3" t="s">
        <v>38</v>
      </c>
    </row>
    <row r="59" spans="1:10" ht="12.75">
      <c r="A59" s="13" t="s">
        <v>0</v>
      </c>
      <c r="B59" s="8"/>
      <c r="C59" s="8"/>
      <c r="D59" s="8"/>
      <c r="E59" s="8"/>
      <c r="F59" s="8"/>
      <c r="G59" s="8"/>
      <c r="H59" s="8"/>
      <c r="I59" s="8"/>
      <c r="J59" s="22"/>
    </row>
    <row r="60" spans="1:7" ht="12.75">
      <c r="A60" s="26"/>
      <c r="B60" s="31"/>
      <c r="C60" s="32"/>
      <c r="D60" s="31"/>
      <c r="E60" s="18"/>
      <c r="F60" s="18"/>
      <c r="G60" s="17"/>
    </row>
    <row r="61" spans="1:10" ht="12.75">
      <c r="A61" s="26"/>
      <c r="B61" s="31"/>
      <c r="C61" s="32"/>
      <c r="D61" s="31"/>
      <c r="E61" s="70">
        <v>53</v>
      </c>
      <c r="F61" s="34"/>
      <c r="G61" s="34"/>
      <c r="H61" s="25"/>
      <c r="I61" s="25"/>
      <c r="J61" s="25"/>
    </row>
    <row r="62" spans="1:10" ht="12.75">
      <c r="A62" s="26"/>
      <c r="B62" s="31"/>
      <c r="C62" s="32"/>
      <c r="D62" s="31"/>
      <c r="E62" s="33"/>
      <c r="F62" s="34"/>
      <c r="G62" s="34"/>
      <c r="H62" s="25"/>
      <c r="I62" s="25"/>
      <c r="J62" s="25"/>
    </row>
    <row r="63" spans="1:10" ht="12.75">
      <c r="A63" s="26"/>
      <c r="B63" s="31"/>
      <c r="C63" s="32"/>
      <c r="D63" s="31"/>
      <c r="E63" s="33"/>
      <c r="F63" s="34"/>
      <c r="G63" s="34"/>
      <c r="H63" s="25"/>
      <c r="I63" s="25"/>
      <c r="J63" s="25"/>
    </row>
    <row r="64" spans="1:10" ht="12.75">
      <c r="A64" s="26"/>
      <c r="B64" s="31"/>
      <c r="C64" s="32"/>
      <c r="D64" s="31"/>
      <c r="E64" s="33"/>
      <c r="F64" s="34"/>
      <c r="G64" s="34"/>
      <c r="H64" s="25"/>
      <c r="I64" s="25"/>
      <c r="J64" s="25"/>
    </row>
    <row r="65" spans="1:10" ht="12.75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5:7" ht="12.75">
      <c r="E66" s="20"/>
      <c r="F66" s="19"/>
      <c r="G66" s="19"/>
    </row>
    <row r="67" spans="1:10" ht="15.75">
      <c r="A67" s="73" t="s">
        <v>44</v>
      </c>
      <c r="B67" s="73"/>
      <c r="C67" s="73"/>
      <c r="D67" s="73"/>
      <c r="E67" s="73"/>
      <c r="F67" s="73"/>
      <c r="G67" s="73"/>
      <c r="H67" s="73"/>
      <c r="I67" s="73"/>
      <c r="J67" s="73"/>
    </row>
    <row r="69" spans="1:10" ht="15.75">
      <c r="A69" s="73" t="s">
        <v>76</v>
      </c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12.75">
      <c r="A70" s="77" t="s">
        <v>79</v>
      </c>
      <c r="B70" s="77"/>
      <c r="C70" s="77"/>
      <c r="D70" s="77"/>
      <c r="E70" s="77"/>
      <c r="F70" s="77"/>
      <c r="G70" s="77"/>
      <c r="H70" s="77"/>
      <c r="I70" s="77"/>
      <c r="J70" s="77"/>
    </row>
    <row r="71" spans="1:10" ht="12.75">
      <c r="A71" s="4"/>
      <c r="B71" s="74" t="s">
        <v>65</v>
      </c>
      <c r="C71" s="74"/>
      <c r="D71" s="74"/>
      <c r="E71" s="74" t="s">
        <v>73</v>
      </c>
      <c r="F71" s="74"/>
      <c r="G71" s="74"/>
      <c r="H71" s="74" t="s">
        <v>74</v>
      </c>
      <c r="I71" s="74"/>
      <c r="J71" s="74"/>
    </row>
    <row r="72" spans="1:10" ht="12.75">
      <c r="A72" s="5" t="s">
        <v>1</v>
      </c>
      <c r="B72" s="75" t="s">
        <v>68</v>
      </c>
      <c r="C72" s="76"/>
      <c r="D72" s="76"/>
      <c r="E72" s="75" t="s">
        <v>67</v>
      </c>
      <c r="F72" s="76"/>
      <c r="G72" s="76"/>
      <c r="H72" s="75" t="s">
        <v>66</v>
      </c>
      <c r="I72" s="76"/>
      <c r="J72" s="76"/>
    </row>
    <row r="73" spans="1:10" ht="12.75">
      <c r="A73" s="4"/>
      <c r="B73" s="6" t="s">
        <v>2</v>
      </c>
      <c r="C73" s="6" t="s">
        <v>3</v>
      </c>
      <c r="D73" s="6" t="s">
        <v>4</v>
      </c>
      <c r="E73" s="6" t="s">
        <v>2</v>
      </c>
      <c r="F73" s="6" t="s">
        <v>3</v>
      </c>
      <c r="G73" s="6" t="s">
        <v>4</v>
      </c>
      <c r="H73" s="6" t="s">
        <v>2</v>
      </c>
      <c r="I73" s="6" t="s">
        <v>3</v>
      </c>
      <c r="J73" s="6" t="s">
        <v>4</v>
      </c>
    </row>
    <row r="74" spans="1:10" ht="12.75">
      <c r="A74" s="7" t="s">
        <v>0</v>
      </c>
      <c r="B74" s="8" t="s">
        <v>0</v>
      </c>
      <c r="C74" s="8" t="s">
        <v>0</v>
      </c>
      <c r="D74" s="9" t="s">
        <v>0</v>
      </c>
      <c r="E74" s="10" t="s">
        <v>0</v>
      </c>
      <c r="F74" s="10" t="s">
        <v>0</v>
      </c>
      <c r="G74" s="9" t="s">
        <v>0</v>
      </c>
      <c r="H74" s="10" t="s">
        <v>0</v>
      </c>
      <c r="I74" s="10" t="s">
        <v>0</v>
      </c>
      <c r="J74" s="9" t="s">
        <v>0</v>
      </c>
    </row>
    <row r="75" spans="1:10" ht="12.75">
      <c r="A75" s="5" t="s">
        <v>39</v>
      </c>
      <c r="B75" s="12">
        <v>11</v>
      </c>
      <c r="C75" s="12">
        <v>12</v>
      </c>
      <c r="D75" s="12">
        <v>13</v>
      </c>
      <c r="E75" s="12">
        <v>14</v>
      </c>
      <c r="F75" s="12">
        <v>15</v>
      </c>
      <c r="G75" s="12">
        <v>16</v>
      </c>
      <c r="H75" s="12">
        <v>17</v>
      </c>
      <c r="I75" s="12">
        <v>18</v>
      </c>
      <c r="J75" s="12">
        <v>19</v>
      </c>
    </row>
    <row r="76" spans="1:10" ht="12.75">
      <c r="A76" s="13" t="s">
        <v>0</v>
      </c>
      <c r="B76" s="8"/>
      <c r="C76" s="8"/>
      <c r="D76" s="8"/>
      <c r="E76" s="8"/>
      <c r="F76" s="8"/>
      <c r="G76" s="13" t="s">
        <v>0</v>
      </c>
      <c r="H76" s="13" t="s">
        <v>0</v>
      </c>
      <c r="I76" s="8" t="s">
        <v>0</v>
      </c>
      <c r="J76" s="10" t="s">
        <v>0</v>
      </c>
    </row>
    <row r="77" ht="12.75">
      <c r="A77" s="5" t="s">
        <v>5</v>
      </c>
    </row>
    <row r="78" spans="1:10" ht="12.75">
      <c r="A78" s="5" t="s">
        <v>6</v>
      </c>
      <c r="B78" s="18">
        <v>381785</v>
      </c>
      <c r="C78" s="18">
        <v>533550</v>
      </c>
      <c r="D78" s="18">
        <f>(B78-C78)</f>
        <v>-151765</v>
      </c>
      <c r="E78" s="18">
        <v>465748</v>
      </c>
      <c r="F78" s="18">
        <v>695412</v>
      </c>
      <c r="G78" s="18">
        <v>-229664</v>
      </c>
      <c r="H78" s="18">
        <v>582871</v>
      </c>
      <c r="I78" s="18">
        <v>862833</v>
      </c>
      <c r="J78" s="18">
        <v>-279962</v>
      </c>
    </row>
    <row r="79" spans="1:10" ht="12.75">
      <c r="A79" s="5" t="s">
        <v>7</v>
      </c>
      <c r="B79" s="18">
        <f>+B80+B87+B90</f>
        <v>311550</v>
      </c>
      <c r="C79" s="18">
        <f>+C80+C87+C90</f>
        <v>171959</v>
      </c>
      <c r="D79" s="18">
        <f>+D80+D87+D90</f>
        <v>139591</v>
      </c>
      <c r="E79" s="18">
        <v>397660</v>
      </c>
      <c r="F79" s="18">
        <v>211733</v>
      </c>
      <c r="G79" s="18">
        <v>185927</v>
      </c>
      <c r="H79" s="18">
        <v>517146</v>
      </c>
      <c r="I79" s="18">
        <v>281567</v>
      </c>
      <c r="J79" s="18">
        <v>235579</v>
      </c>
    </row>
    <row r="80" spans="1:10" ht="12.75">
      <c r="A80" s="5" t="s">
        <v>8</v>
      </c>
      <c r="B80" s="18">
        <f>SUM(B81:B86)</f>
        <v>193711</v>
      </c>
      <c r="C80" s="18">
        <f>SUM(C81:C86)</f>
        <v>124880</v>
      </c>
      <c r="D80" s="18">
        <f>SUM(D81:D86)</f>
        <v>68831</v>
      </c>
      <c r="E80" s="18">
        <v>255668</v>
      </c>
      <c r="F80" s="18">
        <v>153057</v>
      </c>
      <c r="G80" s="18">
        <v>102611</v>
      </c>
      <c r="H80" s="18">
        <v>333093</v>
      </c>
      <c r="I80" s="18">
        <v>2000029</v>
      </c>
      <c r="J80" s="18">
        <v>133064</v>
      </c>
    </row>
    <row r="81" spans="1:10" ht="12.75">
      <c r="A81" s="3" t="s">
        <v>9</v>
      </c>
      <c r="B81" s="18">
        <v>29858</v>
      </c>
      <c r="C81" s="18">
        <v>23571</v>
      </c>
      <c r="D81" s="18">
        <f>(B81-C81)</f>
        <v>6287</v>
      </c>
      <c r="E81" s="18">
        <v>34871</v>
      </c>
      <c r="F81" s="18">
        <v>29432</v>
      </c>
      <c r="G81" s="18">
        <v>5439</v>
      </c>
      <c r="H81" s="18">
        <v>41127</v>
      </c>
      <c r="I81" s="18">
        <v>30249</v>
      </c>
      <c r="J81" s="18">
        <v>10878</v>
      </c>
    </row>
    <row r="82" spans="1:10" ht="12.75">
      <c r="A82" s="3" t="s">
        <v>10</v>
      </c>
      <c r="B82" s="18">
        <v>21021</v>
      </c>
      <c r="C82" s="18">
        <v>20363</v>
      </c>
      <c r="D82" s="18">
        <f>(B82-C82)</f>
        <v>658</v>
      </c>
      <c r="E82" s="18">
        <v>28023</v>
      </c>
      <c r="F82" s="18">
        <v>36928</v>
      </c>
      <c r="G82" s="18">
        <v>-8905</v>
      </c>
      <c r="H82" s="18">
        <v>36049</v>
      </c>
      <c r="I82" s="18">
        <v>36504</v>
      </c>
      <c r="J82" s="18">
        <v>-455</v>
      </c>
    </row>
    <row r="83" spans="1:10" ht="12.75">
      <c r="A83" s="3" t="s">
        <v>11</v>
      </c>
      <c r="B83" s="18">
        <v>3913</v>
      </c>
      <c r="C83" s="18">
        <v>3249</v>
      </c>
      <c r="D83" s="18">
        <f>(B83-C83)</f>
        <v>664</v>
      </c>
      <c r="E83" s="18">
        <v>4694</v>
      </c>
      <c r="F83" s="18">
        <v>4965</v>
      </c>
      <c r="G83" s="18">
        <v>-271</v>
      </c>
      <c r="H83" s="18">
        <v>5403</v>
      </c>
      <c r="I83" s="18">
        <v>2903</v>
      </c>
      <c r="J83" s="18">
        <v>2500</v>
      </c>
    </row>
    <row r="84" spans="1:10" ht="12.75">
      <c r="A84" s="3" t="s">
        <v>12</v>
      </c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.75">
      <c r="A85" s="3" t="s">
        <v>13</v>
      </c>
      <c r="B85" s="18">
        <v>1797</v>
      </c>
      <c r="C85" s="18">
        <v>1843</v>
      </c>
      <c r="D85" s="18">
        <f aca="true" t="shared" si="21" ref="D85:D92">(B85-C85)</f>
        <v>-46</v>
      </c>
      <c r="E85" s="18">
        <v>1396</v>
      </c>
      <c r="F85" s="18">
        <v>2343</v>
      </c>
      <c r="G85" s="18">
        <v>-947</v>
      </c>
      <c r="H85" s="18">
        <v>1143</v>
      </c>
      <c r="I85" s="18">
        <v>1825</v>
      </c>
      <c r="J85" s="18">
        <v>-682</v>
      </c>
    </row>
    <row r="86" spans="1:10" ht="12.75">
      <c r="A86" s="3" t="s">
        <v>14</v>
      </c>
      <c r="B86" s="18">
        <v>137122</v>
      </c>
      <c r="C86" s="18">
        <v>75854</v>
      </c>
      <c r="D86" s="18">
        <f t="shared" si="21"/>
        <v>61268</v>
      </c>
      <c r="E86" s="18">
        <v>345027</v>
      </c>
      <c r="F86" s="18">
        <v>125321</v>
      </c>
      <c r="G86" s="18">
        <v>219706</v>
      </c>
      <c r="H86" s="18">
        <v>249371</v>
      </c>
      <c r="I86" s="18">
        <v>128548</v>
      </c>
      <c r="J86" s="18">
        <v>120823</v>
      </c>
    </row>
    <row r="87" spans="1:10" ht="12.75">
      <c r="A87" s="5" t="s">
        <v>15</v>
      </c>
      <c r="B87" s="18">
        <f>SUM(B88:B89)</f>
        <v>97201</v>
      </c>
      <c r="C87" s="18">
        <f>SUM(C88:C89)</f>
        <v>4066</v>
      </c>
      <c r="D87" s="18">
        <f>SUM(D88:D89)</f>
        <v>93135</v>
      </c>
      <c r="E87" s="18">
        <v>113566</v>
      </c>
      <c r="F87" s="18">
        <v>4134</v>
      </c>
      <c r="G87" s="18">
        <v>109432</v>
      </c>
      <c r="H87" s="18">
        <v>142037</v>
      </c>
      <c r="I87" s="18">
        <v>6288</v>
      </c>
      <c r="J87" s="18">
        <v>135749</v>
      </c>
    </row>
    <row r="88" spans="1:10" ht="12.75">
      <c r="A88" s="3" t="s">
        <v>57</v>
      </c>
      <c r="B88" s="18">
        <v>2762</v>
      </c>
      <c r="C88" s="18">
        <v>1598</v>
      </c>
      <c r="D88" s="18">
        <f t="shared" si="21"/>
        <v>1164</v>
      </c>
      <c r="E88" s="18">
        <v>2970</v>
      </c>
      <c r="F88" s="18">
        <v>2103</v>
      </c>
      <c r="G88" s="18">
        <v>867</v>
      </c>
      <c r="H88" s="18">
        <v>2864</v>
      </c>
      <c r="I88" s="18">
        <v>1723</v>
      </c>
      <c r="J88" s="18">
        <v>1141</v>
      </c>
    </row>
    <row r="89" spans="1:10" ht="12.75">
      <c r="A89" s="3" t="s">
        <v>61</v>
      </c>
      <c r="B89" s="18">
        <v>94439</v>
      </c>
      <c r="C89" s="18">
        <v>2468</v>
      </c>
      <c r="D89" s="18">
        <f t="shared" si="21"/>
        <v>91971</v>
      </c>
      <c r="E89" s="18">
        <v>110596</v>
      </c>
      <c r="F89" s="18">
        <v>2031</v>
      </c>
      <c r="G89" s="18">
        <v>108565</v>
      </c>
      <c r="H89" s="18">
        <v>139173</v>
      </c>
      <c r="I89" s="18">
        <v>4565</v>
      </c>
      <c r="J89" s="18">
        <v>134608</v>
      </c>
    </row>
    <row r="90" spans="1:10" ht="12.75">
      <c r="A90" s="5" t="s">
        <v>64</v>
      </c>
      <c r="B90" s="18">
        <f>SUM(B91:B92)</f>
        <v>20638</v>
      </c>
      <c r="C90" s="18">
        <f>SUM(C91:C92)</f>
        <v>43013</v>
      </c>
      <c r="D90" s="18">
        <f>SUM(D91:D92)</f>
        <v>-22375</v>
      </c>
      <c r="E90" s="18">
        <v>28426</v>
      </c>
      <c r="F90" s="18">
        <v>54542</v>
      </c>
      <c r="G90" s="18">
        <v>-26116</v>
      </c>
      <c r="H90" s="18">
        <v>42016</v>
      </c>
      <c r="I90" s="18">
        <v>75250</v>
      </c>
      <c r="J90" s="18">
        <v>-33234</v>
      </c>
    </row>
    <row r="91" spans="1:10" ht="12.75">
      <c r="A91" s="3" t="s">
        <v>40</v>
      </c>
      <c r="B91" s="18">
        <v>18538</v>
      </c>
      <c r="C91" s="18">
        <v>36947</v>
      </c>
      <c r="D91" s="18">
        <f t="shared" si="21"/>
        <v>-18409</v>
      </c>
      <c r="E91" s="18">
        <v>27633</v>
      </c>
      <c r="F91" s="18">
        <v>51112</v>
      </c>
      <c r="G91" s="18">
        <v>-23479</v>
      </c>
      <c r="H91" s="18">
        <v>40297</v>
      </c>
      <c r="I91" s="18">
        <v>70955</v>
      </c>
      <c r="J91" s="18">
        <v>-30658</v>
      </c>
    </row>
    <row r="92" spans="1:10" ht="12.75">
      <c r="A92" s="3" t="s">
        <v>41</v>
      </c>
      <c r="B92" s="18">
        <v>2100</v>
      </c>
      <c r="C92" s="18">
        <v>6066</v>
      </c>
      <c r="D92" s="18">
        <f t="shared" si="21"/>
        <v>-3966</v>
      </c>
      <c r="E92" s="18">
        <v>793</v>
      </c>
      <c r="F92" s="18">
        <v>3430</v>
      </c>
      <c r="G92" s="18">
        <v>-2637</v>
      </c>
      <c r="H92" s="18">
        <v>1719</v>
      </c>
      <c r="I92" s="18">
        <v>4295</v>
      </c>
      <c r="J92" s="18">
        <v>-2576</v>
      </c>
    </row>
    <row r="93" spans="1:10" ht="12.75">
      <c r="A93" s="5" t="s">
        <v>69</v>
      </c>
      <c r="B93" s="18">
        <f>+B78+B79</f>
        <v>693335</v>
      </c>
      <c r="C93" s="18">
        <f>+C78+C79</f>
        <v>705509</v>
      </c>
      <c r="D93" s="18">
        <f>+D78+D79</f>
        <v>-12174</v>
      </c>
      <c r="E93" s="18">
        <v>863408</v>
      </c>
      <c r="F93" s="18">
        <v>907145</v>
      </c>
      <c r="G93" s="18">
        <v>-43737</v>
      </c>
      <c r="H93" s="18">
        <v>1100017</v>
      </c>
      <c r="I93" s="18">
        <v>1144400</v>
      </c>
      <c r="J93" s="18">
        <v>-44383</v>
      </c>
    </row>
    <row r="94" spans="1:10" ht="12.75">
      <c r="A94" s="5" t="s">
        <v>16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5" t="s">
        <v>51</v>
      </c>
      <c r="B95" s="18">
        <f>+B96+B97</f>
        <v>210205</v>
      </c>
      <c r="C95" s="18">
        <f>+C96+C97</f>
        <v>152148</v>
      </c>
      <c r="D95" s="18">
        <f>+D96+D97</f>
        <v>58057</v>
      </c>
      <c r="E95" s="18">
        <v>342778</v>
      </c>
      <c r="F95" s="18">
        <v>273996</v>
      </c>
      <c r="G95" s="18">
        <v>68782</v>
      </c>
      <c r="H95" s="18">
        <v>600951</v>
      </c>
      <c r="I95" s="18">
        <v>534160</v>
      </c>
      <c r="J95" s="18">
        <v>66791</v>
      </c>
    </row>
    <row r="96" spans="1:10" ht="12.75">
      <c r="A96" s="3" t="s">
        <v>53</v>
      </c>
      <c r="B96" s="18">
        <v>27392</v>
      </c>
      <c r="C96" s="18">
        <v>10647</v>
      </c>
      <c r="D96" s="18">
        <f>(B96-C96)</f>
        <v>16745</v>
      </c>
      <c r="E96" s="18">
        <v>40690</v>
      </c>
      <c r="F96" s="18">
        <v>27265</v>
      </c>
      <c r="G96" s="18">
        <v>13425</v>
      </c>
      <c r="H96" s="18">
        <v>106464</v>
      </c>
      <c r="I96" s="18">
        <v>71554</v>
      </c>
      <c r="J96" s="18">
        <v>34910</v>
      </c>
    </row>
    <row r="97" spans="1:10" ht="12.75">
      <c r="A97" s="3" t="s">
        <v>49</v>
      </c>
      <c r="B97" s="18">
        <v>182813</v>
      </c>
      <c r="C97" s="18">
        <v>141501</v>
      </c>
      <c r="D97" s="18">
        <f>(B97-C97)</f>
        <v>41312</v>
      </c>
      <c r="E97" s="18">
        <v>302088</v>
      </c>
      <c r="F97" s="18">
        <v>246731</v>
      </c>
      <c r="G97" s="18">
        <v>55357</v>
      </c>
      <c r="H97" s="18">
        <v>494487</v>
      </c>
      <c r="I97" s="18">
        <v>462606</v>
      </c>
      <c r="J97" s="18">
        <v>31881</v>
      </c>
    </row>
    <row r="98" spans="1:10" ht="12.75">
      <c r="A98" s="5" t="s">
        <v>17</v>
      </c>
      <c r="B98" s="18">
        <f>+B99+B103+B106</f>
        <v>135685</v>
      </c>
      <c r="C98" s="18">
        <f>+C99+C103+C106</f>
        <v>87090</v>
      </c>
      <c r="D98" s="18">
        <f>+D99+D103+D106</f>
        <v>48595</v>
      </c>
      <c r="E98" s="18">
        <v>174729</v>
      </c>
      <c r="F98" s="18">
        <v>140332</v>
      </c>
      <c r="G98" s="18">
        <v>34397</v>
      </c>
      <c r="H98" s="18">
        <v>246525</v>
      </c>
      <c r="I98" s="18">
        <v>136091</v>
      </c>
      <c r="J98" s="18">
        <v>110434</v>
      </c>
    </row>
    <row r="99" spans="1:10" ht="12.75">
      <c r="A99" s="5" t="s">
        <v>18</v>
      </c>
      <c r="B99" s="18">
        <f>+B100+B101</f>
        <v>16988</v>
      </c>
      <c r="C99" s="18">
        <f>+C100+C101</f>
        <v>8463</v>
      </c>
      <c r="D99" s="18">
        <f>+D100+D101</f>
        <v>8525</v>
      </c>
      <c r="E99" s="18">
        <v>16133</v>
      </c>
      <c r="F99" s="18">
        <v>8541</v>
      </c>
      <c r="G99" s="18">
        <v>7592</v>
      </c>
      <c r="H99" s="18">
        <v>16978</v>
      </c>
      <c r="I99" s="18">
        <v>9005</v>
      </c>
      <c r="J99" s="18">
        <v>7973</v>
      </c>
    </row>
    <row r="100" spans="1:10" ht="12.75">
      <c r="A100" s="3" t="s">
        <v>19</v>
      </c>
      <c r="B100" s="18">
        <v>108</v>
      </c>
      <c r="C100" s="18">
        <v>576</v>
      </c>
      <c r="D100" s="18">
        <f>(B100-C100)</f>
        <v>-468</v>
      </c>
      <c r="E100" s="18">
        <v>106</v>
      </c>
      <c r="F100" s="18">
        <v>390</v>
      </c>
      <c r="G100" s="18">
        <v>-284</v>
      </c>
      <c r="H100" s="18">
        <v>90</v>
      </c>
      <c r="I100" s="18">
        <v>144</v>
      </c>
      <c r="J100" s="18">
        <v>-54</v>
      </c>
    </row>
    <row r="101" spans="1:10" ht="12.75">
      <c r="A101" s="3" t="s">
        <v>20</v>
      </c>
      <c r="B101" s="18">
        <v>16880</v>
      </c>
      <c r="C101" s="18">
        <v>7887</v>
      </c>
      <c r="D101" s="18">
        <f>(B101-C101)</f>
        <v>8993</v>
      </c>
      <c r="E101" s="18">
        <v>16027</v>
      </c>
      <c r="F101" s="18">
        <v>8151</v>
      </c>
      <c r="G101" s="18">
        <v>7876</v>
      </c>
      <c r="H101" s="18">
        <v>16888</v>
      </c>
      <c r="I101" s="18">
        <v>8861</v>
      </c>
      <c r="J101" s="18">
        <v>8027</v>
      </c>
    </row>
    <row r="102" spans="1:10" ht="12.75">
      <c r="A102" s="5" t="s">
        <v>21</v>
      </c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.75">
      <c r="A103" s="5" t="s">
        <v>22</v>
      </c>
      <c r="B103" s="18">
        <f>+B104+B105</f>
        <v>40679</v>
      </c>
      <c r="C103" s="18">
        <f>+C104+C105</f>
        <v>17566</v>
      </c>
      <c r="D103" s="18">
        <f>+D104+D105</f>
        <v>23113</v>
      </c>
      <c r="E103" s="18">
        <v>63476</v>
      </c>
      <c r="F103" s="18">
        <v>52971</v>
      </c>
      <c r="G103" s="18">
        <v>10505</v>
      </c>
      <c r="H103" s="18">
        <v>93932</v>
      </c>
      <c r="I103" s="18">
        <v>21567</v>
      </c>
      <c r="J103" s="18">
        <v>72365</v>
      </c>
    </row>
    <row r="104" spans="1:10" ht="12.75">
      <c r="A104" s="3" t="s">
        <v>19</v>
      </c>
      <c r="B104" s="18" t="s">
        <v>70</v>
      </c>
      <c r="C104" s="18">
        <v>1036</v>
      </c>
      <c r="D104" s="18">
        <f>(B104-C104)</f>
        <v>-1036</v>
      </c>
      <c r="E104" s="18" t="s">
        <v>70</v>
      </c>
      <c r="F104" s="1">
        <v>1105</v>
      </c>
      <c r="G104" s="18">
        <v>-1105</v>
      </c>
      <c r="H104" s="18">
        <v>2837</v>
      </c>
      <c r="I104" s="18">
        <v>4361</v>
      </c>
      <c r="J104" s="18">
        <v>-1524</v>
      </c>
    </row>
    <row r="105" spans="1:10" ht="12.75">
      <c r="A105" s="3" t="s">
        <v>20</v>
      </c>
      <c r="B105" s="18">
        <v>40679</v>
      </c>
      <c r="C105" s="18">
        <v>16530</v>
      </c>
      <c r="D105" s="18">
        <f>(B105-C105)</f>
        <v>24149</v>
      </c>
      <c r="E105" s="18">
        <v>63476</v>
      </c>
      <c r="F105" s="18">
        <v>51866</v>
      </c>
      <c r="G105" s="18">
        <v>11610</v>
      </c>
      <c r="H105" s="18">
        <v>91095</v>
      </c>
      <c r="I105" s="18">
        <v>17206</v>
      </c>
      <c r="J105" s="18">
        <v>73889</v>
      </c>
    </row>
    <row r="106" spans="1:10" ht="12.75">
      <c r="A106" s="5" t="s">
        <v>23</v>
      </c>
      <c r="B106" s="18">
        <v>78018</v>
      </c>
      <c r="C106" s="18">
        <v>61061</v>
      </c>
      <c r="D106" s="18">
        <f>(B106-C106)</f>
        <v>16957</v>
      </c>
      <c r="E106" s="18">
        <v>95120</v>
      </c>
      <c r="F106" s="18">
        <v>78820</v>
      </c>
      <c r="G106" s="18">
        <v>16300</v>
      </c>
      <c r="H106" s="18">
        <v>135615</v>
      </c>
      <c r="I106" s="18">
        <v>105519</v>
      </c>
      <c r="J106" s="18">
        <v>30096</v>
      </c>
    </row>
    <row r="107" spans="1:10" ht="12.75">
      <c r="A107" s="5" t="s">
        <v>24</v>
      </c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5" t="s">
        <v>25</v>
      </c>
      <c r="B108" s="18">
        <f>+B109+B113</f>
        <v>65278</v>
      </c>
      <c r="C108" s="18">
        <f>+C109+C113</f>
        <v>48238</v>
      </c>
      <c r="D108" s="18">
        <f>+D109+D113</f>
        <v>17040</v>
      </c>
      <c r="E108" s="18">
        <v>95988</v>
      </c>
      <c r="F108" s="18">
        <v>90193</v>
      </c>
      <c r="G108" s="18">
        <v>5795</v>
      </c>
      <c r="H108" s="18">
        <v>167494</v>
      </c>
      <c r="I108" s="18">
        <v>159017</v>
      </c>
      <c r="J108" s="18">
        <v>8477</v>
      </c>
    </row>
    <row r="109" spans="1:10" ht="12.75">
      <c r="A109" s="5" t="s">
        <v>26</v>
      </c>
      <c r="B109" s="18">
        <f>+B110+B111</f>
        <v>64038</v>
      </c>
      <c r="C109" s="18">
        <f>+C110+C111</f>
        <v>46532</v>
      </c>
      <c r="D109" s="18">
        <f>+D110+D111</f>
        <v>17506</v>
      </c>
      <c r="E109" s="18">
        <v>91200</v>
      </c>
      <c r="F109" s="18">
        <v>89569</v>
      </c>
      <c r="G109" s="18">
        <v>1631</v>
      </c>
      <c r="H109" s="18">
        <v>165656</v>
      </c>
      <c r="I109" s="18">
        <v>158660</v>
      </c>
      <c r="J109" s="18">
        <v>6996</v>
      </c>
    </row>
    <row r="110" spans="1:10" ht="12.75">
      <c r="A110" s="3" t="s">
        <v>56</v>
      </c>
      <c r="B110" s="18">
        <v>2276</v>
      </c>
      <c r="C110" s="18">
        <v>2481</v>
      </c>
      <c r="D110" s="18">
        <f aca="true" t="shared" si="22" ref="D110:D115">(B110-C110)</f>
        <v>-205</v>
      </c>
      <c r="E110" s="18">
        <v>3369</v>
      </c>
      <c r="F110" s="18">
        <v>17711</v>
      </c>
      <c r="G110" s="18">
        <v>-14342</v>
      </c>
      <c r="H110" s="18">
        <v>64972</v>
      </c>
      <c r="I110" s="18">
        <v>80726</v>
      </c>
      <c r="J110" s="18">
        <v>-15754</v>
      </c>
    </row>
    <row r="111" spans="1:10" ht="12.75">
      <c r="A111" s="3" t="s">
        <v>28</v>
      </c>
      <c r="B111" s="18">
        <v>61762</v>
      </c>
      <c r="C111" s="18">
        <v>44051</v>
      </c>
      <c r="D111" s="18">
        <f t="shared" si="22"/>
        <v>17711</v>
      </c>
      <c r="E111" s="18">
        <v>87831</v>
      </c>
      <c r="F111" s="18">
        <v>71858</v>
      </c>
      <c r="G111" s="18">
        <v>15973</v>
      </c>
      <c r="H111" s="18">
        <v>100684</v>
      </c>
      <c r="I111" s="18">
        <v>77934</v>
      </c>
      <c r="J111" s="18">
        <v>22750</v>
      </c>
    </row>
    <row r="112" spans="1:10" ht="12.75">
      <c r="A112" s="3" t="s">
        <v>60</v>
      </c>
      <c r="B112" s="18">
        <v>36225</v>
      </c>
      <c r="C112" s="18">
        <v>40664</v>
      </c>
      <c r="D112" s="18">
        <f t="shared" si="22"/>
        <v>-4439</v>
      </c>
      <c r="E112" s="18">
        <v>79190</v>
      </c>
      <c r="F112" s="18">
        <v>66733</v>
      </c>
      <c r="G112" s="18">
        <v>12457</v>
      </c>
      <c r="H112" s="18">
        <v>89950</v>
      </c>
      <c r="I112" s="18">
        <v>70376</v>
      </c>
      <c r="J112" s="18">
        <v>19574</v>
      </c>
    </row>
    <row r="113" spans="1:10" ht="12.75">
      <c r="A113" s="5" t="s">
        <v>29</v>
      </c>
      <c r="B113" s="18">
        <v>1240</v>
      </c>
      <c r="C113" s="18">
        <v>1706</v>
      </c>
      <c r="D113" s="18">
        <f t="shared" si="22"/>
        <v>-466</v>
      </c>
      <c r="E113" s="18">
        <v>4788</v>
      </c>
      <c r="F113" s="18">
        <v>624</v>
      </c>
      <c r="G113" s="18">
        <v>4164</v>
      </c>
      <c r="H113" s="18">
        <v>1838</v>
      </c>
      <c r="I113" s="18">
        <v>357</v>
      </c>
      <c r="J113" s="18">
        <v>1481</v>
      </c>
    </row>
    <row r="114" spans="1:10" ht="12.75">
      <c r="A114" s="5" t="s">
        <v>30</v>
      </c>
      <c r="B114" s="18" t="s">
        <v>70</v>
      </c>
      <c r="C114" s="18">
        <v>1858</v>
      </c>
      <c r="D114" s="18">
        <f t="shared" si="22"/>
        <v>-1858</v>
      </c>
      <c r="E114" s="18" t="s">
        <v>70</v>
      </c>
      <c r="F114" s="18">
        <v>2557</v>
      </c>
      <c r="G114" s="18">
        <v>-2557</v>
      </c>
      <c r="H114" s="18" t="s">
        <v>70</v>
      </c>
      <c r="I114" s="18">
        <v>725</v>
      </c>
      <c r="J114" s="18">
        <v>-725</v>
      </c>
    </row>
    <row r="115" spans="1:10" ht="12.75">
      <c r="A115" s="5" t="s">
        <v>31</v>
      </c>
      <c r="B115" s="18">
        <v>30507</v>
      </c>
      <c r="C115" s="18">
        <v>26974</v>
      </c>
      <c r="D115" s="18">
        <f t="shared" si="22"/>
        <v>3533</v>
      </c>
      <c r="E115" s="18">
        <v>26451</v>
      </c>
      <c r="F115" s="18">
        <v>20903</v>
      </c>
      <c r="G115" s="18">
        <v>5548</v>
      </c>
      <c r="H115" s="18">
        <v>36797</v>
      </c>
      <c r="I115" s="18">
        <v>18101</v>
      </c>
      <c r="J115" s="18">
        <v>18696</v>
      </c>
    </row>
    <row r="116" spans="1:10" ht="14.25">
      <c r="A116" s="50" t="s">
        <v>32</v>
      </c>
      <c r="B116" s="65">
        <f>+B95+B98+B108+B114+B115</f>
        <v>441675</v>
      </c>
      <c r="C116" s="65">
        <f>+C95+C98+C108+C114+C115</f>
        <v>316308</v>
      </c>
      <c r="D116" s="65">
        <f>+D95+D98+D108+D114+D115</f>
        <v>125367</v>
      </c>
      <c r="E116" s="65">
        <v>639946</v>
      </c>
      <c r="F116" s="65">
        <v>527981</v>
      </c>
      <c r="G116" s="65">
        <v>111965</v>
      </c>
      <c r="H116" s="65">
        <v>1051767</v>
      </c>
      <c r="I116" s="65">
        <v>848094</v>
      </c>
      <c r="J116" s="65">
        <v>203673</v>
      </c>
    </row>
    <row r="117" spans="1:10" ht="12.75">
      <c r="A117" s="5" t="s">
        <v>42</v>
      </c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5" t="s">
        <v>33</v>
      </c>
      <c r="B118" s="18">
        <v>2714</v>
      </c>
      <c r="C118" s="18" t="s">
        <v>70</v>
      </c>
      <c r="D118" s="18">
        <f>(B118-C118)</f>
        <v>2714</v>
      </c>
      <c r="E118" s="18" t="s">
        <v>70</v>
      </c>
      <c r="F118" s="18">
        <v>2332</v>
      </c>
      <c r="G118" s="18">
        <v>-2332</v>
      </c>
      <c r="H118" s="18">
        <v>4344</v>
      </c>
      <c r="I118" s="18" t="s">
        <v>70</v>
      </c>
      <c r="J118" s="18">
        <v>4344</v>
      </c>
    </row>
    <row r="119" spans="1:10" ht="12.75">
      <c r="A119" s="5" t="s">
        <v>34</v>
      </c>
      <c r="B119" s="18">
        <f>+B93+B116+B118</f>
        <v>1137724</v>
      </c>
      <c r="C119" s="18">
        <f>+C93+C116+C118</f>
        <v>1021817</v>
      </c>
      <c r="D119" s="18">
        <f>(B119-C119)</f>
        <v>115907</v>
      </c>
      <c r="E119" s="18">
        <v>1503354</v>
      </c>
      <c r="F119" s="18">
        <v>1437458</v>
      </c>
      <c r="G119" s="18">
        <v>65896</v>
      </c>
      <c r="H119" s="18">
        <v>2156128</v>
      </c>
      <c r="I119" s="18">
        <v>1992494</v>
      </c>
      <c r="J119" s="18">
        <v>163634</v>
      </c>
    </row>
    <row r="120" spans="1:10" ht="12.75">
      <c r="A120" s="5" t="s">
        <v>35</v>
      </c>
      <c r="B120" s="18" t="s">
        <v>70</v>
      </c>
      <c r="C120" s="18">
        <f>+C121+C122</f>
        <v>115907</v>
      </c>
      <c r="D120" s="18">
        <f>+D121+D122</f>
        <v>-115907</v>
      </c>
      <c r="E120" s="18" t="s">
        <v>70</v>
      </c>
      <c r="F120" s="18">
        <v>65896</v>
      </c>
      <c r="G120" s="18">
        <v>-65896</v>
      </c>
      <c r="H120" s="18" t="s">
        <v>70</v>
      </c>
      <c r="I120" s="18">
        <v>163634</v>
      </c>
      <c r="J120" s="18">
        <v>-163634</v>
      </c>
    </row>
    <row r="121" spans="1:10" ht="12.75">
      <c r="A121" s="3" t="s">
        <v>36</v>
      </c>
      <c r="B121" s="18" t="s">
        <v>70</v>
      </c>
      <c r="C121" s="18" t="s">
        <v>70</v>
      </c>
      <c r="D121" s="18" t="s">
        <v>70</v>
      </c>
      <c r="E121" s="18" t="s">
        <v>70</v>
      </c>
      <c r="F121" s="18" t="s">
        <v>70</v>
      </c>
      <c r="G121" s="18" t="s">
        <v>70</v>
      </c>
      <c r="H121" s="18" t="s">
        <v>70</v>
      </c>
      <c r="I121" s="18" t="s">
        <v>70</v>
      </c>
      <c r="J121" s="18" t="s">
        <v>70</v>
      </c>
    </row>
    <row r="122" spans="1:10" ht="12.75">
      <c r="A122" s="3" t="s">
        <v>37</v>
      </c>
      <c r="B122" s="18" t="s">
        <v>70</v>
      </c>
      <c r="C122" s="18">
        <v>115907</v>
      </c>
      <c r="D122" s="18">
        <f>(B122-C122)</f>
        <v>-115907</v>
      </c>
      <c r="E122" s="18" t="s">
        <v>70</v>
      </c>
      <c r="F122" s="18">
        <v>65896</v>
      </c>
      <c r="G122" s="18">
        <v>-65896</v>
      </c>
      <c r="H122" s="18" t="s">
        <v>70</v>
      </c>
      <c r="I122" s="18">
        <v>163634</v>
      </c>
      <c r="J122" s="18">
        <v>-163634</v>
      </c>
    </row>
    <row r="123" spans="1:10" ht="12.75">
      <c r="A123" s="13" t="s">
        <v>38</v>
      </c>
      <c r="B123" s="8"/>
      <c r="C123" s="8"/>
      <c r="D123" s="8"/>
      <c r="E123" s="8"/>
      <c r="F123" s="8"/>
      <c r="G123" s="22"/>
      <c r="H123" s="8"/>
      <c r="I123" s="8"/>
      <c r="J123" s="8"/>
    </row>
    <row r="125" spans="1:10" ht="12.75">
      <c r="A125" s="71">
        <v>54</v>
      </c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1:9" ht="28.5" customHeight="1">
      <c r="A126" s="3"/>
      <c r="F126" s="29"/>
      <c r="G126" s="29"/>
      <c r="H126" s="29"/>
      <c r="I126" s="29"/>
    </row>
    <row r="127" spans="1:10" ht="12.75">
      <c r="A127" s="3"/>
      <c r="F127" s="29"/>
      <c r="G127" s="29"/>
      <c r="H127" s="29"/>
      <c r="I127" s="29"/>
      <c r="J127" s="29"/>
    </row>
    <row r="128" spans="1:10" ht="15.75">
      <c r="A128" s="73" t="s">
        <v>44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ht="12.75">
      <c r="K129" s="3"/>
    </row>
    <row r="130" spans="1:10" ht="15.75">
      <c r="A130" s="73" t="s">
        <v>76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ht="12.75">
      <c r="A131" s="77" t="s">
        <v>80</v>
      </c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4"/>
      <c r="B132" s="47" t="s">
        <v>72</v>
      </c>
      <c r="C132" s="47"/>
      <c r="D132" s="47"/>
      <c r="E132" s="43"/>
      <c r="F132" s="48" t="s">
        <v>81</v>
      </c>
      <c r="G132" s="43"/>
      <c r="H132" s="74" t="s">
        <v>82</v>
      </c>
      <c r="I132" s="74"/>
      <c r="J132" s="74"/>
    </row>
    <row r="133" spans="1:10" ht="12.75">
      <c r="A133" s="5" t="s">
        <v>1</v>
      </c>
      <c r="B133" s="75" t="s">
        <v>84</v>
      </c>
      <c r="C133" s="84"/>
      <c r="D133" s="84"/>
      <c r="E133" s="75" t="s">
        <v>85</v>
      </c>
      <c r="F133" s="84"/>
      <c r="G133" s="84"/>
      <c r="H133" s="75" t="s">
        <v>86</v>
      </c>
      <c r="I133" s="84"/>
      <c r="J133" s="84"/>
    </row>
    <row r="134" spans="1:10" ht="12.75">
      <c r="A134" s="4"/>
      <c r="B134" s="6" t="s">
        <v>2</v>
      </c>
      <c r="C134" s="6" t="s">
        <v>3</v>
      </c>
      <c r="D134" s="6" t="s">
        <v>4</v>
      </c>
      <c r="E134" s="51" t="s">
        <v>2</v>
      </c>
      <c r="F134" s="51" t="s">
        <v>3</v>
      </c>
      <c r="G134" s="51" t="s">
        <v>4</v>
      </c>
      <c r="H134" s="51" t="s">
        <v>2</v>
      </c>
      <c r="I134" s="51" t="s">
        <v>3</v>
      </c>
      <c r="J134" s="51" t="s">
        <v>4</v>
      </c>
    </row>
    <row r="135" spans="1:10" ht="12.75">
      <c r="A135" s="7" t="s">
        <v>0</v>
      </c>
      <c r="B135" s="10" t="s">
        <v>0</v>
      </c>
      <c r="C135" s="10" t="s">
        <v>0</v>
      </c>
      <c r="D135" s="9" t="s">
        <v>0</v>
      </c>
      <c r="E135" s="52" t="s">
        <v>0</v>
      </c>
      <c r="F135" s="52" t="s">
        <v>0</v>
      </c>
      <c r="G135" s="53" t="s">
        <v>0</v>
      </c>
      <c r="H135" s="39"/>
      <c r="I135" s="39"/>
      <c r="J135" s="39"/>
    </row>
    <row r="136" spans="1:10" ht="12.75">
      <c r="A136" s="5" t="s">
        <v>39</v>
      </c>
      <c r="B136" s="12">
        <v>20</v>
      </c>
      <c r="C136" s="12">
        <v>21</v>
      </c>
      <c r="D136" s="12">
        <v>22</v>
      </c>
      <c r="E136" s="54">
        <v>23</v>
      </c>
      <c r="F136" s="54">
        <v>24</v>
      </c>
      <c r="G136" s="54">
        <v>25</v>
      </c>
      <c r="H136" s="55">
        <v>26</v>
      </c>
      <c r="I136" s="55">
        <v>27</v>
      </c>
      <c r="J136" s="55">
        <v>28</v>
      </c>
    </row>
    <row r="137" spans="1:10" ht="12.75">
      <c r="A137" s="13" t="s">
        <v>0</v>
      </c>
      <c r="B137" s="8"/>
      <c r="C137" s="8"/>
      <c r="D137" s="13" t="s">
        <v>0</v>
      </c>
      <c r="E137" s="56" t="s">
        <v>0</v>
      </c>
      <c r="F137" s="57" t="s">
        <v>0</v>
      </c>
      <c r="G137" s="52" t="s">
        <v>0</v>
      </c>
      <c r="H137" s="57"/>
      <c r="I137" s="57"/>
      <c r="J137" s="57"/>
    </row>
    <row r="138" spans="1:10" ht="12.75">
      <c r="A138" s="5" t="s">
        <v>5</v>
      </c>
      <c r="E138" s="39"/>
      <c r="F138" s="39"/>
      <c r="G138" s="39"/>
      <c r="H138" s="39"/>
      <c r="I138" s="39"/>
      <c r="J138" s="39"/>
    </row>
    <row r="139" spans="1:10" ht="12.75">
      <c r="A139" s="5" t="s">
        <v>6</v>
      </c>
      <c r="B139" s="1">
        <v>668008</v>
      </c>
      <c r="C139" s="1">
        <v>1035672</v>
      </c>
      <c r="D139" s="1">
        <v>-367664</v>
      </c>
      <c r="E139" s="39">
        <v>857960</v>
      </c>
      <c r="F139" s="39">
        <v>1405412</v>
      </c>
      <c r="G139" s="39">
        <v>-547452</v>
      </c>
      <c r="H139" s="39">
        <v>862333</v>
      </c>
      <c r="I139" s="39">
        <v>1423079</v>
      </c>
      <c r="J139" s="39">
        <v>-560746</v>
      </c>
    </row>
    <row r="140" spans="1:10" ht="12.75">
      <c r="A140" s="5" t="s">
        <v>7</v>
      </c>
      <c r="B140" s="18">
        <v>598088</v>
      </c>
      <c r="C140" s="18">
        <v>293902</v>
      </c>
      <c r="D140" s="17">
        <v>304185</v>
      </c>
      <c r="E140" s="39">
        <v>770429</v>
      </c>
      <c r="F140" s="39">
        <v>350608</v>
      </c>
      <c r="G140" s="39">
        <v>419821</v>
      </c>
      <c r="H140" s="39">
        <v>774512</v>
      </c>
      <c r="I140" s="39">
        <v>394392</v>
      </c>
      <c r="J140" s="39">
        <v>380120</v>
      </c>
    </row>
    <row r="141" spans="1:10" ht="12.75">
      <c r="A141" s="5" t="s">
        <v>8</v>
      </c>
      <c r="B141" s="18">
        <v>363042</v>
      </c>
      <c r="C141" s="18">
        <v>206798</v>
      </c>
      <c r="D141" s="18">
        <v>156244</v>
      </c>
      <c r="E141" s="39">
        <v>488010</v>
      </c>
      <c r="F141" s="39">
        <v>239604</v>
      </c>
      <c r="G141" s="39">
        <v>248406</v>
      </c>
      <c r="H141" s="39">
        <v>453246</v>
      </c>
      <c r="I141" s="39">
        <v>283403</v>
      </c>
      <c r="J141" s="39">
        <v>169843</v>
      </c>
    </row>
    <row r="142" spans="1:13" ht="12.75">
      <c r="A142" s="3" t="s">
        <v>9</v>
      </c>
      <c r="B142" s="18">
        <v>45526</v>
      </c>
      <c r="C142" s="18">
        <v>37191</v>
      </c>
      <c r="D142" s="17">
        <v>8335</v>
      </c>
      <c r="E142" s="39">
        <v>50226</v>
      </c>
      <c r="F142" s="39">
        <v>43336</v>
      </c>
      <c r="G142" s="39">
        <v>6890</v>
      </c>
      <c r="H142" s="39">
        <v>56045</v>
      </c>
      <c r="I142" s="39">
        <v>44240</v>
      </c>
      <c r="J142" s="39">
        <v>11805</v>
      </c>
      <c r="K142" s="21"/>
      <c r="L142" s="21"/>
      <c r="M142" s="21"/>
    </row>
    <row r="143" spans="1:13" ht="12.75">
      <c r="A143" s="3" t="s">
        <v>10</v>
      </c>
      <c r="B143" s="18">
        <v>40199</v>
      </c>
      <c r="C143" s="18">
        <v>46278</v>
      </c>
      <c r="D143" s="17">
        <v>-6079</v>
      </c>
      <c r="E143" s="39">
        <v>52073</v>
      </c>
      <c r="F143" s="39">
        <v>58531</v>
      </c>
      <c r="G143" s="39">
        <v>-6458</v>
      </c>
      <c r="H143" s="39">
        <v>52902</v>
      </c>
      <c r="I143" s="39">
        <v>56398</v>
      </c>
      <c r="J143" s="39">
        <v>-3496</v>
      </c>
      <c r="K143" s="21"/>
      <c r="L143" s="21"/>
      <c r="M143" s="21"/>
    </row>
    <row r="144" spans="1:13" ht="12.75">
      <c r="A144" s="3" t="s">
        <v>11</v>
      </c>
      <c r="B144" s="18">
        <v>6586</v>
      </c>
      <c r="C144" s="18">
        <v>4192</v>
      </c>
      <c r="D144" s="17">
        <v>2393</v>
      </c>
      <c r="E144" s="39">
        <v>6531</v>
      </c>
      <c r="F144" s="39">
        <v>5230</v>
      </c>
      <c r="G144" s="39">
        <v>1301</v>
      </c>
      <c r="H144" s="39">
        <v>7598</v>
      </c>
      <c r="I144" s="39">
        <v>6102</v>
      </c>
      <c r="J144" s="39">
        <v>1496</v>
      </c>
      <c r="L144" s="21"/>
      <c r="M144" s="21"/>
    </row>
    <row r="145" spans="1:13" ht="12.75">
      <c r="A145" s="3" t="s">
        <v>12</v>
      </c>
      <c r="B145" s="18">
        <v>1331</v>
      </c>
      <c r="C145" s="18">
        <v>1518</v>
      </c>
      <c r="D145" s="18">
        <v>-186</v>
      </c>
      <c r="E145" s="39">
        <v>1771</v>
      </c>
      <c r="F145" s="39">
        <v>3777</v>
      </c>
      <c r="G145" s="39">
        <v>-2006</v>
      </c>
      <c r="H145" s="39">
        <v>2083</v>
      </c>
      <c r="I145" s="39">
        <v>2487</v>
      </c>
      <c r="J145" s="39">
        <v>-404</v>
      </c>
      <c r="K145" s="21"/>
      <c r="L145" s="21"/>
      <c r="M145" s="21"/>
    </row>
    <row r="146" spans="1:13" ht="12.75">
      <c r="A146" s="3" t="s">
        <v>13</v>
      </c>
      <c r="B146" s="18"/>
      <c r="C146" s="18"/>
      <c r="D146" s="17"/>
      <c r="E146" s="39"/>
      <c r="F146" s="39"/>
      <c r="G146" s="39"/>
      <c r="H146" s="39"/>
      <c r="I146" s="39"/>
      <c r="J146" s="39"/>
      <c r="K146" s="21"/>
      <c r="L146" s="21"/>
      <c r="M146" s="21"/>
    </row>
    <row r="147" spans="1:13" ht="12.75">
      <c r="A147" s="3" t="s">
        <v>14</v>
      </c>
      <c r="B147" s="18">
        <v>269400</v>
      </c>
      <c r="C147" s="18">
        <v>117618</v>
      </c>
      <c r="D147" s="17">
        <v>151781</v>
      </c>
      <c r="E147" s="39">
        <v>377409</v>
      </c>
      <c r="F147" s="39">
        <v>128730</v>
      </c>
      <c r="G147" s="39">
        <v>248679</v>
      </c>
      <c r="H147" s="39">
        <v>334618</v>
      </c>
      <c r="I147" s="39">
        <v>174176</v>
      </c>
      <c r="J147" s="39">
        <v>160442</v>
      </c>
      <c r="K147" s="21"/>
      <c r="L147" s="21"/>
      <c r="M147" s="21"/>
    </row>
    <row r="148" spans="1:12" ht="12.75">
      <c r="A148" s="5" t="s">
        <v>15</v>
      </c>
      <c r="B148" s="18">
        <v>177745</v>
      </c>
      <c r="C148" s="18">
        <v>9293</v>
      </c>
      <c r="D148" s="18">
        <v>168452</v>
      </c>
      <c r="E148" s="39">
        <v>216906</v>
      </c>
      <c r="F148" s="39">
        <v>12568</v>
      </c>
      <c r="G148" s="39">
        <v>204338</v>
      </c>
      <c r="H148" s="39">
        <v>259244</v>
      </c>
      <c r="I148" s="39">
        <v>10967</v>
      </c>
      <c r="J148" s="39">
        <v>248277</v>
      </c>
      <c r="K148" s="21"/>
      <c r="L148" s="21"/>
    </row>
    <row r="149" spans="1:13" ht="12.75">
      <c r="A149" s="3" t="s">
        <v>57</v>
      </c>
      <c r="B149" s="18">
        <v>3024</v>
      </c>
      <c r="C149" s="18">
        <v>2073</v>
      </c>
      <c r="D149" s="17">
        <v>951</v>
      </c>
      <c r="E149" s="39">
        <v>3029</v>
      </c>
      <c r="F149" s="39">
        <v>1900</v>
      </c>
      <c r="G149" s="39">
        <v>1129</v>
      </c>
      <c r="H149" s="39">
        <v>3403</v>
      </c>
      <c r="I149" s="39">
        <v>2239</v>
      </c>
      <c r="J149" s="39">
        <v>1164</v>
      </c>
      <c r="K149" s="21"/>
      <c r="L149" s="21"/>
      <c r="M149" s="21"/>
    </row>
    <row r="150" spans="1:13" ht="12.75">
      <c r="A150" s="3" t="s">
        <v>61</v>
      </c>
      <c r="B150" s="18">
        <v>174721</v>
      </c>
      <c r="C150" s="18">
        <v>7220</v>
      </c>
      <c r="D150" s="17">
        <v>167501</v>
      </c>
      <c r="E150" s="39">
        <v>213877</v>
      </c>
      <c r="F150" s="39">
        <v>10668</v>
      </c>
      <c r="G150" s="39">
        <v>203209</v>
      </c>
      <c r="H150" s="39">
        <v>255841</v>
      </c>
      <c r="I150" s="39">
        <v>8728</v>
      </c>
      <c r="J150" s="39">
        <v>247113</v>
      </c>
      <c r="K150" s="21"/>
      <c r="L150" s="21"/>
      <c r="M150" s="21"/>
    </row>
    <row r="151" spans="1:13" ht="12.75">
      <c r="A151" s="3" t="s">
        <v>64</v>
      </c>
      <c r="B151" s="18">
        <v>57300</v>
      </c>
      <c r="C151" s="18">
        <v>77811</v>
      </c>
      <c r="D151" s="18">
        <v>-20511</v>
      </c>
      <c r="E151" s="39">
        <v>65513</v>
      </c>
      <c r="F151" s="39">
        <v>98436</v>
      </c>
      <c r="G151" s="39">
        <v>-32923</v>
      </c>
      <c r="H151" s="39">
        <v>62022</v>
      </c>
      <c r="I151" s="39">
        <v>100022</v>
      </c>
      <c r="J151" s="39">
        <v>-38000</v>
      </c>
      <c r="K151" s="21"/>
      <c r="L151" s="21"/>
      <c r="M151" s="21"/>
    </row>
    <row r="152" spans="1:13" ht="12.75">
      <c r="A152" s="3" t="s">
        <v>40</v>
      </c>
      <c r="B152" s="18">
        <v>55451</v>
      </c>
      <c r="C152" s="18">
        <v>73410</v>
      </c>
      <c r="D152" s="17">
        <v>-17959</v>
      </c>
      <c r="E152" s="39">
        <v>61723</v>
      </c>
      <c r="F152" s="39">
        <v>92418</v>
      </c>
      <c r="G152" s="39">
        <v>-30695</v>
      </c>
      <c r="H152" s="39">
        <v>57689</v>
      </c>
      <c r="I152" s="39">
        <v>91969</v>
      </c>
      <c r="J152" s="39">
        <v>-34280</v>
      </c>
      <c r="K152" s="21"/>
      <c r="L152" s="21"/>
      <c r="M152" s="21"/>
    </row>
    <row r="153" spans="1:13" ht="12.75">
      <c r="A153" s="3" t="s">
        <v>41</v>
      </c>
      <c r="B153" s="18">
        <v>1849</v>
      </c>
      <c r="C153" s="18">
        <v>4402</v>
      </c>
      <c r="D153" s="17">
        <v>-2552</v>
      </c>
      <c r="E153" s="39">
        <v>3790</v>
      </c>
      <c r="F153" s="39">
        <v>6018</v>
      </c>
      <c r="G153" s="39">
        <v>-2228</v>
      </c>
      <c r="H153" s="39">
        <v>4333</v>
      </c>
      <c r="I153" s="39">
        <v>8053</v>
      </c>
      <c r="J153" s="39">
        <v>-3720</v>
      </c>
      <c r="K153" s="21"/>
      <c r="L153" s="21"/>
      <c r="M153" s="21"/>
    </row>
    <row r="154" spans="1:13" ht="14.25">
      <c r="A154" s="50" t="s">
        <v>46</v>
      </c>
      <c r="B154" s="65">
        <v>1266096</v>
      </c>
      <c r="C154" s="65">
        <v>1329575</v>
      </c>
      <c r="D154" s="65">
        <v>-63479</v>
      </c>
      <c r="E154" s="66">
        <v>1628389</v>
      </c>
      <c r="F154" s="66">
        <v>1756020</v>
      </c>
      <c r="G154" s="66">
        <v>-127631</v>
      </c>
      <c r="H154" s="66">
        <v>1636845</v>
      </c>
      <c r="I154" s="66">
        <v>1817471</v>
      </c>
      <c r="J154" s="66">
        <v>-180626</v>
      </c>
      <c r="L154" s="21"/>
      <c r="M154" s="21"/>
    </row>
    <row r="155" spans="1:13" ht="12.75">
      <c r="A155" s="5" t="s">
        <v>16</v>
      </c>
      <c r="B155" s="18"/>
      <c r="C155" s="18"/>
      <c r="D155" s="17"/>
      <c r="E155" s="39"/>
      <c r="F155" s="39"/>
      <c r="G155" s="39"/>
      <c r="H155" s="39"/>
      <c r="I155" s="39"/>
      <c r="J155" s="39"/>
      <c r="L155" s="21"/>
      <c r="M155" s="21"/>
    </row>
    <row r="156" spans="1:13" ht="12.75">
      <c r="A156" s="5" t="s">
        <v>51</v>
      </c>
      <c r="B156" s="18">
        <v>1086530</v>
      </c>
      <c r="C156" s="18">
        <v>912135</v>
      </c>
      <c r="D156" s="18">
        <v>174395</v>
      </c>
      <c r="E156" s="39">
        <v>755703</v>
      </c>
      <c r="F156" s="39">
        <v>733018</v>
      </c>
      <c r="G156" s="39">
        <v>22685</v>
      </c>
      <c r="H156" s="39">
        <v>943447</v>
      </c>
      <c r="I156" s="39">
        <v>699806</v>
      </c>
      <c r="J156" s="39">
        <v>243641</v>
      </c>
      <c r="L156" s="21"/>
      <c r="M156" s="21"/>
    </row>
    <row r="157" spans="1:10" ht="12.75">
      <c r="A157" s="3" t="s">
        <v>53</v>
      </c>
      <c r="B157" s="18">
        <v>149902</v>
      </c>
      <c r="C157" s="18">
        <v>86125</v>
      </c>
      <c r="D157" s="17">
        <v>63776</v>
      </c>
      <c r="E157" s="39">
        <v>176679</v>
      </c>
      <c r="F157" s="39">
        <v>88945</v>
      </c>
      <c r="G157" s="39">
        <v>87734</v>
      </c>
      <c r="H157" s="39">
        <v>183186</v>
      </c>
      <c r="I157" s="39">
        <v>93511</v>
      </c>
      <c r="J157" s="39">
        <v>89675</v>
      </c>
    </row>
    <row r="158" spans="1:10" ht="12.75">
      <c r="A158" s="3" t="s">
        <v>49</v>
      </c>
      <c r="B158" s="18">
        <v>936628</v>
      </c>
      <c r="C158" s="18">
        <v>826009</v>
      </c>
      <c r="D158" s="17">
        <v>110619</v>
      </c>
      <c r="E158" s="39">
        <v>579024</v>
      </c>
      <c r="F158" s="39">
        <v>644073</v>
      </c>
      <c r="G158" s="39">
        <v>-65049</v>
      </c>
      <c r="H158" s="39">
        <v>760261</v>
      </c>
      <c r="I158" s="39">
        <v>606295</v>
      </c>
      <c r="J158" s="39">
        <v>153966</v>
      </c>
    </row>
    <row r="159" spans="1:12" ht="12.75">
      <c r="A159" s="5" t="s">
        <v>17</v>
      </c>
      <c r="B159" s="18">
        <v>330331</v>
      </c>
      <c r="C159" s="18">
        <v>166840</v>
      </c>
      <c r="D159" s="18">
        <v>163491</v>
      </c>
      <c r="E159" s="39">
        <v>285412</v>
      </c>
      <c r="F159" s="39">
        <v>250612</v>
      </c>
      <c r="G159" s="39">
        <v>34800</v>
      </c>
      <c r="H159" s="39">
        <v>349720</v>
      </c>
      <c r="I159" s="39">
        <v>288047</v>
      </c>
      <c r="J159" s="39">
        <v>61673</v>
      </c>
      <c r="L159" s="21"/>
    </row>
    <row r="160" spans="1:13" ht="12.75">
      <c r="A160" s="5" t="s">
        <v>18</v>
      </c>
      <c r="B160" s="18">
        <v>17019</v>
      </c>
      <c r="C160" s="18">
        <v>8553</v>
      </c>
      <c r="D160" s="18">
        <v>8466</v>
      </c>
      <c r="E160" s="39">
        <v>24435</v>
      </c>
      <c r="F160" s="39">
        <v>12877</v>
      </c>
      <c r="G160" s="39">
        <v>11558</v>
      </c>
      <c r="H160" s="39">
        <v>27863</v>
      </c>
      <c r="I160" s="39">
        <v>14251</v>
      </c>
      <c r="J160" s="39">
        <v>13612</v>
      </c>
      <c r="K160" s="21"/>
      <c r="M160" s="21"/>
    </row>
    <row r="161" spans="1:13" ht="12.75">
      <c r="A161" s="3" t="s">
        <v>19</v>
      </c>
      <c r="B161" s="18">
        <v>94</v>
      </c>
      <c r="C161" s="18">
        <v>112</v>
      </c>
      <c r="D161" s="17">
        <v>-18</v>
      </c>
      <c r="E161" s="39">
        <v>332</v>
      </c>
      <c r="F161" s="39">
        <v>1913</v>
      </c>
      <c r="G161" s="39">
        <v>-1581</v>
      </c>
      <c r="H161" s="39">
        <v>247</v>
      </c>
      <c r="I161" s="39">
        <v>1992</v>
      </c>
      <c r="J161" s="39">
        <v>-1745</v>
      </c>
      <c r="K161" s="21"/>
      <c r="L161" s="21"/>
      <c r="M161" s="21"/>
    </row>
    <row r="162" spans="1:13" ht="12.75">
      <c r="A162" s="3" t="s">
        <v>20</v>
      </c>
      <c r="B162" s="18">
        <v>16925</v>
      </c>
      <c r="C162" s="18">
        <v>8441</v>
      </c>
      <c r="D162" s="17">
        <v>8484</v>
      </c>
      <c r="E162" s="39">
        <v>24103</v>
      </c>
      <c r="F162" s="39">
        <v>10964</v>
      </c>
      <c r="G162" s="39">
        <v>13139</v>
      </c>
      <c r="H162" s="39">
        <v>27616</v>
      </c>
      <c r="I162" s="39">
        <v>12259</v>
      </c>
      <c r="J162" s="39">
        <v>15357</v>
      </c>
      <c r="K162" s="21"/>
      <c r="L162" s="21"/>
      <c r="M162" s="21"/>
    </row>
    <row r="163" spans="1:13" ht="12.75">
      <c r="A163" s="5" t="s">
        <v>21</v>
      </c>
      <c r="B163" s="18">
        <v>121942</v>
      </c>
      <c r="C163" s="18">
        <v>30855</v>
      </c>
      <c r="D163" s="17">
        <v>91086</v>
      </c>
      <c r="E163" s="39">
        <v>70846</v>
      </c>
      <c r="F163" s="39">
        <v>34316</v>
      </c>
      <c r="G163" s="39">
        <v>36530</v>
      </c>
      <c r="H163" s="39">
        <v>70371</v>
      </c>
      <c r="I163" s="39">
        <v>57188</v>
      </c>
      <c r="J163" s="39">
        <v>13183</v>
      </c>
      <c r="K163" s="21"/>
      <c r="L163" s="21"/>
      <c r="M163" s="21"/>
    </row>
    <row r="164" spans="1:13" ht="12.75">
      <c r="A164" s="5" t="s">
        <v>22</v>
      </c>
      <c r="B164" s="18"/>
      <c r="C164" s="18"/>
      <c r="D164" s="18"/>
      <c r="E164" s="39"/>
      <c r="F164" s="39"/>
      <c r="G164" s="39"/>
      <c r="H164" s="39"/>
      <c r="I164" s="39"/>
      <c r="J164" s="39"/>
      <c r="L164" s="21"/>
      <c r="M164" s="21"/>
    </row>
    <row r="165" spans="1:13" ht="12.75">
      <c r="A165" s="3" t="s">
        <v>19</v>
      </c>
      <c r="B165" s="18">
        <v>6412</v>
      </c>
      <c r="C165" s="18">
        <v>6538</v>
      </c>
      <c r="D165" s="17">
        <v>-126</v>
      </c>
      <c r="E165" s="39">
        <v>9225</v>
      </c>
      <c r="F165" s="39">
        <v>3643</v>
      </c>
      <c r="G165" s="39">
        <v>5582</v>
      </c>
      <c r="H165" s="39">
        <v>4610</v>
      </c>
      <c r="I165" s="39">
        <v>7101</v>
      </c>
      <c r="J165" s="39">
        <v>-2491</v>
      </c>
      <c r="L165" s="21"/>
      <c r="M165" s="21"/>
    </row>
    <row r="166" spans="1:13" ht="12.75">
      <c r="A166" s="3" t="s">
        <v>20</v>
      </c>
      <c r="B166" s="18">
        <v>115529</v>
      </c>
      <c r="C166" s="18">
        <v>24317</v>
      </c>
      <c r="D166" s="17">
        <v>91212</v>
      </c>
      <c r="E166" s="39">
        <v>61621</v>
      </c>
      <c r="F166" s="39">
        <v>30673</v>
      </c>
      <c r="G166" s="39">
        <v>30948</v>
      </c>
      <c r="H166" s="39">
        <v>65761</v>
      </c>
      <c r="I166" s="39">
        <v>50087</v>
      </c>
      <c r="J166" s="39">
        <v>15674</v>
      </c>
      <c r="L166" s="21"/>
      <c r="M166" s="21"/>
    </row>
    <row r="167" spans="1:13" ht="12.75">
      <c r="A167" s="5" t="s">
        <v>23</v>
      </c>
      <c r="B167" s="18">
        <v>191370</v>
      </c>
      <c r="C167" s="18">
        <v>127432</v>
      </c>
      <c r="D167" s="17">
        <v>63939</v>
      </c>
      <c r="E167" s="39">
        <v>190131</v>
      </c>
      <c r="F167" s="39">
        <v>203409</v>
      </c>
      <c r="G167" s="39">
        <v>-13288</v>
      </c>
      <c r="H167" s="39">
        <v>251486</v>
      </c>
      <c r="I167" s="39">
        <v>216608</v>
      </c>
      <c r="J167" s="39">
        <v>34878</v>
      </c>
      <c r="L167" s="21"/>
      <c r="M167" s="21"/>
    </row>
    <row r="168" spans="1:13" ht="12.75">
      <c r="A168" s="5" t="s">
        <v>24</v>
      </c>
      <c r="B168" s="18"/>
      <c r="C168" s="18"/>
      <c r="D168" s="17"/>
      <c r="E168" s="39"/>
      <c r="F168" s="39"/>
      <c r="G168" s="39"/>
      <c r="H168" s="39"/>
      <c r="I168" s="39"/>
      <c r="J168" s="39"/>
      <c r="L168" s="21"/>
      <c r="M168" s="21"/>
    </row>
    <row r="169" spans="1:13" ht="12.75">
      <c r="A169" s="5" t="s">
        <v>25</v>
      </c>
      <c r="B169" s="18">
        <v>223979</v>
      </c>
      <c r="C169" s="18">
        <v>176824</v>
      </c>
      <c r="D169" s="18">
        <v>47155</v>
      </c>
      <c r="E169" s="39">
        <v>295408</v>
      </c>
      <c r="F169" s="39">
        <v>314613</v>
      </c>
      <c r="G169" s="39">
        <v>-19205</v>
      </c>
      <c r="H169" s="39">
        <v>292105</v>
      </c>
      <c r="I169" s="39">
        <v>282261</v>
      </c>
      <c r="J169" s="39">
        <v>9844</v>
      </c>
      <c r="L169" s="21"/>
      <c r="M169" s="21"/>
    </row>
    <row r="170" spans="1:13" ht="12.75">
      <c r="A170" s="5" t="s">
        <v>26</v>
      </c>
      <c r="B170" s="18">
        <v>223664</v>
      </c>
      <c r="C170" s="18">
        <v>175113</v>
      </c>
      <c r="D170" s="18">
        <v>48551</v>
      </c>
      <c r="E170" s="39">
        <v>294843</v>
      </c>
      <c r="F170" s="39">
        <v>311869</v>
      </c>
      <c r="G170" s="39">
        <v>-17026</v>
      </c>
      <c r="H170" s="39">
        <v>289280</v>
      </c>
      <c r="I170" s="39">
        <v>280091</v>
      </c>
      <c r="J170" s="39">
        <v>9189</v>
      </c>
      <c r="L170" s="21"/>
      <c r="M170" s="21"/>
    </row>
    <row r="171" spans="1:13" ht="12.75">
      <c r="A171" s="3" t="s">
        <v>56</v>
      </c>
      <c r="B171" s="18">
        <v>78366</v>
      </c>
      <c r="C171" s="18">
        <v>50734</v>
      </c>
      <c r="D171" s="17">
        <v>27632</v>
      </c>
      <c r="E171" s="39">
        <v>114753</v>
      </c>
      <c r="F171" s="39">
        <v>130576</v>
      </c>
      <c r="G171" s="39">
        <v>-15823</v>
      </c>
      <c r="H171" s="39">
        <v>81517</v>
      </c>
      <c r="I171" s="39">
        <v>72633</v>
      </c>
      <c r="J171" s="39">
        <v>8884</v>
      </c>
      <c r="L171" s="21"/>
      <c r="M171" s="21"/>
    </row>
    <row r="172" spans="1:13" ht="12.75">
      <c r="A172" s="3" t="s">
        <v>28</v>
      </c>
      <c r="B172" s="18">
        <v>145298</v>
      </c>
      <c r="C172" s="18">
        <v>124379</v>
      </c>
      <c r="D172" s="17">
        <v>20919</v>
      </c>
      <c r="E172" s="39">
        <v>180090</v>
      </c>
      <c r="F172" s="39">
        <v>181293</v>
      </c>
      <c r="G172" s="39">
        <v>-1203</v>
      </c>
      <c r="H172" s="39">
        <v>207763</v>
      </c>
      <c r="I172" s="39">
        <v>207458</v>
      </c>
      <c r="J172" s="39">
        <v>305</v>
      </c>
      <c r="L172" s="21"/>
      <c r="M172" s="21"/>
    </row>
    <row r="173" spans="1:13" ht="12.75">
      <c r="A173" s="3" t="s">
        <v>60</v>
      </c>
      <c r="B173" s="18"/>
      <c r="C173" s="18"/>
      <c r="D173" s="17"/>
      <c r="E173" s="39"/>
      <c r="F173" s="39"/>
      <c r="G173" s="39"/>
      <c r="H173" s="39"/>
      <c r="I173" s="39"/>
      <c r="J173" s="39"/>
      <c r="L173" s="21"/>
      <c r="M173" s="21"/>
    </row>
    <row r="174" spans="1:13" ht="12.75">
      <c r="A174" s="5" t="s">
        <v>29</v>
      </c>
      <c r="B174" s="18">
        <v>315</v>
      </c>
      <c r="C174" s="18">
        <v>1712</v>
      </c>
      <c r="D174" s="17">
        <v>-1397</v>
      </c>
      <c r="E174" s="39">
        <v>565</v>
      </c>
      <c r="F174" s="39">
        <v>2744</v>
      </c>
      <c r="G174" s="39">
        <v>-2179</v>
      </c>
      <c r="H174" s="39">
        <v>2825</v>
      </c>
      <c r="I174" s="39">
        <v>2170</v>
      </c>
      <c r="J174" s="39">
        <v>655</v>
      </c>
      <c r="L174" s="21"/>
      <c r="M174" s="21"/>
    </row>
    <row r="175" spans="1:13" ht="12.75">
      <c r="A175" s="5" t="s">
        <v>30</v>
      </c>
      <c r="B175" s="18" t="s">
        <v>70</v>
      </c>
      <c r="C175" s="18">
        <v>492</v>
      </c>
      <c r="D175" s="17">
        <v>-492</v>
      </c>
      <c r="E175" s="58" t="s">
        <v>70</v>
      </c>
      <c r="F175" s="39">
        <v>471</v>
      </c>
      <c r="G175" s="39">
        <v>-471</v>
      </c>
      <c r="H175" s="58" t="s">
        <v>70</v>
      </c>
      <c r="I175" s="39">
        <v>452</v>
      </c>
      <c r="J175" s="39">
        <v>-452</v>
      </c>
      <c r="L175" s="21"/>
      <c r="M175" s="21"/>
    </row>
    <row r="176" spans="1:13" ht="12.75">
      <c r="A176" s="5" t="s">
        <v>31</v>
      </c>
      <c r="B176" s="18">
        <v>117094</v>
      </c>
      <c r="C176" s="18">
        <v>73716</v>
      </c>
      <c r="D176" s="17">
        <v>43377</v>
      </c>
      <c r="E176" s="39">
        <v>85467</v>
      </c>
      <c r="F176" s="39">
        <v>97258</v>
      </c>
      <c r="G176" s="39">
        <v>-11791</v>
      </c>
      <c r="H176" s="39">
        <v>54300</v>
      </c>
      <c r="I176" s="39">
        <v>116874</v>
      </c>
      <c r="J176" s="39">
        <v>-62574</v>
      </c>
      <c r="L176" s="21"/>
      <c r="M176" s="21"/>
    </row>
    <row r="177" spans="1:13" ht="14.25">
      <c r="A177" s="50" t="s">
        <v>32</v>
      </c>
      <c r="B177" s="65">
        <v>1757933</v>
      </c>
      <c r="C177" s="65">
        <v>1330007</v>
      </c>
      <c r="D177" s="65">
        <v>427926</v>
      </c>
      <c r="E177" s="66">
        <v>1421990</v>
      </c>
      <c r="F177" s="66">
        <v>1395972</v>
      </c>
      <c r="G177" s="66">
        <v>26018</v>
      </c>
      <c r="H177" s="66">
        <v>1639572</v>
      </c>
      <c r="I177" s="66">
        <v>1387440</v>
      </c>
      <c r="J177" s="66">
        <v>252132</v>
      </c>
      <c r="L177" s="21"/>
      <c r="M177" s="21"/>
    </row>
    <row r="178" spans="1:13" ht="12.75">
      <c r="A178" s="5" t="s">
        <v>42</v>
      </c>
      <c r="B178" s="18"/>
      <c r="C178" s="18"/>
      <c r="D178" s="17"/>
      <c r="E178" s="39"/>
      <c r="F178" s="39"/>
      <c r="G178" s="39"/>
      <c r="H178" s="39"/>
      <c r="I178" s="39"/>
      <c r="J178" s="39"/>
      <c r="L178" s="21"/>
      <c r="M178" s="21"/>
    </row>
    <row r="179" spans="1:12" ht="12.75">
      <c r="A179" s="5" t="s">
        <v>33</v>
      </c>
      <c r="B179" s="18">
        <v>5241</v>
      </c>
      <c r="C179" s="18" t="s">
        <v>70</v>
      </c>
      <c r="D179" s="17">
        <v>5241</v>
      </c>
      <c r="E179" s="39">
        <v>4498</v>
      </c>
      <c r="F179" s="58" t="s">
        <v>70</v>
      </c>
      <c r="G179" s="39">
        <v>4498</v>
      </c>
      <c r="H179" s="58" t="s">
        <v>70</v>
      </c>
      <c r="I179" s="39">
        <v>7269</v>
      </c>
      <c r="J179" s="39">
        <v>-7269</v>
      </c>
      <c r="L179" s="21"/>
    </row>
    <row r="180" spans="1:13" ht="12.75">
      <c r="A180" s="5" t="s">
        <v>34</v>
      </c>
      <c r="B180" s="18">
        <v>3029270</v>
      </c>
      <c r="C180" s="18">
        <v>2659582</v>
      </c>
      <c r="D180" s="17">
        <v>369689</v>
      </c>
      <c r="E180" s="39">
        <v>3054877</v>
      </c>
      <c r="F180" s="39">
        <v>3151992</v>
      </c>
      <c r="G180" s="39">
        <v>-97115</v>
      </c>
      <c r="H180" s="39">
        <v>3276417</v>
      </c>
      <c r="I180" s="39">
        <v>3212180</v>
      </c>
      <c r="J180" s="39">
        <v>64237</v>
      </c>
      <c r="M180" s="21"/>
    </row>
    <row r="181" spans="1:13" ht="12.75">
      <c r="A181" s="5" t="s">
        <v>35</v>
      </c>
      <c r="B181" s="18" t="s">
        <v>70</v>
      </c>
      <c r="C181" s="18">
        <v>369689</v>
      </c>
      <c r="D181" s="18">
        <v>-369689</v>
      </c>
      <c r="E181" s="39">
        <v>97115</v>
      </c>
      <c r="F181" s="58" t="s">
        <v>70</v>
      </c>
      <c r="G181" s="39">
        <v>97115</v>
      </c>
      <c r="H181" s="35" t="s">
        <v>70</v>
      </c>
      <c r="I181" s="39">
        <v>64237</v>
      </c>
      <c r="J181" s="39">
        <v>-64237</v>
      </c>
      <c r="L181" s="21"/>
      <c r="M181" s="21"/>
    </row>
    <row r="182" spans="1:13" ht="12.75">
      <c r="A182" s="3" t="s">
        <v>36</v>
      </c>
      <c r="B182" s="17" t="s">
        <v>70</v>
      </c>
      <c r="C182" s="17" t="s">
        <v>70</v>
      </c>
      <c r="D182" s="17" t="s">
        <v>70</v>
      </c>
      <c r="E182" s="35" t="s">
        <v>70</v>
      </c>
      <c r="F182" s="35" t="s">
        <v>70</v>
      </c>
      <c r="G182" s="35" t="s">
        <v>70</v>
      </c>
      <c r="H182" s="35" t="s">
        <v>70</v>
      </c>
      <c r="I182" s="35" t="s">
        <v>70</v>
      </c>
      <c r="J182" s="35" t="s">
        <v>70</v>
      </c>
      <c r="L182" s="21"/>
      <c r="M182" s="21"/>
    </row>
    <row r="183" spans="1:13" ht="12.75">
      <c r="A183" s="3" t="s">
        <v>37</v>
      </c>
      <c r="B183" s="17" t="s">
        <v>70</v>
      </c>
      <c r="C183" s="18">
        <v>369689</v>
      </c>
      <c r="D183" s="17">
        <v>-369869</v>
      </c>
      <c r="E183" s="39">
        <v>97115</v>
      </c>
      <c r="F183" s="58" t="s">
        <v>70</v>
      </c>
      <c r="G183" s="39">
        <v>97115</v>
      </c>
      <c r="H183" s="58" t="s">
        <v>70</v>
      </c>
      <c r="I183" s="39">
        <v>64237</v>
      </c>
      <c r="J183" s="39">
        <v>-64237</v>
      </c>
      <c r="L183" s="21"/>
      <c r="M183" s="21"/>
    </row>
    <row r="184" spans="1:12" ht="12.75">
      <c r="A184" s="13" t="s">
        <v>38</v>
      </c>
      <c r="B184" s="8"/>
      <c r="C184" s="8"/>
      <c r="D184" s="8"/>
      <c r="E184" s="57"/>
      <c r="F184" s="57"/>
      <c r="G184" s="57"/>
      <c r="H184" s="59" t="s">
        <v>70</v>
      </c>
      <c r="I184" s="57">
        <v>24983</v>
      </c>
      <c r="J184" s="57">
        <v>-24983</v>
      </c>
      <c r="L184" s="21"/>
    </row>
    <row r="185" spans="1:13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L185" s="21"/>
      <c r="M185" s="23"/>
    </row>
    <row r="186" spans="1:13" ht="12.75">
      <c r="A186" s="3"/>
      <c r="B186" s="3"/>
      <c r="C186" s="3"/>
      <c r="D186" s="3"/>
      <c r="E186" s="60"/>
      <c r="F186" s="60"/>
      <c r="G186" s="60"/>
      <c r="H186" s="60"/>
      <c r="I186" s="60"/>
      <c r="J186" s="60"/>
      <c r="L186" s="21"/>
      <c r="M186" s="23"/>
    </row>
    <row r="187" spans="1:13" ht="12.75">
      <c r="A187" s="43"/>
      <c r="B187" s="43"/>
      <c r="C187" s="43"/>
      <c r="D187" s="43"/>
      <c r="E187" s="61"/>
      <c r="F187" s="61"/>
      <c r="G187" s="61"/>
      <c r="H187" s="61"/>
      <c r="I187" s="61"/>
      <c r="J187" s="61"/>
      <c r="L187" s="21"/>
      <c r="M187" s="23"/>
    </row>
    <row r="188" spans="5:13" ht="12.75">
      <c r="E188" s="61">
        <v>55</v>
      </c>
      <c r="F188" s="39"/>
      <c r="G188" s="39"/>
      <c r="H188" s="39"/>
      <c r="I188" s="39"/>
      <c r="J188" s="39"/>
      <c r="K188" s="21"/>
      <c r="L188" s="21"/>
      <c r="M188" s="21"/>
    </row>
    <row r="189" spans="1:13" ht="12.75">
      <c r="A189" s="3"/>
      <c r="E189" s="39"/>
      <c r="F189" s="62"/>
      <c r="G189" s="62"/>
      <c r="H189" s="62"/>
      <c r="I189" s="62"/>
      <c r="J189" s="39"/>
      <c r="L189" s="21"/>
      <c r="M189" s="21"/>
    </row>
    <row r="190" spans="1:12" ht="12.75">
      <c r="A190" s="3"/>
      <c r="E190" s="39"/>
      <c r="F190" s="62"/>
      <c r="G190" s="62"/>
      <c r="H190" s="62"/>
      <c r="I190" s="62"/>
      <c r="J190" s="62"/>
      <c r="L190" s="21"/>
    </row>
    <row r="191" spans="1:13" ht="15.75">
      <c r="A191" s="72" t="s">
        <v>44</v>
      </c>
      <c r="B191" s="72"/>
      <c r="C191" s="72"/>
      <c r="D191" s="72"/>
      <c r="E191" s="72"/>
      <c r="F191" s="72"/>
      <c r="G191" s="72"/>
      <c r="H191" s="72"/>
      <c r="I191" s="72"/>
      <c r="J191" s="72"/>
      <c r="M191" s="21"/>
    </row>
    <row r="192" spans="1:10" ht="12.75">
      <c r="A192" s="49"/>
      <c r="B192" s="49"/>
      <c r="E192" s="39"/>
      <c r="F192" s="39"/>
      <c r="G192" s="39"/>
      <c r="H192" s="39"/>
      <c r="I192" s="39"/>
      <c r="J192" s="39"/>
    </row>
    <row r="193" spans="1:10" ht="15.75">
      <c r="A193" s="73" t="s">
        <v>77</v>
      </c>
      <c r="B193" s="73"/>
      <c r="C193" s="73"/>
      <c r="D193" s="73"/>
      <c r="E193" s="73"/>
      <c r="F193" s="73"/>
      <c r="G193" s="73"/>
      <c r="H193" s="73"/>
      <c r="I193" s="73"/>
      <c r="J193" s="73"/>
    </row>
    <row r="194" spans="1:10" ht="12.75">
      <c r="A194" s="77" t="s">
        <v>80</v>
      </c>
      <c r="B194" s="77"/>
      <c r="C194" s="77"/>
      <c r="D194" s="77"/>
      <c r="E194" s="77"/>
      <c r="F194" s="77"/>
      <c r="G194" s="77"/>
      <c r="H194" s="77"/>
      <c r="I194" s="77"/>
      <c r="J194" s="77"/>
    </row>
    <row r="195" spans="1:10" ht="12.75">
      <c r="A195" s="4"/>
      <c r="B195" s="83" t="s">
        <v>83</v>
      </c>
      <c r="C195" s="83"/>
      <c r="D195" s="83"/>
      <c r="E195" s="74"/>
      <c r="F195" s="74"/>
      <c r="G195" s="74"/>
      <c r="H195" s="44"/>
      <c r="I195" s="44"/>
      <c r="J195" s="44"/>
    </row>
    <row r="196" spans="1:10" ht="12.75">
      <c r="A196" s="67" t="s">
        <v>1</v>
      </c>
      <c r="B196" s="45"/>
      <c r="C196" s="40"/>
      <c r="D196" s="40"/>
      <c r="E196" s="24"/>
      <c r="F196" s="46"/>
      <c r="G196" s="46"/>
      <c r="H196" s="24"/>
      <c r="I196" s="46"/>
      <c r="J196" s="46"/>
    </row>
    <row r="197" spans="1:12" ht="12.75">
      <c r="A197" s="4"/>
      <c r="B197" s="24" t="s">
        <v>2</v>
      </c>
      <c r="C197" s="6" t="s">
        <v>3</v>
      </c>
      <c r="D197" s="6" t="s">
        <v>4</v>
      </c>
      <c r="E197" s="6"/>
      <c r="F197" s="6"/>
      <c r="G197" s="6"/>
      <c r="H197" s="6"/>
      <c r="I197" s="6"/>
      <c r="J197" s="6"/>
      <c r="L197" s="2" t="s">
        <v>0</v>
      </c>
    </row>
    <row r="198" spans="1:13" ht="12.75">
      <c r="A198" s="7" t="s">
        <v>0</v>
      </c>
      <c r="B198" s="10" t="s">
        <v>0</v>
      </c>
      <c r="C198" s="10" t="s">
        <v>0</v>
      </c>
      <c r="D198" s="9" t="s">
        <v>0</v>
      </c>
      <c r="E198" s="10"/>
      <c r="F198" s="10"/>
      <c r="G198" s="9"/>
      <c r="K198" s="27" t="s">
        <v>0</v>
      </c>
      <c r="L198" s="27" t="s">
        <v>0</v>
      </c>
      <c r="M198" s="27" t="s">
        <v>0</v>
      </c>
    </row>
    <row r="199" spans="1:13" ht="12.75">
      <c r="A199" s="5" t="s">
        <v>39</v>
      </c>
      <c r="B199" s="12">
        <v>29</v>
      </c>
      <c r="C199" s="12">
        <v>30</v>
      </c>
      <c r="D199" s="12">
        <v>31</v>
      </c>
      <c r="E199" s="12"/>
      <c r="F199" s="12"/>
      <c r="G199" s="12"/>
      <c r="H199" s="42"/>
      <c r="I199" s="42"/>
      <c r="J199" s="42"/>
      <c r="K199" s="2" t="s">
        <v>0</v>
      </c>
      <c r="L199" s="2" t="s">
        <v>0</v>
      </c>
      <c r="M199" s="2" t="s">
        <v>0</v>
      </c>
    </row>
    <row r="200" spans="1:13" ht="12.75">
      <c r="A200" s="13" t="s">
        <v>0</v>
      </c>
      <c r="B200" s="8"/>
      <c r="C200" s="8"/>
      <c r="D200" s="13" t="s">
        <v>0</v>
      </c>
      <c r="E200" s="13"/>
      <c r="F200" s="8"/>
      <c r="G200" s="10"/>
      <c r="H200" s="8"/>
      <c r="I200" s="8"/>
      <c r="J200" s="8"/>
      <c r="K200" s="2" t="s">
        <v>0</v>
      </c>
      <c r="L200" s="2" t="s">
        <v>0</v>
      </c>
      <c r="M200" s="2" t="s">
        <v>0</v>
      </c>
    </row>
    <row r="201" spans="1:13" ht="12.75">
      <c r="A201" s="5" t="s">
        <v>5</v>
      </c>
      <c r="K201" s="28" t="s">
        <v>0</v>
      </c>
      <c r="L201" s="28" t="s">
        <v>0</v>
      </c>
      <c r="M201" s="28" t="s">
        <v>0</v>
      </c>
    </row>
    <row r="202" spans="1:11" ht="12.75">
      <c r="A202" s="63" t="s">
        <v>6</v>
      </c>
      <c r="B202" s="39">
        <v>1139517</v>
      </c>
      <c r="C202" s="39">
        <v>1734545</v>
      </c>
      <c r="D202" s="39">
        <v>-595028</v>
      </c>
      <c r="E202" s="39"/>
      <c r="F202" s="39"/>
      <c r="G202" s="39"/>
      <c r="K202" s="3" t="s">
        <v>0</v>
      </c>
    </row>
    <row r="203" spans="1:7" ht="12.75">
      <c r="A203" s="63" t="s">
        <v>7</v>
      </c>
      <c r="B203" s="36">
        <v>899484</v>
      </c>
      <c r="C203" s="36">
        <v>506990</v>
      </c>
      <c r="D203" s="35">
        <v>392494</v>
      </c>
      <c r="E203" s="39"/>
      <c r="F203" s="39"/>
      <c r="G203" s="39"/>
    </row>
    <row r="204" spans="1:7" ht="12.75">
      <c r="A204" s="63" t="s">
        <v>8</v>
      </c>
      <c r="B204" s="36">
        <v>600636</v>
      </c>
      <c r="C204" s="36">
        <v>383578</v>
      </c>
      <c r="D204" s="36">
        <v>217058</v>
      </c>
      <c r="E204" s="39"/>
      <c r="F204" s="39"/>
      <c r="G204" s="39"/>
    </row>
    <row r="205" spans="1:7" ht="12.75">
      <c r="A205" s="60" t="s">
        <v>9</v>
      </c>
      <c r="B205" s="36">
        <v>69488</v>
      </c>
      <c r="C205" s="36">
        <v>51152</v>
      </c>
      <c r="D205" s="35">
        <v>18336</v>
      </c>
      <c r="E205" s="39"/>
      <c r="F205" s="39"/>
      <c r="G205" s="39"/>
    </row>
    <row r="206" spans="1:7" ht="12.75">
      <c r="A206" s="60" t="s">
        <v>10</v>
      </c>
      <c r="B206" s="36">
        <v>64992</v>
      </c>
      <c r="C206" s="36">
        <v>63215</v>
      </c>
      <c r="D206" s="35">
        <v>1777</v>
      </c>
      <c r="E206" s="39"/>
      <c r="F206" s="39"/>
      <c r="G206" s="39"/>
    </row>
    <row r="207" spans="1:7" ht="12.75">
      <c r="A207" s="60" t="s">
        <v>11</v>
      </c>
      <c r="B207" s="36">
        <v>8871</v>
      </c>
      <c r="C207" s="36">
        <v>6379</v>
      </c>
      <c r="D207" s="35">
        <v>2492</v>
      </c>
      <c r="E207" s="39"/>
      <c r="F207" s="39"/>
      <c r="G207" s="39"/>
    </row>
    <row r="208" spans="1:7" ht="12.75">
      <c r="A208" s="60" t="s">
        <v>12</v>
      </c>
      <c r="B208" s="36">
        <v>2430</v>
      </c>
      <c r="C208" s="36">
        <v>3734</v>
      </c>
      <c r="D208" s="36">
        <v>-1304</v>
      </c>
      <c r="E208" s="39"/>
      <c r="F208" s="39"/>
      <c r="G208" s="39"/>
    </row>
    <row r="209" spans="1:7" ht="12.75">
      <c r="A209" s="60" t="s">
        <v>13</v>
      </c>
      <c r="B209" s="36"/>
      <c r="C209" s="36"/>
      <c r="D209" s="35"/>
      <c r="E209" s="39"/>
      <c r="F209" s="39"/>
      <c r="G209" s="39"/>
    </row>
    <row r="210" spans="1:7" ht="12.75">
      <c r="A210" s="60" t="s">
        <v>14</v>
      </c>
      <c r="B210" s="36">
        <v>454855</v>
      </c>
      <c r="C210" s="36">
        <v>259098</v>
      </c>
      <c r="D210" s="35">
        <v>195757</v>
      </c>
      <c r="E210" s="39"/>
      <c r="F210" s="39"/>
      <c r="G210" s="39"/>
    </row>
    <row r="211" spans="1:7" ht="12.75">
      <c r="A211" s="63" t="s">
        <v>15</v>
      </c>
      <c r="B211" s="36">
        <v>257386</v>
      </c>
      <c r="C211" s="36">
        <v>14216</v>
      </c>
      <c r="D211" s="36">
        <v>243170</v>
      </c>
      <c r="E211" s="39"/>
      <c r="F211" s="39"/>
      <c r="G211" s="39"/>
    </row>
    <row r="212" spans="1:7" ht="12.75">
      <c r="A212" s="60" t="s">
        <v>57</v>
      </c>
      <c r="B212" s="36">
        <v>2938</v>
      </c>
      <c r="C212" s="36">
        <v>2870</v>
      </c>
      <c r="D212" s="35">
        <v>68</v>
      </c>
      <c r="E212" s="39"/>
      <c r="F212" s="39"/>
      <c r="G212" s="39"/>
    </row>
    <row r="213" spans="1:7" ht="12.75">
      <c r="A213" s="60" t="s">
        <v>61</v>
      </c>
      <c r="B213" s="36">
        <v>254558</v>
      </c>
      <c r="C213" s="36">
        <v>11346</v>
      </c>
      <c r="D213" s="35">
        <v>243102</v>
      </c>
      <c r="E213" s="39"/>
      <c r="F213" s="39"/>
      <c r="G213" s="39"/>
    </row>
    <row r="214" spans="1:7" ht="12.75">
      <c r="A214" s="63" t="s">
        <v>64</v>
      </c>
      <c r="B214" s="36">
        <v>41462</v>
      </c>
      <c r="C214" s="36">
        <v>109196</v>
      </c>
      <c r="D214" s="36">
        <v>-67734</v>
      </c>
      <c r="E214" s="39"/>
      <c r="F214" s="39"/>
      <c r="G214" s="39"/>
    </row>
    <row r="215" spans="1:7" ht="12.75">
      <c r="A215" s="60" t="s">
        <v>40</v>
      </c>
      <c r="B215" s="36">
        <v>36379</v>
      </c>
      <c r="C215" s="36">
        <v>99731</v>
      </c>
      <c r="D215" s="35">
        <v>-63352</v>
      </c>
      <c r="E215" s="39"/>
      <c r="F215" s="39"/>
      <c r="G215" s="39"/>
    </row>
    <row r="216" spans="1:7" ht="12.75">
      <c r="A216" s="60" t="s">
        <v>41</v>
      </c>
      <c r="B216" s="36">
        <v>5083</v>
      </c>
      <c r="C216" s="36">
        <v>9465</v>
      </c>
      <c r="D216" s="35">
        <v>-4382</v>
      </c>
      <c r="E216" s="39"/>
      <c r="F216" s="39"/>
      <c r="G216" s="39"/>
    </row>
    <row r="217" spans="1:7" ht="14.25">
      <c r="A217" s="68" t="s">
        <v>46</v>
      </c>
      <c r="B217" s="69">
        <v>2039002</v>
      </c>
      <c r="C217" s="69">
        <v>2241534</v>
      </c>
      <c r="D217" s="69">
        <v>-202532</v>
      </c>
      <c r="E217" s="39"/>
      <c r="F217" s="39"/>
      <c r="G217" s="39"/>
    </row>
    <row r="218" spans="1:7" ht="12.75">
      <c r="A218" s="63" t="s">
        <v>16</v>
      </c>
      <c r="B218" s="39"/>
      <c r="C218" s="36"/>
      <c r="D218" s="35"/>
      <c r="E218" s="39"/>
      <c r="F218" s="39"/>
      <c r="G218" s="39"/>
    </row>
    <row r="219" spans="1:7" ht="12.75">
      <c r="A219" s="63" t="s">
        <v>51</v>
      </c>
      <c r="B219" s="36">
        <v>1304426</v>
      </c>
      <c r="C219" s="36">
        <v>1132272</v>
      </c>
      <c r="D219" s="36">
        <v>172154</v>
      </c>
      <c r="E219" s="39"/>
      <c r="F219" s="39"/>
      <c r="G219" s="39"/>
    </row>
    <row r="220" spans="1:7" ht="12.75">
      <c r="A220" s="60" t="s">
        <v>53</v>
      </c>
      <c r="B220" s="36">
        <v>150131</v>
      </c>
      <c r="C220" s="36">
        <v>117355</v>
      </c>
      <c r="D220" s="35">
        <v>32776</v>
      </c>
      <c r="E220" s="39"/>
      <c r="F220" s="39"/>
      <c r="G220" s="39"/>
    </row>
    <row r="221" spans="1:7" ht="12.75">
      <c r="A221" s="60" t="s">
        <v>49</v>
      </c>
      <c r="B221" s="36">
        <v>1154295</v>
      </c>
      <c r="C221" s="36">
        <v>1014917</v>
      </c>
      <c r="D221" s="35">
        <v>139378</v>
      </c>
      <c r="E221" s="39"/>
      <c r="F221" s="39"/>
      <c r="G221" s="39"/>
    </row>
    <row r="222" spans="1:7" ht="12.75">
      <c r="A222" s="63" t="s">
        <v>17</v>
      </c>
      <c r="B222" s="36">
        <v>486050</v>
      </c>
      <c r="C222" s="36">
        <v>359057</v>
      </c>
      <c r="D222" s="36">
        <v>126993</v>
      </c>
      <c r="E222" s="39"/>
      <c r="F222" s="39"/>
      <c r="G222" s="39"/>
    </row>
    <row r="223" spans="1:7" ht="12.75">
      <c r="A223" s="63" t="s">
        <v>18</v>
      </c>
      <c r="B223" s="36">
        <v>35868</v>
      </c>
      <c r="C223" s="36">
        <v>13388</v>
      </c>
      <c r="D223" s="36">
        <v>22480</v>
      </c>
      <c r="E223" s="39"/>
      <c r="F223" s="39"/>
      <c r="G223" s="39"/>
    </row>
    <row r="224" spans="1:7" ht="12.75">
      <c r="A224" s="60" t="s">
        <v>19</v>
      </c>
      <c r="B224" s="36">
        <v>346</v>
      </c>
      <c r="C224" s="36">
        <v>455</v>
      </c>
      <c r="D224" s="35">
        <v>-109</v>
      </c>
      <c r="E224" s="39"/>
      <c r="F224" s="39"/>
      <c r="G224" s="39"/>
    </row>
    <row r="225" spans="1:7" ht="12.75">
      <c r="A225" s="60" t="s">
        <v>20</v>
      </c>
      <c r="B225" s="36">
        <v>35522</v>
      </c>
      <c r="C225" s="36">
        <v>12933</v>
      </c>
      <c r="D225" s="35">
        <v>22589</v>
      </c>
      <c r="E225" s="39"/>
      <c r="F225" s="39"/>
      <c r="G225" s="39"/>
    </row>
    <row r="226" spans="1:7" ht="12.75">
      <c r="A226" s="63" t="s">
        <v>21</v>
      </c>
      <c r="B226" s="36">
        <v>105152</v>
      </c>
      <c r="C226" s="36">
        <v>50816</v>
      </c>
      <c r="D226" s="35">
        <v>54336</v>
      </c>
      <c r="E226" s="39"/>
      <c r="F226" s="39"/>
      <c r="G226" s="39"/>
    </row>
    <row r="227" spans="1:7" ht="12.75">
      <c r="A227" s="63" t="s">
        <v>22</v>
      </c>
      <c r="B227" s="36"/>
      <c r="C227" s="36"/>
      <c r="D227" s="36"/>
      <c r="E227" s="39"/>
      <c r="F227" s="39"/>
      <c r="G227" s="39"/>
    </row>
    <row r="228" spans="1:7" ht="12.75">
      <c r="A228" s="60" t="s">
        <v>19</v>
      </c>
      <c r="B228" s="36">
        <v>8350</v>
      </c>
      <c r="C228" s="36">
        <v>6913</v>
      </c>
      <c r="D228" s="35">
        <v>1437</v>
      </c>
      <c r="E228" s="39"/>
      <c r="F228" s="39"/>
      <c r="G228" s="39"/>
    </row>
    <row r="229" spans="1:7" ht="12.75">
      <c r="A229" s="60" t="s">
        <v>20</v>
      </c>
      <c r="B229" s="36">
        <v>96802</v>
      </c>
      <c r="C229" s="36">
        <v>43903</v>
      </c>
      <c r="D229" s="35">
        <v>52899</v>
      </c>
      <c r="E229" s="39"/>
      <c r="F229" s="39"/>
      <c r="G229" s="39"/>
    </row>
    <row r="230" spans="1:7" ht="12.75">
      <c r="A230" s="63" t="s">
        <v>23</v>
      </c>
      <c r="B230" s="36">
        <v>345030</v>
      </c>
      <c r="C230" s="36">
        <v>294853</v>
      </c>
      <c r="D230" s="35">
        <v>50177</v>
      </c>
      <c r="E230" s="39"/>
      <c r="F230" s="39"/>
      <c r="G230" s="39"/>
    </row>
    <row r="231" spans="1:7" ht="12.75">
      <c r="A231" s="63" t="s">
        <v>24</v>
      </c>
      <c r="B231" s="36"/>
      <c r="C231" s="36"/>
      <c r="D231" s="35"/>
      <c r="E231" s="39"/>
      <c r="F231" s="39"/>
      <c r="G231" s="39"/>
    </row>
    <row r="232" spans="1:7" ht="12.75">
      <c r="A232" s="63" t="s">
        <v>25</v>
      </c>
      <c r="B232" s="36">
        <v>419277</v>
      </c>
      <c r="C232" s="36">
        <v>397252</v>
      </c>
      <c r="D232" s="36">
        <v>22025</v>
      </c>
      <c r="E232" s="39"/>
      <c r="F232" s="39"/>
      <c r="G232" s="39"/>
    </row>
    <row r="233" spans="1:7" ht="12.75">
      <c r="A233" s="63" t="s">
        <v>26</v>
      </c>
      <c r="B233" s="36">
        <v>411575</v>
      </c>
      <c r="C233" s="36">
        <v>391867</v>
      </c>
      <c r="D233" s="36">
        <v>19708</v>
      </c>
      <c r="E233" s="39"/>
      <c r="F233" s="39"/>
      <c r="G233" s="39"/>
    </row>
    <row r="234" spans="1:7" ht="12.75">
      <c r="A234" s="60" t="s">
        <v>56</v>
      </c>
      <c r="B234" s="36">
        <v>159935</v>
      </c>
      <c r="C234" s="36">
        <v>175493</v>
      </c>
      <c r="D234" s="35">
        <v>-15558</v>
      </c>
      <c r="E234" s="39"/>
      <c r="F234" s="39"/>
      <c r="G234" s="39"/>
    </row>
    <row r="235" spans="1:7" ht="12.75">
      <c r="A235" s="60" t="s">
        <v>28</v>
      </c>
      <c r="B235" s="36">
        <v>251640</v>
      </c>
      <c r="C235" s="36">
        <v>216374</v>
      </c>
      <c r="D235" s="35">
        <v>35266</v>
      </c>
      <c r="E235" s="39"/>
      <c r="F235" s="39"/>
      <c r="G235" s="39"/>
    </row>
    <row r="236" spans="1:7" ht="12.75">
      <c r="A236" s="60" t="s">
        <v>60</v>
      </c>
      <c r="B236" s="36"/>
      <c r="C236" s="36"/>
      <c r="D236" s="35"/>
      <c r="E236" s="39"/>
      <c r="F236" s="39"/>
      <c r="G236" s="39"/>
    </row>
    <row r="237" spans="1:7" ht="12.75">
      <c r="A237" s="63" t="s">
        <v>29</v>
      </c>
      <c r="B237" s="36">
        <v>7702</v>
      </c>
      <c r="C237" s="36">
        <v>5385</v>
      </c>
      <c r="D237" s="35">
        <v>2317</v>
      </c>
      <c r="E237" s="39"/>
      <c r="F237" s="39"/>
      <c r="G237" s="39"/>
    </row>
    <row r="238" spans="1:8" ht="12.75">
      <c r="A238" s="63" t="s">
        <v>30</v>
      </c>
      <c r="B238" s="36" t="s">
        <v>70</v>
      </c>
      <c r="C238" s="36">
        <v>313</v>
      </c>
      <c r="D238" s="35">
        <v>-313</v>
      </c>
      <c r="E238" s="58"/>
      <c r="F238" s="39"/>
      <c r="G238" s="39"/>
      <c r="H238" s="30"/>
    </row>
    <row r="239" spans="1:7" ht="12.75">
      <c r="A239" s="63" t="s">
        <v>31</v>
      </c>
      <c r="B239" s="36">
        <v>45781</v>
      </c>
      <c r="C239" s="36">
        <v>93507</v>
      </c>
      <c r="D239" s="35">
        <v>-47726</v>
      </c>
      <c r="E239" s="39"/>
      <c r="F239" s="39"/>
      <c r="G239" s="39"/>
    </row>
    <row r="240" spans="1:7" ht="14.25">
      <c r="A240" s="68" t="s">
        <v>32</v>
      </c>
      <c r="B240" s="69">
        <v>2255534</v>
      </c>
      <c r="C240" s="69">
        <v>1982401</v>
      </c>
      <c r="D240" s="69">
        <v>273133</v>
      </c>
      <c r="E240" s="39"/>
      <c r="F240" s="39"/>
      <c r="G240" s="39"/>
    </row>
    <row r="241" spans="1:7" ht="12.75">
      <c r="A241" s="63" t="s">
        <v>42</v>
      </c>
      <c r="B241" s="36"/>
      <c r="C241" s="36"/>
      <c r="D241" s="35"/>
      <c r="E241" s="39"/>
      <c r="F241" s="39"/>
      <c r="G241" s="39"/>
    </row>
    <row r="242" spans="1:8" ht="12.75">
      <c r="A242" s="63" t="s">
        <v>33</v>
      </c>
      <c r="B242" s="36" t="s">
        <v>70</v>
      </c>
      <c r="C242" s="36">
        <v>11152</v>
      </c>
      <c r="D242" s="35">
        <v>-11152</v>
      </c>
      <c r="E242" s="58"/>
      <c r="F242" s="39"/>
      <c r="G242" s="39"/>
      <c r="H242" s="30"/>
    </row>
    <row r="243" spans="1:7" ht="12.75">
      <c r="A243" s="63" t="s">
        <v>34</v>
      </c>
      <c r="B243" s="36">
        <v>4294536</v>
      </c>
      <c r="C243" s="36">
        <v>4235087</v>
      </c>
      <c r="D243" s="35">
        <v>59449</v>
      </c>
      <c r="E243" s="39"/>
      <c r="F243" s="58"/>
      <c r="G243" s="39"/>
    </row>
    <row r="244" spans="1:8" ht="12.75">
      <c r="A244" s="63" t="s">
        <v>35</v>
      </c>
      <c r="B244" s="36" t="s">
        <v>70</v>
      </c>
      <c r="C244" s="36">
        <v>59449</v>
      </c>
      <c r="D244" s="36">
        <v>-59449</v>
      </c>
      <c r="E244" s="58"/>
      <c r="F244" s="39"/>
      <c r="G244" s="39"/>
      <c r="H244" s="17"/>
    </row>
    <row r="245" spans="1:10" ht="12.75">
      <c r="A245" s="60" t="s">
        <v>36</v>
      </c>
      <c r="B245" s="35" t="s">
        <v>70</v>
      </c>
      <c r="C245" s="35" t="s">
        <v>70</v>
      </c>
      <c r="D245" s="35" t="s">
        <v>70</v>
      </c>
      <c r="E245" s="35"/>
      <c r="F245" s="58"/>
      <c r="G245" s="35"/>
      <c r="H245" s="17"/>
      <c r="I245" s="17"/>
      <c r="J245" s="17"/>
    </row>
    <row r="246" spans="1:8" ht="12.75">
      <c r="A246" s="60" t="s">
        <v>37</v>
      </c>
      <c r="B246" s="35" t="s">
        <v>70</v>
      </c>
      <c r="C246" s="36">
        <v>59449</v>
      </c>
      <c r="D246" s="35">
        <v>-59449</v>
      </c>
      <c r="E246" s="58"/>
      <c r="F246" s="35"/>
      <c r="G246" s="39"/>
      <c r="H246" s="30"/>
    </row>
    <row r="247" spans="1:10" ht="12.75">
      <c r="A247" s="56" t="s">
        <v>38</v>
      </c>
      <c r="B247" s="59" t="s">
        <v>70</v>
      </c>
      <c r="C247" s="59" t="s">
        <v>70</v>
      </c>
      <c r="D247" s="59" t="s">
        <v>70</v>
      </c>
      <c r="E247" s="59"/>
      <c r="F247" s="58"/>
      <c r="G247" s="59"/>
      <c r="H247" s="40"/>
      <c r="I247" s="40"/>
      <c r="J247" s="40"/>
    </row>
    <row r="248" spans="1:10" ht="12.75">
      <c r="A248" s="82" t="s">
        <v>63</v>
      </c>
      <c r="B248" s="82"/>
      <c r="C248" s="82"/>
      <c r="D248" s="82"/>
      <c r="E248" s="82"/>
      <c r="F248" s="82"/>
      <c r="G248" s="82"/>
      <c r="H248" s="82"/>
      <c r="I248" s="82"/>
      <c r="J248" s="82"/>
    </row>
    <row r="249" spans="1:10" ht="12.75">
      <c r="A249" s="3" t="s">
        <v>71</v>
      </c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3" ht="12.75">
      <c r="E253" s="43">
        <v>56</v>
      </c>
    </row>
  </sheetData>
  <sheetProtection/>
  <mergeCells count="34">
    <mergeCell ref="H133:J133"/>
    <mergeCell ref="A194:J194"/>
    <mergeCell ref="A248:J248"/>
    <mergeCell ref="A128:J128"/>
    <mergeCell ref="A130:J130"/>
    <mergeCell ref="A131:J131"/>
    <mergeCell ref="A185:J185"/>
    <mergeCell ref="H132:J132"/>
    <mergeCell ref="B195:D195"/>
    <mergeCell ref="E195:G195"/>
    <mergeCell ref="B133:D133"/>
    <mergeCell ref="A2:J2"/>
    <mergeCell ref="A4:J4"/>
    <mergeCell ref="A5:J5"/>
    <mergeCell ref="B6:D6"/>
    <mergeCell ref="E6:G6"/>
    <mergeCell ref="H6:J6"/>
    <mergeCell ref="A70:J70"/>
    <mergeCell ref="H7:J7"/>
    <mergeCell ref="B7:D7"/>
    <mergeCell ref="E7:G7"/>
    <mergeCell ref="A65:J65"/>
    <mergeCell ref="A69:J69"/>
    <mergeCell ref="A67:J67"/>
    <mergeCell ref="A125:J125"/>
    <mergeCell ref="A191:J191"/>
    <mergeCell ref="A193:J193"/>
    <mergeCell ref="B71:D71"/>
    <mergeCell ref="E71:G71"/>
    <mergeCell ref="H71:J71"/>
    <mergeCell ref="B72:D72"/>
    <mergeCell ref="E72:G72"/>
    <mergeCell ref="H72:J72"/>
    <mergeCell ref="E133:G133"/>
  </mergeCells>
  <printOptions horizontalCentered="1"/>
  <pageMargins left="0.39" right="0.25" top="0.4" bottom="0" header="0" footer="0"/>
  <pageSetup horizontalDpi="600" verticalDpi="600" orientation="portrait" scale="72" r:id="rId1"/>
  <rowBreaks count="3" manualBreakCount="3">
    <brk id="65" max="9" man="1"/>
    <brk id="125" max="9" man="1"/>
    <brk id="188" max="9" man="1"/>
  </rowBreaks>
  <ignoredErrors>
    <ignoredError sqref="D87:D90 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abc</cp:lastModifiedBy>
  <cp:lastPrinted>2011-12-09T04:39:42Z</cp:lastPrinted>
  <dcterms:created xsi:type="dcterms:W3CDTF">2000-11-27T06:39:03Z</dcterms:created>
  <dcterms:modified xsi:type="dcterms:W3CDTF">2011-12-09T04:41:07Z</dcterms:modified>
  <cp:category/>
  <cp:version/>
  <cp:contentType/>
  <cp:contentStatus/>
</cp:coreProperties>
</file>