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10" activeTab="1"/>
  </bookViews>
  <sheets>
    <sheet name="2014-15" sheetId="1" r:id="rId1"/>
    <sheet name="2015-16" sheetId="2" r:id="rId2"/>
  </sheets>
  <definedNames>
    <definedName name="_xlnm.Print_Area" localSheetId="0">'2014-15'!$A$1:$I$46</definedName>
    <definedName name="_xlnm.Print_Area" localSheetId="1">'2015-16'!$A$1:$I$44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H39" i="2"/>
  <c r="G39" i="2"/>
  <c r="F39" i="2"/>
  <c r="E39" i="2"/>
  <c r="D39" i="2"/>
  <c r="B39" i="2"/>
  <c r="C35" i="2"/>
  <c r="C34" i="2"/>
  <c r="C25" i="2"/>
  <c r="C24" i="2"/>
  <c r="C21" i="2"/>
  <c r="C39" i="2" s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<sst xmlns="http://schemas.openxmlformats.org/spreadsheetml/2006/main" count="242" uniqueCount="75">
  <si>
    <t xml:space="preserve"> CO-OPERATIVE SOCIETIES</t>
  </si>
  <si>
    <t xml:space="preserve">Table 44.4: NUMBER, MEMBERSHIP AND FINANCIAL POSITION OF STATE </t>
  </si>
  <si>
    <t>CO-OPERATIVE. AGRICULTURE &amp; RURAL DEVELOPMENT BANKS</t>
  </si>
  <si>
    <t>2014-15 ( As on 31st March 2015)</t>
  </si>
  <si>
    <r>
      <t>(Amount  Rs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</si>
  <si>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t>Membership (no.)</t>
  </si>
  <si>
    <t>Total</t>
  </si>
  <si>
    <t>Depo-</t>
  </si>
  <si>
    <t>Loans</t>
  </si>
  <si>
    <t>share</t>
  </si>
  <si>
    <t>rese-</t>
  </si>
  <si>
    <t>sits</t>
  </si>
  <si>
    <t>Working</t>
  </si>
  <si>
    <t>issued</t>
  </si>
  <si>
    <t xml:space="preserve">  State/</t>
  </si>
  <si>
    <t>Other</t>
  </si>
  <si>
    <t>Individ-</t>
  </si>
  <si>
    <t>capi-</t>
  </si>
  <si>
    <t>rves</t>
  </si>
  <si>
    <t>Borrowings</t>
  </si>
  <si>
    <t>Capital $</t>
  </si>
  <si>
    <t>during</t>
  </si>
  <si>
    <t xml:space="preserve">  Union Territory</t>
  </si>
  <si>
    <t>banks</t>
  </si>
  <si>
    <t>uals</t>
  </si>
  <si>
    <t>tal</t>
  </si>
  <si>
    <t>the</t>
  </si>
  <si>
    <t>and</t>
  </si>
  <si>
    <t>year</t>
  </si>
  <si>
    <t>socie-</t>
  </si>
  <si>
    <t>ties</t>
  </si>
  <si>
    <t xml:space="preserve">      1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</si>
  <si>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</si>
  <si>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</si>
  <si>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</si>
  <si>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</si>
  <si>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</si>
  <si>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>8</t>
  </si>
  <si>
    <t>9</t>
  </si>
  <si>
    <t>10</t>
  </si>
  <si>
    <t>State:</t>
  </si>
  <si>
    <t xml:space="preserve">Assam </t>
  </si>
  <si>
    <t xml:space="preserve">Bihar </t>
  </si>
  <si>
    <t>NA</t>
  </si>
  <si>
    <t>Chattisgarh *</t>
  </si>
  <si>
    <t>--</t>
  </si>
  <si>
    <t>Gujarat</t>
  </si>
  <si>
    <t xml:space="preserve">Haryana </t>
  </si>
  <si>
    <t>Himachal Pradesh</t>
  </si>
  <si>
    <t>Jammu &amp; Kashmir</t>
  </si>
  <si>
    <t xml:space="preserve">Karnataka </t>
  </si>
  <si>
    <t>Kerala</t>
  </si>
  <si>
    <t>Madhya Pradesh *</t>
  </si>
  <si>
    <t>Maharashtra*</t>
  </si>
  <si>
    <t>Manipur*</t>
  </si>
  <si>
    <t>Orissa*</t>
  </si>
  <si>
    <t xml:space="preserve">Punjab </t>
  </si>
  <si>
    <t>Rajasthan</t>
  </si>
  <si>
    <t xml:space="preserve">Tamil Nadu </t>
  </si>
  <si>
    <t>Tripura</t>
  </si>
  <si>
    <t>Uttar Pradesh</t>
  </si>
  <si>
    <t xml:space="preserve">West Bengal </t>
  </si>
  <si>
    <t>Union Territory</t>
  </si>
  <si>
    <t>Puducherry</t>
  </si>
  <si>
    <t>SOURCE:As sourced by National Bank for Agriculture and Rural Development from concerned SCARDBs</t>
  </si>
  <si>
    <t>NA-Not Available</t>
  </si>
  <si>
    <t xml:space="preserve">SCARDBs in Manipur,Bihar, Odisha, Maharashtra, Madhya Pradesh are no longer functioning. </t>
  </si>
  <si>
    <t>Also, ST &amp; LT structures merged in Chattisgarh.</t>
  </si>
  <si>
    <t>$ Indicates 'Average working fund'</t>
  </si>
  <si>
    <t>* indicates no longer functional</t>
  </si>
  <si>
    <t>2015-16 ( As on 31st March 2016)</t>
  </si>
  <si>
    <t>Deposits</t>
  </si>
  <si>
    <t>Assam *</t>
  </si>
  <si>
    <t>Bihar *</t>
  </si>
  <si>
    <t xml:space="preserve">*SCARDBs in Manipur, Maharashtra, Madhya Pradesh, Assam,Bihar &amp; Odisha 
are no longer functioning.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</si>
</sst>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\(#,##0\)"/>
  </numFmts>
  <fonts count="9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Rupee Foradi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5" tint="-0.249977111117893"/>
      <name val="Arial"/>
      <family val="2"/>
    </font>
    <font>
      <sz val="10"/>
      <color theme="9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3" fillId="2" borderId="6" xfId="0" applyFont="1" applyFill="1" applyBorder="1" applyAlignment="1" applyProtection="1">
      <alignment horizontal="left"/>
    </xf>
    <xf numFmtId="164" fontId="3" fillId="2" borderId="0" xfId="0" applyNumberFormat="1" applyFont="1" applyFill="1" applyBorder="1" applyProtection="1"/>
    <xf numFmtId="164" fontId="3" fillId="2" borderId="7" xfId="0" applyNumberFormat="1" applyFont="1" applyFill="1" applyBorder="1" applyProtection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left"/>
    </xf>
    <xf numFmtId="0" fontId="3" fillId="2" borderId="4" xfId="0" applyFont="1" applyFill="1" applyBorder="1"/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49" fontId="3" fillId="2" borderId="11" xfId="0" applyNumberFormat="1" applyFont="1" applyFill="1" applyBorder="1" applyAlignment="1" applyProtection="1"/>
    <xf numFmtId="0" fontId="3" fillId="2" borderId="5" xfId="0" applyFont="1" applyFill="1" applyBorder="1" applyAlignment="1" applyProtection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/>
    <xf numFmtId="49" fontId="3" fillId="2" borderId="11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 applyProtection="1"/>
    <xf numFmtId="49" fontId="3" fillId="2" borderId="5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49" fontId="3" fillId="2" borderId="1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5" xfId="0" applyNumberFormat="1" applyFont="1" applyFill="1" applyBorder="1"/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/>
    <xf numFmtId="49" fontId="3" fillId="2" borderId="16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7" xfId="0" applyNumberFormat="1" applyFont="1" applyFill="1" applyBorder="1" applyProtection="1"/>
    <xf numFmtId="49" fontId="3" fillId="2" borderId="16" xfId="0" applyNumberFormat="1" applyFont="1" applyFill="1" applyBorder="1" applyAlignment="1">
      <alignment horizontal="center"/>
    </xf>
    <xf numFmtId="49" fontId="3" fillId="2" borderId="13" xfId="0" applyNumberFormat="1" applyFont="1" applyFill="1" applyBorder="1"/>
    <xf numFmtId="49" fontId="3" fillId="2" borderId="8" xfId="0" applyNumberFormat="1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right"/>
    </xf>
    <xf numFmtId="49" fontId="3" fillId="2" borderId="19" xfId="0" applyNumberFormat="1" applyFont="1" applyFill="1" applyBorder="1" applyAlignment="1" applyProtection="1">
      <alignment horizontal="right"/>
    </xf>
    <xf numFmtId="49" fontId="3" fillId="2" borderId="20" xfId="0" applyNumberFormat="1" applyFont="1" applyFill="1" applyBorder="1" applyAlignment="1" applyProtection="1">
      <alignment horizontal="right"/>
    </xf>
    <xf numFmtId="49" fontId="3" fillId="2" borderId="21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/>
    </xf>
    <xf numFmtId="1" fontId="6" fillId="3" borderId="14" xfId="0" applyNumberFormat="1" applyFont="1" applyFill="1" applyBorder="1" applyAlignment="1">
      <alignment horizontal="right"/>
    </xf>
    <xf numFmtId="1" fontId="6" fillId="3" borderId="15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1" fontId="6" fillId="3" borderId="5" xfId="0" applyNumberFormat="1" applyFont="1" applyFill="1" applyBorder="1" applyAlignment="1">
      <alignment horizontal="right"/>
    </xf>
    <xf numFmtId="1" fontId="6" fillId="4" borderId="14" xfId="0" applyNumberFormat="1" applyFont="1" applyFill="1" applyBorder="1" applyAlignment="1">
      <alignment horizontal="right"/>
    </xf>
    <xf numFmtId="1" fontId="6" fillId="4" borderId="15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6" fillId="4" borderId="5" xfId="0" applyNumberFormat="1" applyFont="1" applyFill="1" applyBorder="1" applyAlignment="1">
      <alignment horizontal="right"/>
    </xf>
    <xf numFmtId="1" fontId="6" fillId="4" borderId="14" xfId="0" quotePrefix="1" applyNumberFormat="1" applyFont="1" applyFill="1" applyBorder="1" applyAlignment="1">
      <alignment horizontal="right"/>
    </xf>
    <xf numFmtId="1" fontId="6" fillId="3" borderId="14" xfId="0" applyNumberFormat="1" applyFont="1" applyFill="1" applyBorder="1" applyAlignment="1" applyProtection="1">
      <alignment horizontal="right"/>
    </xf>
    <xf numFmtId="1" fontId="6" fillId="3" borderId="15" xfId="0" applyNumberFormat="1" applyFont="1" applyFill="1" applyBorder="1" applyAlignment="1" applyProtection="1">
      <alignment horizontal="right"/>
    </xf>
    <xf numFmtId="1" fontId="6" fillId="3" borderId="0" xfId="0" applyNumberFormat="1" applyFont="1" applyFill="1" applyBorder="1" applyAlignment="1" applyProtection="1">
      <alignment horizontal="right"/>
    </xf>
    <xf numFmtId="1" fontId="6" fillId="3" borderId="5" xfId="0" applyNumberFormat="1" applyFont="1" applyFill="1" applyBorder="1" applyAlignment="1" applyProtection="1">
      <alignment horizontal="right"/>
    </xf>
    <xf numFmtId="1" fontId="6" fillId="4" borderId="14" xfId="0" applyNumberFormat="1" applyFont="1" applyFill="1" applyBorder="1" applyAlignment="1" applyProtection="1">
      <alignment horizontal="right"/>
    </xf>
    <xf numFmtId="1" fontId="6" fillId="4" borderId="15" xfId="0" applyNumberFormat="1" applyFont="1" applyFill="1" applyBorder="1" applyAlignment="1" applyProtection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" fontId="6" fillId="4" borderId="5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6" borderId="0" xfId="0" applyFont="1" applyFill="1" applyBorder="1"/>
    <xf numFmtId="0" fontId="1" fillId="6" borderId="0" xfId="0" applyFont="1" applyFill="1" applyBorder="1"/>
    <xf numFmtId="0" fontId="1" fillId="6" borderId="5" xfId="0" applyFont="1" applyFill="1" applyBorder="1"/>
    <xf numFmtId="0" fontId="6" fillId="6" borderId="0" xfId="0" quotePrefix="1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1" fillId="6" borderId="24" xfId="0" applyFont="1" applyFill="1" applyBorder="1"/>
    <xf numFmtId="0" fontId="7" fillId="0" borderId="0" xfId="0" applyFont="1"/>
    <xf numFmtId="1" fontId="8" fillId="4" borderId="14" xfId="0" quotePrefix="1" applyNumberFormat="1" applyFont="1" applyFill="1" applyBorder="1" applyAlignment="1">
      <alignment horizontal="right"/>
    </xf>
    <xf numFmtId="1" fontId="8" fillId="4" borderId="25" xfId="0" quotePrefix="1" applyNumberFormat="1" applyFont="1" applyFill="1" applyBorder="1" applyAlignment="1">
      <alignment horizontal="right"/>
    </xf>
    <xf numFmtId="1" fontId="8" fillId="3" borderId="14" xfId="0" quotePrefix="1" applyNumberFormat="1" applyFont="1" applyFill="1" applyBorder="1" applyAlignment="1">
      <alignment horizontal="right"/>
    </xf>
    <xf numFmtId="1" fontId="8" fillId="3" borderId="25" xfId="0" quotePrefix="1" applyNumberFormat="1" applyFont="1" applyFill="1" applyBorder="1" applyAlignment="1">
      <alignment horizontal="right"/>
    </xf>
    <xf numFmtId="1" fontId="6" fillId="4" borderId="25" xfId="0" quotePrefix="1" applyNumberFormat="1" applyFont="1" applyFill="1" applyBorder="1" applyAlignment="1">
      <alignment horizontal="right"/>
    </xf>
    <xf numFmtId="0" fontId="6" fillId="6" borderId="4" xfId="0" applyFont="1" applyFill="1" applyBorder="1"/>
    <xf numFmtId="0" fontId="6" fillId="6" borderId="22" xfId="0" applyFont="1" applyFill="1" applyBorder="1"/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5" borderId="0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6" fillId="6" borderId="4" xfId="0" quotePrefix="1" applyFont="1" applyFill="1" applyBorder="1" applyAlignment="1">
      <alignment horizontal="left" wrapText="1"/>
    </xf>
    <xf numFmtId="0" fontId="6" fillId="6" borderId="0" xfId="0" quotePrefix="1" applyFont="1" applyFill="1" applyBorder="1" applyAlignment="1">
      <alignment horizontal="left" wrapText="1"/>
    </xf>
    <xf numFmtId="0" fontId="6" fillId="6" borderId="5" xfId="0" quotePrefix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workbookViewId="0">
      <selection sqref="A1:I46"/>
    </sheetView>
  </sheetViews>
  <sheetFormatPr defaultRowHeight="12.75"/>
  <cols>
    <col min="1" max="1" width="17.140625" style="4" customWidth="1"/>
    <col min="2" max="2" width="8.5703125" style="4" customWidth="1"/>
    <col min="3" max="5" width="8.85546875" style="4" customWidth="1"/>
    <col min="6" max="6" width="6.7109375" style="4" customWidth="1"/>
    <col min="7" max="7" width="10.28515625" style="4" bestFit="1" customWidth="1"/>
    <col min="8" max="8" width="8.7109375" style="4" customWidth="1"/>
    <col min="9" max="9" width="8.42578125" style="4" customWidth="1"/>
    <col min="10" max="10" width="9.140625" style="4"/>
    <col min="11" max="11" width="9.140625" style="76"/>
    <col min="12" max="16384" width="9.140625" style="4"/>
  </cols>
  <sheetData>
    <row r="1" spans="1:9" s="4" customFormat="1">
      <c r="A1" s="1"/>
      <c r="B1" s="2"/>
      <c r="C1" s="2"/>
      <c r="D1" s="2"/>
      <c r="E1" s="2"/>
      <c r="F1" s="2"/>
      <c r="G1" s="2"/>
      <c r="H1" s="2"/>
      <c r="I1" s="3"/>
    </row>
    <row r="2" spans="1:9" s="4" customFormat="1" ht="15.75">
      <c r="A2" s="84" t="s">
        <v>0</v>
      </c>
      <c r="B2" s="85"/>
      <c r="C2" s="85"/>
      <c r="D2" s="85"/>
      <c r="E2" s="85"/>
      <c r="F2" s="85"/>
      <c r="G2" s="85"/>
      <c r="H2" s="85"/>
      <c r="I2" s="86"/>
    </row>
    <row r="3" spans="1:9" s="4" customFormat="1" ht="15.75">
      <c r="A3" s="87" t="s">
        <v>1</v>
      </c>
      <c r="B3" s="88"/>
      <c r="C3" s="88"/>
      <c r="D3" s="88"/>
      <c r="E3" s="88"/>
      <c r="F3" s="88"/>
      <c r="G3" s="88"/>
      <c r="H3" s="88"/>
      <c r="I3" s="89"/>
    </row>
    <row r="4" spans="1:9" s="4" customFormat="1" ht="15.75">
      <c r="A4" s="87" t="s">
        <v>2</v>
      </c>
      <c r="B4" s="88"/>
      <c r="C4" s="88"/>
      <c r="D4" s="88"/>
      <c r="E4" s="88"/>
      <c r="F4" s="88"/>
      <c r="G4" s="88"/>
      <c r="H4" s="88"/>
      <c r="I4" s="89"/>
    </row>
    <row r="5" spans="1:9" s="4" customFormat="1">
      <c r="A5" s="90" t="s">
        <v>3</v>
      </c>
      <c r="B5" s="91"/>
      <c r="C5" s="91"/>
      <c r="D5" s="91"/>
      <c r="E5" s="91"/>
      <c r="F5" s="91"/>
      <c r="G5" s="91"/>
      <c r="H5" s="91"/>
      <c r="I5" s="92"/>
    </row>
    <row r="6" spans="1:9" s="4" customFormat="1" ht="15">
      <c r="A6" s="5"/>
      <c r="B6" s="6"/>
      <c r="C6" s="6"/>
      <c r="D6" s="7"/>
      <c r="E6" s="6"/>
      <c r="F6" s="8"/>
      <c r="G6" s="9"/>
      <c r="H6" s="10" t="s">
        <v>4</v>
      </c>
      <c r="I6" s="11"/>
    </row>
    <row r="7" spans="1:9" s="4" customFormat="1">
      <c r="A7" s="12"/>
      <c r="B7" s="13" t="s">
        <v>5</v>
      </c>
      <c r="C7" s="14"/>
      <c r="D7" s="15" t="s">
        <v>6</v>
      </c>
      <c r="E7" s="16" t="s">
        <v>6</v>
      </c>
      <c r="F7" s="17" t="s">
        <v>7</v>
      </c>
      <c r="G7" s="18" t="s">
        <v>6</v>
      </c>
      <c r="H7" s="16" t="s">
        <v>6</v>
      </c>
      <c r="I7" s="19" t="s">
        <v>8</v>
      </c>
    </row>
    <row r="8" spans="1:9" s="4" customFormat="1">
      <c r="A8" s="12"/>
      <c r="B8" s="9"/>
      <c r="C8" s="20"/>
      <c r="D8" s="15" t="s">
        <v>9</v>
      </c>
      <c r="E8" s="21" t="s">
        <v>10</v>
      </c>
      <c r="F8" s="21" t="s">
        <v>11</v>
      </c>
      <c r="G8" s="22"/>
      <c r="H8" s="21" t="s">
        <v>12</v>
      </c>
      <c r="I8" s="19" t="s">
        <v>13</v>
      </c>
    </row>
    <row r="9" spans="1:9" s="4" customFormat="1">
      <c r="A9" s="23" t="s">
        <v>14</v>
      </c>
      <c r="B9" s="24" t="s">
        <v>15</v>
      </c>
      <c r="C9" s="25" t="s">
        <v>16</v>
      </c>
      <c r="D9" s="26" t="s">
        <v>17</v>
      </c>
      <c r="E9" s="22" t="s">
        <v>18</v>
      </c>
      <c r="F9" s="27"/>
      <c r="G9" s="28" t="s">
        <v>19</v>
      </c>
      <c r="H9" s="22" t="s">
        <v>20</v>
      </c>
      <c r="I9" s="29" t="s">
        <v>21</v>
      </c>
    </row>
    <row r="10" spans="1:9" s="4" customFormat="1">
      <c r="A10" s="30" t="s">
        <v>22</v>
      </c>
      <c r="B10" s="22" t="s">
        <v>23</v>
      </c>
      <c r="C10" s="25" t="s">
        <v>24</v>
      </c>
      <c r="D10" s="26" t="s">
        <v>25</v>
      </c>
      <c r="E10" s="27"/>
      <c r="F10" s="27"/>
      <c r="G10" s="28"/>
      <c r="H10" s="27"/>
      <c r="I10" s="29" t="s">
        <v>26</v>
      </c>
    </row>
    <row r="11" spans="1:9" s="4" customFormat="1">
      <c r="A11" s="12"/>
      <c r="B11" s="22" t="s">
        <v>27</v>
      </c>
      <c r="C11" s="31"/>
      <c r="D11" s="32"/>
      <c r="E11" s="27"/>
      <c r="F11" s="27"/>
      <c r="G11" s="28"/>
      <c r="H11" s="27"/>
      <c r="I11" s="29" t="s">
        <v>28</v>
      </c>
    </row>
    <row r="12" spans="1:9" s="4" customFormat="1">
      <c r="A12" s="12"/>
      <c r="B12" s="22" t="s">
        <v>29</v>
      </c>
      <c r="C12" s="31"/>
      <c r="D12" s="32"/>
      <c r="E12" s="27"/>
      <c r="F12" s="27"/>
      <c r="G12" s="33"/>
      <c r="H12" s="27"/>
      <c r="I12" s="34"/>
    </row>
    <row r="13" spans="1:9" s="4" customFormat="1">
      <c r="A13" s="12"/>
      <c r="B13" s="22" t="s">
        <v>30</v>
      </c>
      <c r="C13" s="31"/>
      <c r="D13" s="35"/>
      <c r="E13" s="27"/>
      <c r="F13" s="27"/>
      <c r="G13" s="33"/>
      <c r="H13" s="27"/>
      <c r="I13" s="34"/>
    </row>
    <row r="14" spans="1:9" s="4" customFormat="1">
      <c r="A14" s="5"/>
      <c r="B14" s="36"/>
      <c r="C14" s="37"/>
      <c r="D14" s="38"/>
      <c r="E14" s="36"/>
      <c r="F14" s="39"/>
      <c r="G14" s="40"/>
      <c r="H14" s="39"/>
      <c r="I14" s="41"/>
    </row>
    <row r="15" spans="1:9" s="4" customFormat="1">
      <c r="A15" s="42" t="s">
        <v>31</v>
      </c>
      <c r="B15" s="43" t="s">
        <v>32</v>
      </c>
      <c r="C15" s="44" t="s">
        <v>33</v>
      </c>
      <c r="D15" s="45" t="s">
        <v>34</v>
      </c>
      <c r="E15" s="43" t="s">
        <v>35</v>
      </c>
      <c r="F15" s="43" t="s">
        <v>36</v>
      </c>
      <c r="G15" s="44" t="s">
        <v>37</v>
      </c>
      <c r="H15" s="43" t="s">
        <v>38</v>
      </c>
      <c r="I15" s="46" t="s">
        <v>39</v>
      </c>
    </row>
    <row r="16" spans="1:9" s="4" customFormat="1">
      <c r="A16" s="47" t="s">
        <v>40</v>
      </c>
      <c r="B16" s="48"/>
      <c r="C16" s="49"/>
      <c r="D16" s="50"/>
      <c r="E16" s="48"/>
      <c r="F16" s="48"/>
      <c r="G16" s="49"/>
      <c r="H16" s="48"/>
      <c r="I16" s="51"/>
    </row>
    <row r="17" spans="1:10" s="4" customFormat="1">
      <c r="A17" s="30" t="s">
        <v>41</v>
      </c>
      <c r="B17" s="52">
        <v>7</v>
      </c>
      <c r="C17" s="53">
        <v>46764</v>
      </c>
      <c r="D17" s="54">
        <v>63.565999999999995</v>
      </c>
      <c r="E17" s="52">
        <v>101.13900000000001</v>
      </c>
      <c r="F17" s="52">
        <v>9.5329999999999995</v>
      </c>
      <c r="G17" s="53">
        <v>295.33699999999999</v>
      </c>
      <c r="H17" s="52">
        <v>494.61</v>
      </c>
      <c r="I17" s="55">
        <v>3.6</v>
      </c>
    </row>
    <row r="18" spans="1:10" s="4" customFormat="1">
      <c r="A18" s="30" t="s">
        <v>42</v>
      </c>
      <c r="B18" s="48" t="s">
        <v>43</v>
      </c>
      <c r="C18" s="49" t="s">
        <v>43</v>
      </c>
      <c r="D18" s="50">
        <v>287.86</v>
      </c>
      <c r="E18" s="48">
        <v>1150</v>
      </c>
      <c r="F18" s="48">
        <v>0</v>
      </c>
      <c r="G18" s="49">
        <v>2005.2079999999999</v>
      </c>
      <c r="H18" s="48">
        <v>3446.38</v>
      </c>
      <c r="I18" s="51"/>
    </row>
    <row r="19" spans="1:10" s="4" customFormat="1">
      <c r="A19" s="30" t="s">
        <v>44</v>
      </c>
      <c r="B19" s="56" t="s">
        <v>45</v>
      </c>
      <c r="C19" s="56" t="s">
        <v>45</v>
      </c>
      <c r="D19" s="56" t="s">
        <v>45</v>
      </c>
      <c r="E19" s="56" t="s">
        <v>45</v>
      </c>
      <c r="F19" s="56" t="s">
        <v>45</v>
      </c>
      <c r="G19" s="56" t="s">
        <v>45</v>
      </c>
      <c r="H19" s="56" t="s">
        <v>45</v>
      </c>
      <c r="I19" s="56" t="s">
        <v>45</v>
      </c>
    </row>
    <row r="20" spans="1:10" s="4" customFormat="1">
      <c r="A20" s="30" t="s">
        <v>46</v>
      </c>
      <c r="B20" s="48">
        <v>154</v>
      </c>
      <c r="C20" s="49">
        <v>673230</v>
      </c>
      <c r="D20" s="50">
        <v>456.209</v>
      </c>
      <c r="E20" s="48">
        <v>7217.4279999999999</v>
      </c>
      <c r="F20" s="48">
        <v>2428.3200000000002</v>
      </c>
      <c r="G20" s="49">
        <v>1800.5220000000002</v>
      </c>
      <c r="H20" s="48">
        <v>12481.7</v>
      </c>
      <c r="I20" s="51">
        <v>1776.2</v>
      </c>
    </row>
    <row r="21" spans="1:10" s="4" customFormat="1">
      <c r="A21" s="30" t="s">
        <v>47</v>
      </c>
      <c r="B21" s="52">
        <v>19</v>
      </c>
      <c r="C21" s="53">
        <v>0</v>
      </c>
      <c r="D21" s="54">
        <v>453.93600000000004</v>
      </c>
      <c r="E21" s="52">
        <v>4356.0020000000004</v>
      </c>
      <c r="F21" s="52">
        <v>1.161</v>
      </c>
      <c r="G21" s="53">
        <v>18240.314000000002</v>
      </c>
      <c r="H21" s="52">
        <v>30074.799999999999</v>
      </c>
      <c r="I21" s="55">
        <v>1308.2</v>
      </c>
    </row>
    <row r="22" spans="1:10" s="4" customFormat="1">
      <c r="A22" s="30" t="s">
        <v>48</v>
      </c>
      <c r="B22" s="57">
        <v>19</v>
      </c>
      <c r="C22" s="58">
        <v>79700</v>
      </c>
      <c r="D22" s="59">
        <v>168.58799999999999</v>
      </c>
      <c r="E22" s="57">
        <v>1.7210000000000001</v>
      </c>
      <c r="F22" s="57">
        <v>585.22299999999996</v>
      </c>
      <c r="G22" s="58">
        <v>1925.502</v>
      </c>
      <c r="H22" s="57">
        <v>3796</v>
      </c>
      <c r="I22" s="60">
        <v>700</v>
      </c>
    </row>
    <row r="23" spans="1:10" s="4" customFormat="1">
      <c r="A23" s="30" t="s">
        <v>49</v>
      </c>
      <c r="B23" s="61">
        <v>0</v>
      </c>
      <c r="C23" s="62">
        <v>95308</v>
      </c>
      <c r="D23" s="63">
        <v>292.42</v>
      </c>
      <c r="E23" s="61">
        <v>23.762999999999998</v>
      </c>
      <c r="F23" s="61">
        <v>584.54699999999991</v>
      </c>
      <c r="G23" s="62">
        <v>61.6</v>
      </c>
      <c r="H23" s="61">
        <v>737.6</v>
      </c>
      <c r="I23" s="64">
        <v>198.17</v>
      </c>
    </row>
    <row r="24" spans="1:10" s="4" customFormat="1">
      <c r="A24" s="30" t="s">
        <v>50</v>
      </c>
      <c r="B24" s="48">
        <v>177</v>
      </c>
      <c r="C24" s="49">
        <v>6</v>
      </c>
      <c r="D24" s="59">
        <v>600.47</v>
      </c>
      <c r="E24" s="57">
        <v>1266.8380000000002</v>
      </c>
      <c r="F24" s="57">
        <v>1350.636</v>
      </c>
      <c r="G24" s="58">
        <v>14645.615000000002</v>
      </c>
      <c r="H24" s="48">
        <v>19737</v>
      </c>
      <c r="I24" s="51">
        <v>3327</v>
      </c>
    </row>
    <row r="25" spans="1:10" s="4" customFormat="1">
      <c r="A25" s="30" t="s">
        <v>51</v>
      </c>
      <c r="B25" s="52">
        <v>63</v>
      </c>
      <c r="C25" s="53">
        <v>2</v>
      </c>
      <c r="D25" s="63">
        <v>1421.2050000000002</v>
      </c>
      <c r="E25" s="61">
        <v>9798.6230000000014</v>
      </c>
      <c r="F25" s="61">
        <v>5501.3630000000003</v>
      </c>
      <c r="G25" s="62">
        <v>38969.627</v>
      </c>
      <c r="H25" s="52">
        <v>59319</v>
      </c>
      <c r="I25" s="55">
        <v>19796.900000000001</v>
      </c>
    </row>
    <row r="26" spans="1:10" s="4" customFormat="1">
      <c r="A26" s="30" t="s">
        <v>52</v>
      </c>
      <c r="B26" s="48" t="s">
        <v>45</v>
      </c>
      <c r="C26" s="49" t="s">
        <v>45</v>
      </c>
      <c r="D26" s="50" t="s">
        <v>45</v>
      </c>
      <c r="E26" s="48" t="s">
        <v>45</v>
      </c>
      <c r="F26" s="48" t="s">
        <v>45</v>
      </c>
      <c r="G26" s="49" t="s">
        <v>45</v>
      </c>
      <c r="H26" s="48" t="s">
        <v>45</v>
      </c>
      <c r="I26" s="51" t="s">
        <v>45</v>
      </c>
    </row>
    <row r="27" spans="1:10" s="4" customFormat="1">
      <c r="A27" s="30" t="s">
        <v>53</v>
      </c>
      <c r="B27" s="56" t="s">
        <v>45</v>
      </c>
      <c r="C27" s="56" t="s">
        <v>45</v>
      </c>
      <c r="D27" s="56" t="s">
        <v>45</v>
      </c>
      <c r="E27" s="56" t="s">
        <v>45</v>
      </c>
      <c r="F27" s="56" t="s">
        <v>45</v>
      </c>
      <c r="G27" s="56" t="s">
        <v>45</v>
      </c>
      <c r="H27" s="56" t="s">
        <v>45</v>
      </c>
      <c r="I27" s="56" t="s">
        <v>45</v>
      </c>
    </row>
    <row r="28" spans="1:10" s="4" customFormat="1">
      <c r="A28" s="30" t="s">
        <v>54</v>
      </c>
      <c r="B28" s="48" t="s">
        <v>45</v>
      </c>
      <c r="C28" s="49" t="s">
        <v>45</v>
      </c>
      <c r="D28" s="50" t="s">
        <v>45</v>
      </c>
      <c r="E28" s="48" t="s">
        <v>45</v>
      </c>
      <c r="F28" s="48" t="s">
        <v>45</v>
      </c>
      <c r="G28" s="49" t="s">
        <v>45</v>
      </c>
      <c r="H28" s="48" t="s">
        <v>45</v>
      </c>
      <c r="I28" s="51" t="s">
        <v>45</v>
      </c>
    </row>
    <row r="29" spans="1:10" s="4" customFormat="1">
      <c r="A29" s="30" t="s">
        <v>55</v>
      </c>
      <c r="B29" s="56" t="s">
        <v>45</v>
      </c>
      <c r="C29" s="56" t="s">
        <v>45</v>
      </c>
      <c r="D29" s="56" t="s">
        <v>45</v>
      </c>
      <c r="E29" s="56" t="s">
        <v>45</v>
      </c>
      <c r="F29" s="56" t="s">
        <v>45</v>
      </c>
      <c r="G29" s="56" t="s">
        <v>45</v>
      </c>
      <c r="H29" s="56" t="s">
        <v>45</v>
      </c>
      <c r="I29" s="56" t="s">
        <v>45</v>
      </c>
    </row>
    <row r="30" spans="1:10" s="4" customFormat="1">
      <c r="A30" s="30" t="s">
        <v>56</v>
      </c>
      <c r="B30" s="57">
        <v>89</v>
      </c>
      <c r="C30" s="58">
        <v>2</v>
      </c>
      <c r="D30" s="50">
        <v>745.21499999999992</v>
      </c>
      <c r="E30" s="48">
        <v>4294.4970000000003</v>
      </c>
      <c r="F30" s="48">
        <v>3364.5140000000001</v>
      </c>
      <c r="G30" s="49">
        <v>22777.920000000002</v>
      </c>
      <c r="H30" s="57">
        <v>32349.8</v>
      </c>
      <c r="I30" s="60">
        <v>5065.3</v>
      </c>
    </row>
    <row r="31" spans="1:10" s="4" customFormat="1">
      <c r="A31" s="30" t="s">
        <v>57</v>
      </c>
      <c r="B31" s="61">
        <v>36</v>
      </c>
      <c r="C31" s="62">
        <v>0</v>
      </c>
      <c r="D31" s="54">
        <v>381.07900000000001</v>
      </c>
      <c r="E31" s="52">
        <v>3554.8940000000002</v>
      </c>
      <c r="F31" s="61">
        <v>67.698000000000008</v>
      </c>
      <c r="G31" s="53">
        <v>11967.614</v>
      </c>
      <c r="H31" s="61">
        <v>17892</v>
      </c>
      <c r="I31" s="64">
        <v>2186.6</v>
      </c>
    </row>
    <row r="32" spans="1:10" s="4" customFormat="1">
      <c r="A32" s="30" t="s">
        <v>58</v>
      </c>
      <c r="B32" s="48">
        <v>180</v>
      </c>
      <c r="C32" s="49">
        <v>0</v>
      </c>
      <c r="D32" s="50">
        <v>403.71099999999996</v>
      </c>
      <c r="E32" s="48">
        <v>6840.2429999999995</v>
      </c>
      <c r="F32" s="57">
        <v>2917.7949999999996</v>
      </c>
      <c r="G32" s="49">
        <v>1403.1569999999999</v>
      </c>
      <c r="H32" s="48">
        <v>11012</v>
      </c>
      <c r="I32" s="51">
        <v>8530</v>
      </c>
      <c r="J32" s="65"/>
    </row>
    <row r="33" spans="1:11">
      <c r="A33" s="66" t="s">
        <v>59</v>
      </c>
      <c r="B33" s="52">
        <v>0</v>
      </c>
      <c r="C33" s="53">
        <v>18709</v>
      </c>
      <c r="D33" s="54">
        <v>84.652999999999992</v>
      </c>
      <c r="E33" s="52">
        <v>3.367</v>
      </c>
      <c r="F33" s="52">
        <v>0</v>
      </c>
      <c r="G33" s="53">
        <v>298.69799999999998</v>
      </c>
      <c r="H33" s="52">
        <v>275.45</v>
      </c>
      <c r="I33" s="55">
        <v>30</v>
      </c>
      <c r="K33" s="4"/>
    </row>
    <row r="34" spans="1:11">
      <c r="A34" s="66" t="s">
        <v>60</v>
      </c>
      <c r="B34" s="48">
        <v>54</v>
      </c>
      <c r="C34" s="49">
        <v>2915835</v>
      </c>
      <c r="D34" s="50">
        <v>3077.3059999999996</v>
      </c>
      <c r="E34" s="48">
        <v>2347.6970000000001</v>
      </c>
      <c r="F34" s="48">
        <v>580.21600000000001</v>
      </c>
      <c r="G34" s="49">
        <v>15880.387000000002</v>
      </c>
      <c r="H34" s="48">
        <v>38084.800000000003</v>
      </c>
      <c r="I34" s="51">
        <v>4065.3</v>
      </c>
      <c r="K34" s="4"/>
    </row>
    <row r="35" spans="1:11">
      <c r="A35" s="66" t="s">
        <v>61</v>
      </c>
      <c r="B35" s="56">
        <v>24</v>
      </c>
      <c r="C35" s="56">
        <v>0</v>
      </c>
      <c r="D35" s="54">
        <v>394.21699999999998</v>
      </c>
      <c r="E35" s="52">
        <v>891.69100000000003</v>
      </c>
      <c r="F35" s="52">
        <v>1530.4880000000001</v>
      </c>
      <c r="G35" s="53">
        <v>8462.4269999999997</v>
      </c>
      <c r="H35" s="56">
        <v>12825</v>
      </c>
      <c r="I35" s="56">
        <v>1921</v>
      </c>
      <c r="K35" s="4"/>
    </row>
    <row r="36" spans="1:11">
      <c r="A36" s="66"/>
      <c r="B36" s="48"/>
      <c r="C36" s="49"/>
      <c r="D36" s="50"/>
      <c r="E36" s="48"/>
      <c r="F36" s="48"/>
      <c r="G36" s="49"/>
      <c r="H36" s="48"/>
      <c r="I36" s="51"/>
      <c r="K36" s="4"/>
    </row>
    <row r="37" spans="1:11">
      <c r="A37" s="67" t="s">
        <v>62</v>
      </c>
      <c r="B37" s="52"/>
      <c r="C37" s="53"/>
      <c r="D37" s="54"/>
      <c r="E37" s="52"/>
      <c r="F37" s="52"/>
      <c r="G37" s="53"/>
      <c r="H37" s="52"/>
      <c r="I37" s="55"/>
      <c r="K37" s="4"/>
    </row>
    <row r="38" spans="1:11">
      <c r="A38" s="66" t="s">
        <v>63</v>
      </c>
      <c r="B38" s="57">
        <v>0</v>
      </c>
      <c r="C38" s="58">
        <v>17399</v>
      </c>
      <c r="D38" s="50">
        <v>41.475000000000001</v>
      </c>
      <c r="E38" s="48">
        <v>24.774999999999999</v>
      </c>
      <c r="F38" s="48">
        <v>130.661</v>
      </c>
      <c r="G38" s="49">
        <v>70.897999999999996</v>
      </c>
      <c r="H38" s="57">
        <v>227.14</v>
      </c>
      <c r="I38" s="60">
        <v>174.48</v>
      </c>
      <c r="K38" s="4"/>
    </row>
    <row r="39" spans="1:11" hidden="1">
      <c r="A39" s="68"/>
      <c r="B39" s="59">
        <f>SUM(B17:B38)</f>
        <v>822</v>
      </c>
      <c r="C39" s="59">
        <f t="shared" ref="C39:I39" si="0">SUM(C17:C38)</f>
        <v>3846955</v>
      </c>
      <c r="D39" s="59">
        <f t="shared" si="0"/>
        <v>8871.9100000000017</v>
      </c>
      <c r="E39" s="59">
        <f t="shared" si="0"/>
        <v>41872.678</v>
      </c>
      <c r="F39" s="59">
        <f t="shared" si="0"/>
        <v>19052.154999999999</v>
      </c>
      <c r="G39" s="59">
        <f t="shared" si="0"/>
        <v>138804.826</v>
      </c>
      <c r="H39" s="59">
        <f t="shared" si="0"/>
        <v>242753.28000000003</v>
      </c>
      <c r="I39" s="59">
        <f t="shared" si="0"/>
        <v>49082.750000000007</v>
      </c>
      <c r="K39" s="4"/>
    </row>
    <row r="40" spans="1:11">
      <c r="A40" s="93" t="s">
        <v>64</v>
      </c>
      <c r="B40" s="93"/>
      <c r="C40" s="93"/>
      <c r="D40" s="93"/>
      <c r="E40" s="93"/>
      <c r="F40" s="93"/>
      <c r="G40" s="93"/>
      <c r="H40" s="93"/>
      <c r="I40" s="94"/>
      <c r="K40" s="4"/>
    </row>
    <row r="41" spans="1:11">
      <c r="A41" s="69" t="s">
        <v>65</v>
      </c>
      <c r="B41" s="70"/>
      <c r="C41" s="70"/>
      <c r="D41" s="70"/>
      <c r="E41" s="70"/>
      <c r="F41" s="70"/>
      <c r="G41" s="70"/>
      <c r="H41" s="70"/>
      <c r="I41" s="71"/>
      <c r="K41" s="4"/>
    </row>
    <row r="42" spans="1:11">
      <c r="A42" s="72" t="s">
        <v>66</v>
      </c>
      <c r="B42" s="70"/>
      <c r="C42" s="70"/>
      <c r="D42" s="70"/>
      <c r="E42" s="70"/>
      <c r="F42" s="70"/>
      <c r="G42" s="70"/>
      <c r="H42" s="70"/>
      <c r="I42" s="71"/>
      <c r="K42" s="4"/>
    </row>
    <row r="43" spans="1:11">
      <c r="A43" s="69" t="s">
        <v>67</v>
      </c>
      <c r="B43" s="70"/>
      <c r="C43" s="70"/>
      <c r="D43" s="70"/>
      <c r="E43" s="70"/>
      <c r="F43" s="70"/>
      <c r="G43" s="70"/>
      <c r="H43" s="70"/>
      <c r="I43" s="71"/>
      <c r="K43" s="4"/>
    </row>
    <row r="44" spans="1:11">
      <c r="A44" s="69" t="s">
        <v>68</v>
      </c>
      <c r="B44" s="70"/>
      <c r="C44" s="70"/>
      <c r="D44" s="70"/>
      <c r="E44" s="70"/>
      <c r="F44" s="70"/>
      <c r="G44" s="70"/>
      <c r="H44" s="70"/>
      <c r="I44" s="71"/>
      <c r="K44" s="4"/>
    </row>
    <row r="45" spans="1:11">
      <c r="A45" s="69" t="s">
        <v>69</v>
      </c>
      <c r="B45" s="70"/>
      <c r="C45" s="70"/>
      <c r="D45" s="70"/>
      <c r="E45" s="70"/>
      <c r="F45" s="70"/>
      <c r="G45" s="70"/>
      <c r="H45" s="70"/>
      <c r="I45" s="71"/>
      <c r="K45" s="4"/>
    </row>
    <row r="46" spans="1:11" ht="13.5" thickBot="1">
      <c r="A46" s="73"/>
      <c r="B46" s="74"/>
      <c r="C46" s="74"/>
      <c r="D46" s="74"/>
      <c r="E46" s="74"/>
      <c r="F46" s="74"/>
      <c r="G46" s="74"/>
      <c r="H46" s="74"/>
      <c r="I46" s="75"/>
      <c r="K46" s="4"/>
    </row>
  </sheetData>
  <mergeCells count="5">
    <mergeCell ref="A2:I2"/>
    <mergeCell ref="A3:I3"/>
    <mergeCell ref="A4:I4"/>
    <mergeCell ref="A5:I5"/>
    <mergeCell ref="A40:I40"/>
  </mergeCells>
  <printOptions horizontalCentered="1" vertic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0" workbookViewId="0">
      <selection activeCell="E36" sqref="E36"/>
    </sheetView>
  </sheetViews>
  <sheetFormatPr defaultRowHeight="12.75"/>
  <cols>
    <col min="1" max="1" width="17.140625" style="4" customWidth="1"/>
    <col min="2" max="2" width="8.5703125" style="4" customWidth="1"/>
    <col min="3" max="5" width="8.85546875" style="4" customWidth="1"/>
    <col min="6" max="6" width="7.7109375" style="4" bestFit="1" customWidth="1"/>
    <col min="7" max="7" width="10.28515625" style="4" bestFit="1" customWidth="1"/>
    <col min="8" max="8" width="8.7109375" style="4" customWidth="1"/>
    <col min="9" max="9" width="8.42578125" style="4" customWidth="1"/>
    <col min="10" max="10" width="9.140625" style="4"/>
    <col min="11" max="11" width="9.140625" style="76"/>
    <col min="12" max="12" width="9.140625" style="4"/>
    <col min="15" max="16384" width="9.140625" style="4"/>
  </cols>
  <sheetData>
    <row r="1" spans="1:11">
      <c r="A1" s="1"/>
      <c r="B1" s="2"/>
      <c r="C1" s="2"/>
      <c r="D1" s="2"/>
      <c r="E1" s="2"/>
      <c r="F1" s="2"/>
      <c r="G1" s="2"/>
      <c r="H1" s="2"/>
      <c r="I1" s="3"/>
      <c r="K1" s="4"/>
    </row>
    <row r="2" spans="1:11" ht="15.75">
      <c r="A2" s="84" t="s">
        <v>0</v>
      </c>
      <c r="B2" s="85"/>
      <c r="C2" s="85"/>
      <c r="D2" s="85"/>
      <c r="E2" s="85"/>
      <c r="F2" s="85"/>
      <c r="G2" s="85"/>
      <c r="H2" s="85"/>
      <c r="I2" s="86"/>
      <c r="K2" s="4"/>
    </row>
    <row r="3" spans="1:11" ht="15.75">
      <c r="A3" s="87" t="s">
        <v>1</v>
      </c>
      <c r="B3" s="88"/>
      <c r="C3" s="88"/>
      <c r="D3" s="88"/>
      <c r="E3" s="88"/>
      <c r="F3" s="88"/>
      <c r="G3" s="88"/>
      <c r="H3" s="88"/>
      <c r="I3" s="89"/>
      <c r="K3" s="4"/>
    </row>
    <row r="4" spans="1:11" ht="15.75">
      <c r="A4" s="87" t="s">
        <v>2</v>
      </c>
      <c r="B4" s="88"/>
      <c r="C4" s="88"/>
      <c r="D4" s="88"/>
      <c r="E4" s="88"/>
      <c r="F4" s="88"/>
      <c r="G4" s="88"/>
      <c r="H4" s="88"/>
      <c r="I4" s="89"/>
      <c r="K4" s="4"/>
    </row>
    <row r="5" spans="1:11">
      <c r="A5" s="90" t="s">
        <v>70</v>
      </c>
      <c r="B5" s="91"/>
      <c r="C5" s="91"/>
      <c r="D5" s="91"/>
      <c r="E5" s="91"/>
      <c r="F5" s="91"/>
      <c r="G5" s="91"/>
      <c r="H5" s="91"/>
      <c r="I5" s="92"/>
      <c r="K5" s="4"/>
    </row>
    <row r="6" spans="1:11" ht="15">
      <c r="A6" s="5"/>
      <c r="B6" s="6"/>
      <c r="C6" s="6"/>
      <c r="D6" s="7"/>
      <c r="E6" s="6"/>
      <c r="F6" s="8"/>
      <c r="G6" s="9"/>
      <c r="H6" s="10" t="s">
        <v>4</v>
      </c>
      <c r="I6" s="11"/>
      <c r="K6" s="4"/>
    </row>
    <row r="7" spans="1:11">
      <c r="A7" s="12"/>
      <c r="B7" s="13" t="s">
        <v>5</v>
      </c>
      <c r="C7" s="14"/>
      <c r="D7" s="15" t="s">
        <v>6</v>
      </c>
      <c r="E7" s="16" t="s">
        <v>6</v>
      </c>
      <c r="F7" s="99" t="s">
        <v>71</v>
      </c>
      <c r="G7" s="99" t="s">
        <v>19</v>
      </c>
      <c r="H7" s="16" t="s">
        <v>6</v>
      </c>
      <c r="I7" s="19" t="s">
        <v>8</v>
      </c>
      <c r="K7" s="4"/>
    </row>
    <row r="8" spans="1:11">
      <c r="A8" s="12"/>
      <c r="B8" s="9"/>
      <c r="C8" s="20"/>
      <c r="D8" s="15" t="s">
        <v>9</v>
      </c>
      <c r="E8" s="21" t="s">
        <v>10</v>
      </c>
      <c r="F8" s="100" t="s">
        <v>11</v>
      </c>
      <c r="G8" s="100"/>
      <c r="H8" s="21" t="s">
        <v>12</v>
      </c>
      <c r="I8" s="19" t="s">
        <v>13</v>
      </c>
      <c r="K8" s="4"/>
    </row>
    <row r="9" spans="1:11">
      <c r="A9" s="23" t="s">
        <v>14</v>
      </c>
      <c r="B9" s="24" t="s">
        <v>15</v>
      </c>
      <c r="C9" s="25" t="s">
        <v>16</v>
      </c>
      <c r="D9" s="26" t="s">
        <v>17</v>
      </c>
      <c r="E9" s="22" t="s">
        <v>18</v>
      </c>
      <c r="F9" s="100"/>
      <c r="G9" s="100"/>
      <c r="H9" s="22" t="s">
        <v>20</v>
      </c>
      <c r="I9" s="29" t="s">
        <v>21</v>
      </c>
      <c r="K9" s="4"/>
    </row>
    <row r="10" spans="1:11">
      <c r="A10" s="30" t="s">
        <v>22</v>
      </c>
      <c r="B10" s="22" t="s">
        <v>23</v>
      </c>
      <c r="C10" s="25" t="s">
        <v>24</v>
      </c>
      <c r="D10" s="26" t="s">
        <v>25</v>
      </c>
      <c r="E10" s="27"/>
      <c r="F10" s="100"/>
      <c r="G10" s="100"/>
      <c r="H10" s="27"/>
      <c r="I10" s="29" t="s">
        <v>26</v>
      </c>
      <c r="K10" s="4"/>
    </row>
    <row r="11" spans="1:11">
      <c r="A11" s="12"/>
      <c r="B11" s="22" t="s">
        <v>27</v>
      </c>
      <c r="C11" s="31"/>
      <c r="D11" s="32"/>
      <c r="E11" s="27"/>
      <c r="F11" s="100"/>
      <c r="G11" s="100"/>
      <c r="H11" s="27"/>
      <c r="I11" s="29" t="s">
        <v>28</v>
      </c>
      <c r="K11" s="4"/>
    </row>
    <row r="12" spans="1:11">
      <c r="A12" s="12"/>
      <c r="B12" s="22" t="s">
        <v>29</v>
      </c>
      <c r="C12" s="31"/>
      <c r="D12" s="32"/>
      <c r="E12" s="27"/>
      <c r="F12" s="100"/>
      <c r="G12" s="100"/>
      <c r="H12" s="27"/>
      <c r="I12" s="34"/>
      <c r="K12" s="4"/>
    </row>
    <row r="13" spans="1:11">
      <c r="A13" s="12"/>
      <c r="B13" s="22" t="s">
        <v>30</v>
      </c>
      <c r="C13" s="31"/>
      <c r="D13" s="35"/>
      <c r="E13" s="27"/>
      <c r="F13" s="100"/>
      <c r="G13" s="100"/>
      <c r="H13" s="27"/>
      <c r="I13" s="34"/>
      <c r="K13" s="4"/>
    </row>
    <row r="14" spans="1:11">
      <c r="A14" s="5"/>
      <c r="B14" s="36"/>
      <c r="C14" s="37"/>
      <c r="D14" s="38"/>
      <c r="E14" s="36"/>
      <c r="F14" s="101"/>
      <c r="G14" s="101"/>
      <c r="H14" s="39"/>
      <c r="I14" s="41"/>
      <c r="K14" s="4"/>
    </row>
    <row r="15" spans="1:11">
      <c r="A15" s="42" t="s">
        <v>31</v>
      </c>
      <c r="B15" s="43" t="s">
        <v>32</v>
      </c>
      <c r="C15" s="44" t="s">
        <v>33</v>
      </c>
      <c r="D15" s="45" t="s">
        <v>34</v>
      </c>
      <c r="E15" s="43" t="s">
        <v>35</v>
      </c>
      <c r="F15" s="43" t="s">
        <v>36</v>
      </c>
      <c r="G15" s="44" t="s">
        <v>37</v>
      </c>
      <c r="H15" s="43" t="s">
        <v>38</v>
      </c>
      <c r="I15" s="46" t="s">
        <v>39</v>
      </c>
      <c r="K15" s="4"/>
    </row>
    <row r="16" spans="1:11">
      <c r="A16" s="47" t="s">
        <v>40</v>
      </c>
      <c r="B16" s="48"/>
      <c r="C16" s="49"/>
      <c r="D16" s="50"/>
      <c r="E16" s="48"/>
      <c r="F16" s="48"/>
      <c r="G16" s="49"/>
      <c r="H16" s="48"/>
      <c r="I16" s="51"/>
      <c r="K16" s="4"/>
    </row>
    <row r="17" spans="1:11">
      <c r="A17" s="30" t="s">
        <v>72</v>
      </c>
      <c r="B17" s="77" t="s">
        <v>45</v>
      </c>
      <c r="C17" s="77" t="s">
        <v>45</v>
      </c>
      <c r="D17" s="77" t="s">
        <v>45</v>
      </c>
      <c r="E17" s="77" t="s">
        <v>45</v>
      </c>
      <c r="F17" s="77" t="s">
        <v>45</v>
      </c>
      <c r="G17" s="77" t="s">
        <v>45</v>
      </c>
      <c r="H17" s="77" t="s">
        <v>45</v>
      </c>
      <c r="I17" s="78" t="s">
        <v>45</v>
      </c>
      <c r="K17" s="4"/>
    </row>
    <row r="18" spans="1:11">
      <c r="A18" s="30" t="s">
        <v>73</v>
      </c>
      <c r="B18" s="79" t="s">
        <v>45</v>
      </c>
      <c r="C18" s="79" t="s">
        <v>45</v>
      </c>
      <c r="D18" s="79" t="s">
        <v>45</v>
      </c>
      <c r="E18" s="79" t="s">
        <v>45</v>
      </c>
      <c r="F18" s="79" t="s">
        <v>45</v>
      </c>
      <c r="G18" s="79" t="s">
        <v>45</v>
      </c>
      <c r="H18" s="79" t="s">
        <v>45</v>
      </c>
      <c r="I18" s="80" t="s">
        <v>45</v>
      </c>
      <c r="K18" s="4"/>
    </row>
    <row r="19" spans="1:11">
      <c r="A19" s="30" t="s">
        <v>44</v>
      </c>
      <c r="B19" s="77" t="s">
        <v>45</v>
      </c>
      <c r="C19" s="77" t="s">
        <v>45</v>
      </c>
      <c r="D19" s="77" t="s">
        <v>45</v>
      </c>
      <c r="E19" s="77" t="s">
        <v>45</v>
      </c>
      <c r="F19" s="77" t="s">
        <v>45</v>
      </c>
      <c r="G19" s="77" t="s">
        <v>45</v>
      </c>
      <c r="H19" s="77" t="s">
        <v>45</v>
      </c>
      <c r="I19" s="78" t="s">
        <v>45</v>
      </c>
      <c r="K19" s="4"/>
    </row>
    <row r="20" spans="1:11">
      <c r="A20" s="30" t="s">
        <v>46</v>
      </c>
      <c r="B20" s="48">
        <v>217</v>
      </c>
      <c r="C20" s="49">
        <v>673013</v>
      </c>
      <c r="D20" s="49">
        <v>456.209</v>
      </c>
      <c r="E20" s="49">
        <v>7217.4279999999999</v>
      </c>
      <c r="F20" s="49">
        <v>2428.3200000000002</v>
      </c>
      <c r="G20" s="49">
        <v>1800.5220000000002</v>
      </c>
      <c r="H20" s="48">
        <v>12399</v>
      </c>
      <c r="I20" s="51">
        <v>1539.53</v>
      </c>
      <c r="K20" s="4"/>
    </row>
    <row r="21" spans="1:11">
      <c r="A21" s="30" t="s">
        <v>47</v>
      </c>
      <c r="B21" s="52">
        <v>19</v>
      </c>
      <c r="C21" s="53">
        <f>739932-B21</f>
        <v>739913</v>
      </c>
      <c r="D21" s="53">
        <v>479.93600000000004</v>
      </c>
      <c r="E21" s="53">
        <v>4357.4129999999996</v>
      </c>
      <c r="F21" s="53">
        <v>1.113</v>
      </c>
      <c r="G21" s="53">
        <v>17627.819</v>
      </c>
      <c r="H21" s="52">
        <v>26402</v>
      </c>
      <c r="I21" s="55">
        <v>1710</v>
      </c>
      <c r="K21" s="4"/>
    </row>
    <row r="22" spans="1:11">
      <c r="A22" s="30" t="s">
        <v>48</v>
      </c>
      <c r="B22" s="57">
        <v>18</v>
      </c>
      <c r="C22" s="58">
        <v>79440</v>
      </c>
      <c r="D22" s="58">
        <v>206.92</v>
      </c>
      <c r="E22" s="58">
        <v>1.7210000000000001</v>
      </c>
      <c r="F22" s="58">
        <v>743.05899999999997</v>
      </c>
      <c r="G22" s="58">
        <v>2135.35</v>
      </c>
      <c r="H22" s="57">
        <v>4346.84</v>
      </c>
      <c r="I22" s="60">
        <v>951.38</v>
      </c>
      <c r="K22" s="4"/>
    </row>
    <row r="23" spans="1:11">
      <c r="A23" s="30" t="s">
        <v>49</v>
      </c>
      <c r="B23" s="61">
        <v>0</v>
      </c>
      <c r="C23" s="62">
        <v>95848</v>
      </c>
      <c r="D23" s="62">
        <v>296.35199999999998</v>
      </c>
      <c r="E23" s="62">
        <v>23.762999999999998</v>
      </c>
      <c r="F23" s="62">
        <v>969.45400000000006</v>
      </c>
      <c r="G23" s="62">
        <v>61.6</v>
      </c>
      <c r="H23" s="61">
        <v>951.52</v>
      </c>
      <c r="I23" s="64">
        <v>131</v>
      </c>
      <c r="K23" s="4"/>
    </row>
    <row r="24" spans="1:11">
      <c r="A24" s="30" t="s">
        <v>50</v>
      </c>
      <c r="B24" s="48">
        <v>177</v>
      </c>
      <c r="C24" s="49">
        <f>1173921-B24</f>
        <v>1173744</v>
      </c>
      <c r="D24" s="58">
        <v>672.53499999999997</v>
      </c>
      <c r="E24" s="58">
        <v>1360.1599999999999</v>
      </c>
      <c r="F24" s="58">
        <v>1967.7429999999999</v>
      </c>
      <c r="G24" s="58">
        <v>14979.663999999999</v>
      </c>
      <c r="H24" s="48">
        <v>20132.86</v>
      </c>
      <c r="I24" s="51">
        <v>2755.2</v>
      </c>
      <c r="K24" s="4"/>
    </row>
    <row r="25" spans="1:11">
      <c r="A25" s="30" t="s">
        <v>51</v>
      </c>
      <c r="B25" s="52">
        <v>75</v>
      </c>
      <c r="C25" s="53">
        <f>1251182-B25</f>
        <v>1251107</v>
      </c>
      <c r="D25" s="62">
        <v>1584.894</v>
      </c>
      <c r="E25" s="62">
        <v>10810.583000000001</v>
      </c>
      <c r="F25" s="62">
        <v>8674.9760000000006</v>
      </c>
      <c r="G25" s="62">
        <v>48168.047000000006</v>
      </c>
      <c r="H25" s="52">
        <v>73013.600000000006</v>
      </c>
      <c r="I25" s="55">
        <v>20498.8</v>
      </c>
      <c r="K25" s="4"/>
    </row>
    <row r="26" spans="1:11">
      <c r="A26" s="30" t="s">
        <v>52</v>
      </c>
      <c r="B26" s="48" t="s">
        <v>45</v>
      </c>
      <c r="C26" s="49" t="s">
        <v>45</v>
      </c>
      <c r="D26" s="50" t="s">
        <v>45</v>
      </c>
      <c r="E26" s="48" t="s">
        <v>45</v>
      </c>
      <c r="F26" s="48" t="s">
        <v>45</v>
      </c>
      <c r="G26" s="49" t="s">
        <v>45</v>
      </c>
      <c r="H26" s="48" t="s">
        <v>45</v>
      </c>
      <c r="I26" s="51" t="s">
        <v>45</v>
      </c>
      <c r="K26" s="4"/>
    </row>
    <row r="27" spans="1:11">
      <c r="A27" s="30" t="s">
        <v>53</v>
      </c>
      <c r="B27" s="56" t="s">
        <v>45</v>
      </c>
      <c r="C27" s="56" t="s">
        <v>45</v>
      </c>
      <c r="D27" s="56" t="s">
        <v>45</v>
      </c>
      <c r="E27" s="56" t="s">
        <v>45</v>
      </c>
      <c r="F27" s="56" t="s">
        <v>45</v>
      </c>
      <c r="G27" s="56" t="s">
        <v>45</v>
      </c>
      <c r="H27" s="56" t="s">
        <v>45</v>
      </c>
      <c r="I27" s="81" t="s">
        <v>45</v>
      </c>
      <c r="K27" s="4"/>
    </row>
    <row r="28" spans="1:11">
      <c r="A28" s="30" t="s">
        <v>54</v>
      </c>
      <c r="B28" s="48" t="s">
        <v>45</v>
      </c>
      <c r="C28" s="49" t="s">
        <v>45</v>
      </c>
      <c r="D28" s="50" t="s">
        <v>45</v>
      </c>
      <c r="E28" s="48" t="s">
        <v>45</v>
      </c>
      <c r="F28" s="48" t="s">
        <v>45</v>
      </c>
      <c r="G28" s="49" t="s">
        <v>45</v>
      </c>
      <c r="H28" s="48" t="s">
        <v>45</v>
      </c>
      <c r="I28" s="51" t="s">
        <v>45</v>
      </c>
      <c r="K28" s="4"/>
    </row>
    <row r="29" spans="1:11">
      <c r="A29" s="30" t="s">
        <v>55</v>
      </c>
      <c r="B29" s="56" t="s">
        <v>45</v>
      </c>
      <c r="C29" s="56" t="s">
        <v>45</v>
      </c>
      <c r="D29" s="56" t="s">
        <v>45</v>
      </c>
      <c r="E29" s="56" t="s">
        <v>45</v>
      </c>
      <c r="F29" s="56" t="s">
        <v>45</v>
      </c>
      <c r="G29" s="56" t="s">
        <v>45</v>
      </c>
      <c r="H29" s="56" t="s">
        <v>45</v>
      </c>
      <c r="I29" s="81" t="s">
        <v>45</v>
      </c>
      <c r="K29" s="4"/>
    </row>
    <row r="30" spans="1:11">
      <c r="A30" s="30" t="s">
        <v>56</v>
      </c>
      <c r="B30" s="57">
        <v>89</v>
      </c>
      <c r="C30" s="58">
        <v>2</v>
      </c>
      <c r="D30" s="58">
        <v>758.66499999999996</v>
      </c>
      <c r="E30" s="58">
        <v>3805.6129999999998</v>
      </c>
      <c r="F30" s="58">
        <v>3565.9029999999998</v>
      </c>
      <c r="G30" s="58">
        <v>23321.037</v>
      </c>
      <c r="H30" s="57">
        <v>32109.59</v>
      </c>
      <c r="I30" s="60">
        <v>5597.99</v>
      </c>
      <c r="K30" s="4"/>
    </row>
    <row r="31" spans="1:11">
      <c r="A31" s="30" t="s">
        <v>57</v>
      </c>
      <c r="B31" s="61">
        <v>42</v>
      </c>
      <c r="C31" s="62">
        <v>0</v>
      </c>
      <c r="D31" s="62">
        <v>387.16899999999998</v>
      </c>
      <c r="E31" s="62">
        <v>3850.2370000000001</v>
      </c>
      <c r="F31" s="62">
        <v>101.014</v>
      </c>
      <c r="G31" s="62">
        <v>11732.491</v>
      </c>
      <c r="H31" s="61">
        <v>17998.099999999999</v>
      </c>
      <c r="I31" s="64">
        <v>2436.9299999999998</v>
      </c>
      <c r="K31" s="4"/>
    </row>
    <row r="32" spans="1:11">
      <c r="A32" s="30" t="s">
        <v>58</v>
      </c>
      <c r="B32" s="48">
        <v>180</v>
      </c>
      <c r="C32" s="49">
        <v>0</v>
      </c>
      <c r="D32" s="58">
        <v>403.71099999999996</v>
      </c>
      <c r="E32" s="58">
        <v>6840.2429999999995</v>
      </c>
      <c r="F32" s="58">
        <v>2917.7949999999996</v>
      </c>
      <c r="G32" s="58">
        <v>1403.1569999999999</v>
      </c>
      <c r="H32" s="48" t="s">
        <v>43</v>
      </c>
      <c r="I32" s="51" t="s">
        <v>43</v>
      </c>
      <c r="J32" s="65"/>
      <c r="K32" s="4"/>
    </row>
    <row r="33" spans="1:11">
      <c r="A33" s="66" t="s">
        <v>59</v>
      </c>
      <c r="B33" s="52">
        <v>0</v>
      </c>
      <c r="C33" s="53">
        <v>18709</v>
      </c>
      <c r="D33" s="53">
        <v>99.924999999999997</v>
      </c>
      <c r="E33" s="53">
        <v>89.658999999999992</v>
      </c>
      <c r="F33" s="53">
        <v>0</v>
      </c>
      <c r="G33" s="53">
        <v>189.97800000000001</v>
      </c>
      <c r="H33" s="52">
        <v>256.52999999999997</v>
      </c>
      <c r="I33" s="55">
        <v>29.97</v>
      </c>
      <c r="K33" s="4"/>
    </row>
    <row r="34" spans="1:11">
      <c r="A34" s="66" t="s">
        <v>60</v>
      </c>
      <c r="B34" s="48">
        <v>54</v>
      </c>
      <c r="C34" s="49">
        <f>3052457-B34</f>
        <v>3052403</v>
      </c>
      <c r="D34" s="49">
        <v>3306.7380000000003</v>
      </c>
      <c r="E34" s="49">
        <v>2380.386</v>
      </c>
      <c r="F34" s="49">
        <v>573.29700000000003</v>
      </c>
      <c r="G34" s="49">
        <v>15782.37</v>
      </c>
      <c r="H34" s="48" t="s">
        <v>43</v>
      </c>
      <c r="I34" s="51">
        <v>4978</v>
      </c>
      <c r="K34" s="4"/>
    </row>
    <row r="35" spans="1:11">
      <c r="A35" s="66" t="s">
        <v>61</v>
      </c>
      <c r="B35" s="56">
        <v>24</v>
      </c>
      <c r="C35" s="56">
        <f>15205-B35</f>
        <v>15181</v>
      </c>
      <c r="D35" s="53">
        <v>408.74640000000005</v>
      </c>
      <c r="E35" s="53">
        <v>170.744</v>
      </c>
      <c r="F35" s="53">
        <v>1810.789</v>
      </c>
      <c r="G35" s="53">
        <v>8556.52</v>
      </c>
      <c r="H35" s="56">
        <v>11877</v>
      </c>
      <c r="I35" s="81">
        <v>1953</v>
      </c>
      <c r="K35" s="4"/>
    </row>
    <row r="36" spans="1:11">
      <c r="A36" s="66"/>
      <c r="B36" s="48"/>
      <c r="C36" s="49"/>
      <c r="D36" s="50"/>
      <c r="E36" s="48"/>
      <c r="F36" s="48"/>
      <c r="G36" s="49"/>
      <c r="H36" s="48"/>
      <c r="I36" s="51"/>
      <c r="K36" s="4"/>
    </row>
    <row r="37" spans="1:11">
      <c r="A37" s="67" t="s">
        <v>62</v>
      </c>
      <c r="B37" s="52"/>
      <c r="C37" s="53"/>
      <c r="D37" s="54"/>
      <c r="E37" s="52"/>
      <c r="F37" s="52"/>
      <c r="G37" s="53"/>
      <c r="H37" s="52"/>
      <c r="I37" s="55"/>
      <c r="K37" s="4"/>
    </row>
    <row r="38" spans="1:11">
      <c r="A38" s="66" t="s">
        <v>63</v>
      </c>
      <c r="B38" s="57">
        <v>0</v>
      </c>
      <c r="C38" s="58">
        <v>18004</v>
      </c>
      <c r="D38" s="49">
        <v>41.475000000000001</v>
      </c>
      <c r="E38" s="49">
        <v>24.774999999999999</v>
      </c>
      <c r="F38" s="49">
        <v>130.661</v>
      </c>
      <c r="G38" s="49">
        <v>70.897999999999996</v>
      </c>
      <c r="H38" s="57" t="s">
        <v>43</v>
      </c>
      <c r="I38" s="60">
        <v>194</v>
      </c>
      <c r="K38" s="4"/>
    </row>
    <row r="39" spans="1:11" hidden="1">
      <c r="A39" s="66"/>
      <c r="B39" s="59">
        <f>SUM(B16:B38)</f>
        <v>895</v>
      </c>
      <c r="C39" s="59">
        <f t="shared" ref="C39:I39" si="0">SUM(C16:C38)</f>
        <v>7117364</v>
      </c>
      <c r="D39" s="59">
        <f t="shared" si="0"/>
        <v>9103.2754000000004</v>
      </c>
      <c r="E39" s="59">
        <f t="shared" si="0"/>
        <v>40932.724999999999</v>
      </c>
      <c r="F39" s="59">
        <f t="shared" si="0"/>
        <v>23884.123999999996</v>
      </c>
      <c r="G39" s="59">
        <f t="shared" si="0"/>
        <v>145829.45299999998</v>
      </c>
      <c r="H39" s="59">
        <f t="shared" si="0"/>
        <v>199487.04</v>
      </c>
      <c r="I39" s="59">
        <f t="shared" si="0"/>
        <v>42775.8</v>
      </c>
      <c r="K39" s="4"/>
    </row>
    <row r="40" spans="1:11">
      <c r="A40" s="95" t="s">
        <v>64</v>
      </c>
      <c r="B40" s="93"/>
      <c r="C40" s="93"/>
      <c r="D40" s="93"/>
      <c r="E40" s="93"/>
      <c r="F40" s="93"/>
      <c r="G40" s="93"/>
      <c r="H40" s="93"/>
      <c r="I40" s="94"/>
      <c r="K40" s="4"/>
    </row>
    <row r="41" spans="1:11">
      <c r="A41" s="82" t="s">
        <v>65</v>
      </c>
      <c r="B41" s="70"/>
      <c r="C41" s="70"/>
      <c r="D41" s="70"/>
      <c r="E41" s="70"/>
      <c r="F41" s="70"/>
      <c r="G41" s="70"/>
      <c r="H41" s="70"/>
      <c r="I41" s="71"/>
      <c r="K41" s="4"/>
    </row>
    <row r="42" spans="1:11" ht="25.5" customHeight="1">
      <c r="A42" s="96" t="s">
        <v>74</v>
      </c>
      <c r="B42" s="97"/>
      <c r="C42" s="97"/>
      <c r="D42" s="97"/>
      <c r="E42" s="97"/>
      <c r="F42" s="97"/>
      <c r="G42" s="97"/>
      <c r="H42" s="97"/>
      <c r="I42" s="98"/>
      <c r="K42" s="4"/>
    </row>
    <row r="43" spans="1:11">
      <c r="A43" s="82" t="s">
        <v>67</v>
      </c>
      <c r="B43" s="70"/>
      <c r="C43" s="70"/>
      <c r="D43" s="70"/>
      <c r="E43" s="70"/>
      <c r="F43" s="70"/>
      <c r="G43" s="70"/>
      <c r="H43" s="70"/>
      <c r="I43" s="71"/>
      <c r="K43" s="4"/>
    </row>
    <row r="44" spans="1:11" ht="13.5" thickBot="1">
      <c r="A44" s="83" t="s">
        <v>68</v>
      </c>
      <c r="B44" s="74"/>
      <c r="C44" s="74"/>
      <c r="D44" s="74"/>
      <c r="E44" s="74"/>
      <c r="F44" s="74"/>
      <c r="G44" s="74"/>
      <c r="H44" s="74"/>
      <c r="I44" s="75"/>
      <c r="K44" s="4"/>
    </row>
  </sheetData>
  <mergeCells count="8">
    <mergeCell ref="A40:I40"/>
    <mergeCell ref="A42:I42"/>
    <mergeCell ref="A2:I2"/>
    <mergeCell ref="A3:I3"/>
    <mergeCell ref="A4:I4"/>
    <mergeCell ref="A5:I5"/>
    <mergeCell ref="F7:F14"/>
    <mergeCell ref="G7:G14"/>
  </mergeCells>
  <printOptions horizontalCentered="1" vertic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2014-15</vt:lpstr>
      <vt:lpstr>2015-16</vt:lpstr>
      <vt:lpstr>'2014-15'!Print_Area</vt:lpstr>
      <vt:lpstr>'2015-16'!Print_Area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Anuj kumar Singh</dc:creator>
  <cp:lastModifiedBy>admin</cp:lastModifiedBy>
  <dcterms:created xsi:type="dcterms:W3CDTF">2017-10-04T08:53:48Z</dcterms:created>
  <dcterms:modified xsi:type="dcterms:W3CDTF">2018-09-18T09:49:15Z</dcterms:modified>
</cp:coreProperties>
</file>