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07A033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'07A03300'!$A$1:$O$138</definedName>
    <definedName name="Print_Area_MI" localSheetId="0">'07A03300'!$A$1:$O$72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<sst xmlns="http://schemas.openxmlformats.org/spreadsheetml/2006/main" count="577" uniqueCount="82">
  <si>
    <t xml:space="preserve"> </t>
  </si>
  <si>
    <t xml:space="preserve">      </t>
  </si>
  <si>
    <t xml:space="preserve">   </t>
  </si>
  <si>
    <t>Year/State/</t>
  </si>
  <si>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</si>
  <si>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</si>
  <si>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</si>
  <si>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</si>
  <si>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</si>
  <si>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</si>
  <si>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</si>
  <si>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</si>
  <si>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</si>
  <si>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</si>
  <si>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</si>
  <si>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</si>
  <si>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</si>
  <si>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</si>
  <si>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</si>
  <si>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</si>
  <si>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</si>
  <si>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 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</si>
  <si>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</si>
  <si>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</si>
  <si>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</si>
  <si>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</si>
  <si>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</si>
  <si>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</si>
  <si>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</si>
  <si>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</si>
  <si>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</si>
  <si>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</si>
  <si>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</si>
  <si>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</si>
  <si>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</si>
  <si>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</si>
  <si>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</si>
  <si>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</si>
  <si>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</si>
  <si>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</si>
  <si>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</si>
  <si>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</si>
  <si>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</si>
  <si>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</si>
  <si>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</si>
  <si>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</si>
  <si>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</si>
  <si>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</si>
  <si>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</si>
  <si>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</si>
  <si>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</si>
  <si>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</si>
  <si>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</si>
  <si>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</si>
  <si>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</si>
  <si>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</si>
  <si>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Apple</t>
  </si>
  <si>
    <t>Banana</t>
  </si>
  <si>
    <t>Citrus</t>
  </si>
  <si>
    <t>Guava</t>
  </si>
  <si>
    <t>Litchi</t>
  </si>
  <si>
    <t>Mango</t>
  </si>
  <si>
    <t>Papaya</t>
  </si>
  <si>
    <t>Pineapple</t>
  </si>
  <si>
    <t>Pomegranate</t>
  </si>
  <si>
    <t>Sapota</t>
  </si>
  <si>
    <t>Others</t>
  </si>
  <si>
    <t>Total</t>
  </si>
  <si>
    <t>Grape</t>
  </si>
  <si>
    <t>Table 9.5  - AREA AND PRODUCTION OF FRUITS-STATEWISE</t>
  </si>
  <si>
    <t>Table 9.5 - AREA AND PRODUCTION OF FRUITS-STATEWISE-Concld.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</si>
  <si>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</si>
  <si>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</si>
  <si>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</si>
  <si>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</si>
  <si>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</si>
  <si>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..</t>
  </si>
  <si>
    <t>(Production in '000 Tonne)</t>
  </si>
  <si>
    <t>2009-10</t>
  </si>
  <si>
    <t xml:space="preserve">2009-10 </t>
  </si>
  <si>
    <t xml:space="preserve">Source : Indian Horticulture Database, 2010, National Horticulture Board, </t>
  </si>
  <si>
    <t xml:space="preserve"> 2009-10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</si>
</sst>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3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7" fontId="2" fillId="33" borderId="0" xfId="55" applyNumberFormat="1" applyFont="1" applyFill="1" applyBorder="1">
      <alignment/>
      <protection/>
    </xf>
    <xf numFmtId="167" fontId="2" fillId="33" borderId="0" xfId="0" applyNumberFormat="1" applyFont="1" applyFill="1" applyBorder="1" applyAlignment="1">
      <alignment/>
    </xf>
    <xf numFmtId="167" fontId="2" fillId="33" borderId="0" xfId="55" applyNumberFormat="1" applyFont="1" applyFill="1" applyBorder="1" applyAlignment="1">
      <alignment horizontal="right"/>
      <protection/>
    </xf>
    <xf numFmtId="167" fontId="3" fillId="0" borderId="0" xfId="0" applyNumberFormat="1" applyFont="1" applyAlignment="1" applyProtection="1">
      <alignment horizontal="right"/>
      <protection/>
    </xf>
    <xf numFmtId="167" fontId="3" fillId="33" borderId="0" xfId="55" applyNumberFormat="1" applyFont="1" applyFill="1" applyBorder="1" applyAlignment="1">
      <alignment horizontal="right"/>
      <protection/>
    </xf>
    <xf numFmtId="167" fontId="3" fillId="33" borderId="1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167" fontId="2" fillId="0" borderId="0" xfId="0" applyNumberFormat="1" applyFont="1" applyBorder="1" applyAlignment="1" applyProtection="1">
      <alignment horizontal="right"/>
      <protection/>
    </xf>
    <xf numFmtId="167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7" fontId="3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37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8"/>
  <sheetViews>
    <sheetView showGridLines="0" tabSelected="1" view="pageBreakPreview" zoomScaleSheetLayoutView="100" zoomScalePageLayoutView="0" workbookViewId="0" topLeftCell="A1">
      <selection activeCell="G102" sqref="G102"/>
    </sheetView>
  </sheetViews>
  <sheetFormatPr defaultColWidth="9.625" defaultRowHeight="12.75"/>
  <cols>
    <col min="1" max="1" width="14.625" style="2" customWidth="1"/>
    <col min="2" max="2" width="8.125" style="2" customWidth="1"/>
    <col min="3" max="3" width="7.50390625" style="2" customWidth="1"/>
    <col min="4" max="4" width="7.625" style="2" customWidth="1"/>
    <col min="5" max="5" width="7.375" style="2" customWidth="1"/>
    <col min="6" max="6" width="7.25390625" style="2" customWidth="1"/>
    <col min="7" max="7" width="8.125" style="2" customWidth="1"/>
    <col min="8" max="8" width="7.375" style="2" customWidth="1"/>
    <col min="9" max="9" width="9.125" style="2" customWidth="1"/>
    <col min="10" max="10" width="7.50390625" style="2" customWidth="1"/>
    <col min="11" max="11" width="8.375" style="2" customWidth="1"/>
    <col min="12" max="12" width="7.125" style="2" customWidth="1"/>
    <col min="13" max="13" width="8.375" style="2" customWidth="1"/>
    <col min="14" max="14" width="6.75390625" style="2" customWidth="1"/>
    <col min="15" max="15" width="8.25390625" style="2" customWidth="1"/>
    <col min="16" max="19" width="10.625" style="2" customWidth="1"/>
    <col min="20" max="23" width="6.625" style="2" customWidth="1"/>
    <col min="24" max="31" width="9.625" style="2" customWidth="1"/>
    <col min="32" max="32" width="50.625" style="2" customWidth="1"/>
    <col min="33" max="33" width="9.625" style="2" customWidth="1"/>
    <col min="34" max="34" width="50.625" style="2" customWidth="1"/>
    <col min="35" max="16384" width="9.625" style="2" customWidth="1"/>
  </cols>
  <sheetData>
    <row r="1" spans="1:15" ht="12.75">
      <c r="A1" s="1"/>
      <c r="O1" s="12"/>
    </row>
    <row r="2" spans="1:15" ht="15.75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4" spans="1:20" ht="15.75">
      <c r="A4" s="34" t="s">
        <v>69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"/>
      <c r="Q4" s="3"/>
      <c r="R4" s="3"/>
      <c r="S4" s="3"/>
      <c r="T4" s="3"/>
    </row>
    <row r="5" spans="1:20" ht="12.75">
      <c r="A5" s="38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"/>
      <c r="Q5" s="3"/>
      <c r="R5" s="3"/>
      <c r="S5" s="3"/>
      <c r="T5" s="3"/>
    </row>
    <row r="6" spans="1:20" ht="12.75">
      <c r="A6" s="36" t="s">
        <v>77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R6" s="5" t="s">
        <v>0</v>
      </c>
      <c r="S6" s="3"/>
      <c r="T6" s="3"/>
    </row>
    <row r="7" spans="1:23" ht="12.75" customHeight="1">
      <c r="A7" s="6"/>
      <c r="B7" s="28" t="s">
        <v>56</v>
      </c>
      <c r="C7" s="29"/>
      <c r="D7" s="28" t="s">
        <v>57</v>
      </c>
      <c r="E7" s="29"/>
      <c r="F7" s="28" t="s">
        <v>58</v>
      </c>
      <c r="G7" s="29"/>
      <c r="H7" s="28" t="s">
        <v>68</v>
      </c>
      <c r="I7" s="29"/>
      <c r="J7" s="28" t="s">
        <v>59</v>
      </c>
      <c r="K7" s="29"/>
      <c r="L7" s="28" t="s">
        <v>60</v>
      </c>
      <c r="M7" s="29"/>
      <c r="N7" s="28" t="s">
        <v>61</v>
      </c>
      <c r="O7" s="29"/>
      <c r="P7" s="3"/>
      <c r="R7" s="3"/>
      <c r="T7" s="1" t="s">
        <v>1</v>
      </c>
      <c r="U7" s="5" t="s">
        <v>2</v>
      </c>
      <c r="V7" s="1" t="s">
        <v>0</v>
      </c>
      <c r="W7" s="5" t="s">
        <v>0</v>
      </c>
    </row>
    <row r="8" spans="1:21" ht="12.75" customHeight="1">
      <c r="A8" s="7" t="s">
        <v>3</v>
      </c>
      <c r="B8" s="30" t="s">
        <v>31</v>
      </c>
      <c r="C8" s="30"/>
      <c r="D8" s="30" t="s">
        <v>31</v>
      </c>
      <c r="E8" s="30"/>
      <c r="F8" s="30" t="s">
        <v>31</v>
      </c>
      <c r="G8" s="30"/>
      <c r="H8" s="30" t="s">
        <v>31</v>
      </c>
      <c r="I8" s="30"/>
      <c r="J8" s="30" t="s">
        <v>31</v>
      </c>
      <c r="K8" s="30"/>
      <c r="L8" s="30" t="s">
        <v>31</v>
      </c>
      <c r="M8" s="30"/>
      <c r="N8" s="30" t="s">
        <v>31</v>
      </c>
      <c r="O8" s="30"/>
      <c r="Q8" s="3"/>
      <c r="R8" s="3"/>
      <c r="S8" s="3"/>
      <c r="T8" s="5" t="s">
        <v>2</v>
      </c>
      <c r="U8" s="5" t="s">
        <v>2</v>
      </c>
    </row>
    <row r="9" spans="1:15" ht="12.75">
      <c r="A9" s="7" t="s">
        <v>4</v>
      </c>
      <c r="B9" s="13" t="s">
        <v>29</v>
      </c>
      <c r="C9" s="13" t="s">
        <v>30</v>
      </c>
      <c r="D9" s="13" t="s">
        <v>29</v>
      </c>
      <c r="E9" s="13" t="s">
        <v>30</v>
      </c>
      <c r="F9" s="13" t="s">
        <v>29</v>
      </c>
      <c r="G9" s="13" t="s">
        <v>30</v>
      </c>
      <c r="H9" s="13" t="s">
        <v>29</v>
      </c>
      <c r="I9" s="13" t="s">
        <v>30</v>
      </c>
      <c r="J9" s="13" t="s">
        <v>29</v>
      </c>
      <c r="K9" s="13" t="s">
        <v>30</v>
      </c>
      <c r="L9" s="13" t="s">
        <v>29</v>
      </c>
      <c r="M9" s="13" t="s">
        <v>30</v>
      </c>
      <c r="N9" s="13" t="s">
        <v>29</v>
      </c>
      <c r="O9" s="13" t="s">
        <v>30</v>
      </c>
    </row>
    <row r="10" spans="1:20" ht="12.75">
      <c r="A10" s="8"/>
      <c r="B10" s="9"/>
      <c r="C10" s="9"/>
      <c r="D10" s="9"/>
      <c r="E10" s="9"/>
      <c r="F10" s="4"/>
      <c r="G10" s="4"/>
      <c r="H10" s="4"/>
      <c r="I10" s="4"/>
      <c r="J10" s="4"/>
      <c r="K10" s="4"/>
      <c r="L10" s="4"/>
      <c r="M10" s="4"/>
      <c r="N10" s="4"/>
      <c r="O10" s="4"/>
      <c r="P10" s="1" t="s">
        <v>0</v>
      </c>
      <c r="S10" s="3"/>
      <c r="T10" s="3"/>
    </row>
    <row r="11" spans="1:20" ht="12.75">
      <c r="A11" s="7" t="s">
        <v>5</v>
      </c>
      <c r="B11" s="10" t="s">
        <v>6</v>
      </c>
      <c r="C11" s="10" t="s">
        <v>7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3"/>
      <c r="Q11" s="3"/>
      <c r="R11" s="3"/>
      <c r="S11" s="3"/>
      <c r="T11" s="3"/>
    </row>
    <row r="12" spans="1:19" ht="10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" t="s">
        <v>0</v>
      </c>
      <c r="S12" s="3"/>
    </row>
    <row r="13" spans="1:19" ht="14.25" customHeight="1">
      <c r="A13" s="1" t="s">
        <v>71</v>
      </c>
      <c r="B13" s="17">
        <v>241.6</v>
      </c>
      <c r="C13" s="17">
        <v>1158.4</v>
      </c>
      <c r="D13" s="17">
        <v>466.2</v>
      </c>
      <c r="E13" s="17">
        <v>14209.9</v>
      </c>
      <c r="F13" s="17">
        <v>618.5</v>
      </c>
      <c r="G13" s="17">
        <v>4789.1</v>
      </c>
      <c r="H13" s="17">
        <v>47.5</v>
      </c>
      <c r="I13" s="17">
        <v>1184.2</v>
      </c>
      <c r="J13" s="17">
        <v>154.6</v>
      </c>
      <c r="K13" s="17">
        <v>1715.5</v>
      </c>
      <c r="L13" s="17">
        <v>58.1</v>
      </c>
      <c r="M13" s="17">
        <v>355.9</v>
      </c>
      <c r="N13" s="17">
        <v>1575.8</v>
      </c>
      <c r="O13" s="17">
        <v>10020.2</v>
      </c>
      <c r="P13" s="1"/>
      <c r="S13" s="3"/>
    </row>
    <row r="14" spans="1:19" ht="12.75">
      <c r="A14" s="1" t="s">
        <v>72</v>
      </c>
      <c r="B14" s="17">
        <v>193.1</v>
      </c>
      <c r="C14" s="17">
        <v>1348.4</v>
      </c>
      <c r="D14" s="17">
        <v>475.3</v>
      </c>
      <c r="E14" s="17">
        <v>13304.4</v>
      </c>
      <c r="F14" s="17">
        <v>562.6</v>
      </c>
      <c r="G14" s="17">
        <v>5677.2</v>
      </c>
      <c r="H14" s="17">
        <v>52.1</v>
      </c>
      <c r="I14" s="17">
        <v>1247.8</v>
      </c>
      <c r="J14" s="17">
        <v>154.6</v>
      </c>
      <c r="K14" s="17">
        <v>1793</v>
      </c>
      <c r="L14" s="17">
        <v>54.1</v>
      </c>
      <c r="M14" s="17">
        <v>476.4</v>
      </c>
      <c r="N14" s="17">
        <v>1623.4</v>
      </c>
      <c r="O14" s="17">
        <v>12733.2</v>
      </c>
      <c r="P14" s="1"/>
      <c r="S14" s="3"/>
    </row>
    <row r="15" spans="1:19" ht="12.75">
      <c r="A15" s="1" t="s">
        <v>73</v>
      </c>
      <c r="B15" s="17">
        <v>201.2</v>
      </c>
      <c r="C15" s="17">
        <v>1521.6</v>
      </c>
      <c r="D15" s="17">
        <v>498.6</v>
      </c>
      <c r="E15" s="17">
        <v>13856.6</v>
      </c>
      <c r="F15" s="17">
        <v>683.3</v>
      </c>
      <c r="G15" s="17">
        <v>5786.9</v>
      </c>
      <c r="H15" s="17">
        <v>57.8</v>
      </c>
      <c r="I15" s="17">
        <v>1474.8</v>
      </c>
      <c r="J15" s="17">
        <v>166.4</v>
      </c>
      <c r="K15" s="17">
        <v>1830.7</v>
      </c>
      <c r="L15" s="17">
        <v>53.7</v>
      </c>
      <c r="M15" s="17">
        <v>478.5</v>
      </c>
      <c r="N15" s="17">
        <v>1906.7</v>
      </c>
      <c r="O15" s="17">
        <v>11490</v>
      </c>
      <c r="P15" s="1"/>
      <c r="S15" s="3"/>
    </row>
    <row r="16" spans="1:19" ht="12.75">
      <c r="A16" s="1" t="s">
        <v>74</v>
      </c>
      <c r="B16" s="17">
        <v>230.7</v>
      </c>
      <c r="C16" s="17">
        <v>1739</v>
      </c>
      <c r="D16" s="17">
        <v>589.6</v>
      </c>
      <c r="E16" s="17">
        <v>16744.5</v>
      </c>
      <c r="F16" s="17">
        <v>708.2</v>
      </c>
      <c r="G16" s="17">
        <v>5932.9</v>
      </c>
      <c r="H16" s="17">
        <v>60.5</v>
      </c>
      <c r="I16" s="17">
        <v>1564.7</v>
      </c>
      <c r="J16" s="17">
        <v>161</v>
      </c>
      <c r="K16" s="17">
        <v>1682.8</v>
      </c>
      <c r="L16" s="17">
        <v>60</v>
      </c>
      <c r="M16" s="17">
        <v>368.6</v>
      </c>
      <c r="N16" s="17">
        <v>1970.4</v>
      </c>
      <c r="O16" s="17">
        <v>11829.7</v>
      </c>
      <c r="P16" s="1"/>
      <c r="S16" s="3"/>
    </row>
    <row r="17" spans="1:19" ht="12.75">
      <c r="A17" s="1" t="s">
        <v>75</v>
      </c>
      <c r="B17" s="17">
        <v>226.6</v>
      </c>
      <c r="C17" s="17">
        <v>1814</v>
      </c>
      <c r="D17" s="17">
        <v>569.5</v>
      </c>
      <c r="E17" s="17">
        <v>18887.8</v>
      </c>
      <c r="F17" s="17">
        <v>742.3</v>
      </c>
      <c r="G17" s="17">
        <v>6139</v>
      </c>
      <c r="H17" s="17">
        <v>66</v>
      </c>
      <c r="I17" s="17">
        <v>1649.6</v>
      </c>
      <c r="J17" s="17">
        <v>166.5</v>
      </c>
      <c r="K17" s="17">
        <v>1736.6</v>
      </c>
      <c r="L17" s="17">
        <v>63.2</v>
      </c>
      <c r="M17" s="17">
        <v>392.1</v>
      </c>
      <c r="N17" s="17">
        <v>2080.7</v>
      </c>
      <c r="O17" s="17">
        <v>12663.1</v>
      </c>
      <c r="P17" s="1"/>
      <c r="S17" s="3"/>
    </row>
    <row r="18" spans="1:15" ht="12.75">
      <c r="A18" s="1" t="s">
        <v>32</v>
      </c>
      <c r="B18" s="17">
        <v>251.6</v>
      </c>
      <c r="C18" s="17">
        <v>1623.7</v>
      </c>
      <c r="D18" s="14">
        <v>604</v>
      </c>
      <c r="E18" s="17">
        <v>20998</v>
      </c>
      <c r="F18" s="17">
        <v>798.1</v>
      </c>
      <c r="G18" s="17">
        <v>7145.2</v>
      </c>
      <c r="H18" s="17">
        <v>64.9</v>
      </c>
      <c r="I18" s="17">
        <v>1685.3</v>
      </c>
      <c r="J18" s="17">
        <v>175.8</v>
      </c>
      <c r="K18" s="14">
        <v>1830.6</v>
      </c>
      <c r="L18" s="17">
        <v>65.1</v>
      </c>
      <c r="M18" s="14">
        <v>402.6</v>
      </c>
      <c r="N18" s="17">
        <v>2153.9</v>
      </c>
      <c r="O18" s="17">
        <v>13734</v>
      </c>
    </row>
    <row r="19" spans="1:16" ht="12.75">
      <c r="A19" s="1" t="s">
        <v>33</v>
      </c>
      <c r="B19" s="17">
        <v>263.9</v>
      </c>
      <c r="C19" s="17">
        <v>2001.5</v>
      </c>
      <c r="D19" s="17">
        <v>657.8</v>
      </c>
      <c r="E19" s="17">
        <v>23823</v>
      </c>
      <c r="F19" s="17">
        <v>867.1</v>
      </c>
      <c r="G19" s="17">
        <v>8014.9</v>
      </c>
      <c r="H19" s="17">
        <v>68.3</v>
      </c>
      <c r="I19" s="17">
        <v>1734.7</v>
      </c>
      <c r="J19" s="17">
        <v>179.2</v>
      </c>
      <c r="K19" s="17">
        <v>1981.1</v>
      </c>
      <c r="L19" s="17">
        <v>69.1</v>
      </c>
      <c r="M19" s="17">
        <v>418.4</v>
      </c>
      <c r="N19" s="17">
        <v>2201.4</v>
      </c>
      <c r="O19" s="17">
        <v>13996.8</v>
      </c>
      <c r="P19" s="12"/>
    </row>
    <row r="20" spans="1:17" ht="12.75">
      <c r="A20" s="1" t="s">
        <v>34</v>
      </c>
      <c r="B20" s="17">
        <v>274.4</v>
      </c>
      <c r="C20" s="17">
        <v>1985.1</v>
      </c>
      <c r="D20" s="17">
        <v>709</v>
      </c>
      <c r="E20" s="17">
        <v>26217</v>
      </c>
      <c r="F20" s="17">
        <v>924</v>
      </c>
      <c r="G20" s="17">
        <v>8623.1</v>
      </c>
      <c r="H20" s="17">
        <v>79.6</v>
      </c>
      <c r="I20" s="17">
        <v>1878.3</v>
      </c>
      <c r="J20" s="17">
        <v>203.7</v>
      </c>
      <c r="K20" s="17">
        <v>2270.1</v>
      </c>
      <c r="L20" s="17">
        <v>71.9</v>
      </c>
      <c r="M20" s="17">
        <v>423.4</v>
      </c>
      <c r="N20" s="17">
        <v>2309</v>
      </c>
      <c r="O20" s="17">
        <v>12750</v>
      </c>
      <c r="P20" s="14"/>
      <c r="Q20" s="14"/>
    </row>
    <row r="21" spans="1:17" ht="12.75">
      <c r="A21" s="1" t="s">
        <v>81</v>
      </c>
      <c r="B21" s="20">
        <v>282.9</v>
      </c>
      <c r="C21" s="20">
        <v>1777.2</v>
      </c>
      <c r="D21" s="20">
        <v>770.3</v>
      </c>
      <c r="E21" s="20">
        <v>26469.5</v>
      </c>
      <c r="F21" s="20">
        <v>987.3</v>
      </c>
      <c r="G21" s="20">
        <v>9638</v>
      </c>
      <c r="H21" s="20">
        <v>106.4</v>
      </c>
      <c r="I21" s="20">
        <v>880.701</v>
      </c>
      <c r="J21" s="20">
        <v>219.7</v>
      </c>
      <c r="K21" s="20">
        <v>2571.5</v>
      </c>
      <c r="L21" s="20">
        <v>74.361</v>
      </c>
      <c r="M21" s="20">
        <v>483.4</v>
      </c>
      <c r="N21" s="20">
        <v>2312.3010000000004</v>
      </c>
      <c r="O21" s="20">
        <v>15026.7</v>
      </c>
      <c r="P21" s="14"/>
      <c r="Q21" s="14"/>
    </row>
    <row r="22" spans="2:16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2"/>
    </row>
    <row r="23" spans="1:16" ht="12.75">
      <c r="A23" s="7" t="s">
        <v>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2"/>
    </row>
    <row r="24" spans="1:16" ht="12.75">
      <c r="A24" s="7" t="s">
        <v>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2"/>
    </row>
    <row r="25" spans="1:16" ht="12.75">
      <c r="A25" s="1" t="s">
        <v>9</v>
      </c>
      <c r="B25" s="21" t="s">
        <v>10</v>
      </c>
      <c r="C25" s="21" t="s">
        <v>10</v>
      </c>
      <c r="D25" s="19">
        <v>80.6</v>
      </c>
      <c r="E25" s="19">
        <v>2819.6</v>
      </c>
      <c r="F25" s="19">
        <v>281.3</v>
      </c>
      <c r="G25" s="19">
        <v>3883.7</v>
      </c>
      <c r="H25" s="19">
        <v>1.4</v>
      </c>
      <c r="I25" s="19">
        <v>29.8</v>
      </c>
      <c r="J25" s="19">
        <v>10.1</v>
      </c>
      <c r="K25" s="19">
        <v>150.8</v>
      </c>
      <c r="L25" s="21" t="s">
        <v>10</v>
      </c>
      <c r="M25" s="21" t="s">
        <v>10</v>
      </c>
      <c r="N25" s="19">
        <v>480.4</v>
      </c>
      <c r="O25" s="19">
        <v>4058.3</v>
      </c>
      <c r="P25" s="12"/>
    </row>
    <row r="26" spans="1:16" ht="12.75">
      <c r="A26" s="1" t="s">
        <v>35</v>
      </c>
      <c r="B26" s="19">
        <v>12.8</v>
      </c>
      <c r="C26" s="19">
        <v>10</v>
      </c>
      <c r="D26" s="21">
        <v>5.4</v>
      </c>
      <c r="E26" s="21">
        <v>13.3</v>
      </c>
      <c r="F26" s="19">
        <v>34.1</v>
      </c>
      <c r="G26" s="19">
        <v>35.6</v>
      </c>
      <c r="H26" s="21" t="s">
        <v>10</v>
      </c>
      <c r="I26" s="21" t="s">
        <v>10</v>
      </c>
      <c r="J26" s="21" t="s">
        <v>10</v>
      </c>
      <c r="K26" s="21" t="s">
        <v>10</v>
      </c>
      <c r="L26" s="21" t="s">
        <v>10</v>
      </c>
      <c r="M26" s="21" t="s">
        <v>10</v>
      </c>
      <c r="N26" s="21" t="s">
        <v>10</v>
      </c>
      <c r="O26" s="21" t="s">
        <v>10</v>
      </c>
      <c r="P26" s="12"/>
    </row>
    <row r="27" spans="1:20" ht="12.75">
      <c r="A27" s="1" t="s">
        <v>36</v>
      </c>
      <c r="B27" s="21" t="s">
        <v>10</v>
      </c>
      <c r="C27" s="21" t="s">
        <v>10</v>
      </c>
      <c r="D27" s="19">
        <v>53.4</v>
      </c>
      <c r="E27" s="19">
        <v>805.2</v>
      </c>
      <c r="F27" s="19">
        <v>24.2</v>
      </c>
      <c r="G27" s="19">
        <v>225.9</v>
      </c>
      <c r="H27" s="21" t="s">
        <v>10</v>
      </c>
      <c r="I27" s="21" t="s">
        <v>10</v>
      </c>
      <c r="J27" s="19">
        <v>4.7</v>
      </c>
      <c r="K27" s="19">
        <v>88.2</v>
      </c>
      <c r="L27" s="19">
        <v>5.1</v>
      </c>
      <c r="M27" s="19">
        <v>39.2</v>
      </c>
      <c r="N27" s="19">
        <v>4.6</v>
      </c>
      <c r="O27" s="19">
        <v>46.5</v>
      </c>
      <c r="P27" s="12"/>
      <c r="R27" s="3"/>
      <c r="T27" s="3"/>
    </row>
    <row r="28" spans="1:20" ht="12.75">
      <c r="A28" s="1" t="s">
        <v>37</v>
      </c>
      <c r="B28" s="21" t="s">
        <v>10</v>
      </c>
      <c r="C28" s="21" t="s">
        <v>10</v>
      </c>
      <c r="D28" s="19">
        <v>31.5</v>
      </c>
      <c r="E28" s="19">
        <v>1435.3</v>
      </c>
      <c r="F28" s="19">
        <v>17.9</v>
      </c>
      <c r="G28" s="19">
        <v>131.2</v>
      </c>
      <c r="H28" s="21" t="s">
        <v>10</v>
      </c>
      <c r="I28" s="21" t="s">
        <v>10</v>
      </c>
      <c r="J28" s="19">
        <v>29.2</v>
      </c>
      <c r="K28" s="19">
        <v>231.5</v>
      </c>
      <c r="L28" s="19">
        <v>30.6</v>
      </c>
      <c r="M28" s="19">
        <v>215.1</v>
      </c>
      <c r="N28" s="19">
        <v>146</v>
      </c>
      <c r="O28" s="19">
        <v>995.9</v>
      </c>
      <c r="P28" s="12"/>
      <c r="R28" s="3"/>
      <c r="S28" s="3"/>
      <c r="T28" s="3"/>
    </row>
    <row r="29" spans="1:20" ht="12.75">
      <c r="A29" s="1" t="s">
        <v>54</v>
      </c>
      <c r="B29" s="21" t="s">
        <v>10</v>
      </c>
      <c r="C29" s="21" t="s">
        <v>10</v>
      </c>
      <c r="D29" s="21">
        <v>11.5</v>
      </c>
      <c r="E29" s="21">
        <v>296.9</v>
      </c>
      <c r="F29" s="19">
        <v>8.6</v>
      </c>
      <c r="G29" s="19">
        <v>55.4</v>
      </c>
      <c r="H29" s="21" t="s">
        <v>10</v>
      </c>
      <c r="I29" s="19">
        <v>0.1</v>
      </c>
      <c r="J29" s="19">
        <v>11.6</v>
      </c>
      <c r="K29" s="19">
        <v>90.8</v>
      </c>
      <c r="L29" s="19">
        <v>3</v>
      </c>
      <c r="M29" s="19">
        <v>17.8</v>
      </c>
      <c r="N29" s="19">
        <v>43.3</v>
      </c>
      <c r="O29" s="19">
        <v>191.8</v>
      </c>
      <c r="P29" s="12"/>
      <c r="R29" s="3"/>
      <c r="S29" s="3"/>
      <c r="T29" s="3"/>
    </row>
    <row r="30" spans="1:16" ht="12.75">
      <c r="A30" s="1" t="s">
        <v>11</v>
      </c>
      <c r="B30" s="21" t="s">
        <v>10</v>
      </c>
      <c r="C30" s="21" t="s">
        <v>10</v>
      </c>
      <c r="D30" s="21">
        <v>2.3</v>
      </c>
      <c r="E30" s="21">
        <v>25.1</v>
      </c>
      <c r="F30" s="21" t="s">
        <v>10</v>
      </c>
      <c r="G30" s="21" t="s">
        <v>10</v>
      </c>
      <c r="H30" s="21" t="s">
        <v>10</v>
      </c>
      <c r="I30" s="21" t="s">
        <v>10</v>
      </c>
      <c r="J30" s="21" t="s">
        <v>10</v>
      </c>
      <c r="K30" s="21" t="s">
        <v>10</v>
      </c>
      <c r="L30" s="21" t="s">
        <v>10</v>
      </c>
      <c r="M30" s="21" t="s">
        <v>10</v>
      </c>
      <c r="N30" s="19">
        <v>4.6</v>
      </c>
      <c r="O30" s="19">
        <v>7.6</v>
      </c>
      <c r="P30" s="12"/>
    </row>
    <row r="31" spans="1:20" ht="12.75">
      <c r="A31" s="1" t="s">
        <v>38</v>
      </c>
      <c r="B31" s="21" t="s">
        <v>10</v>
      </c>
      <c r="C31" s="21" t="s">
        <v>10</v>
      </c>
      <c r="D31" s="19">
        <v>61.9</v>
      </c>
      <c r="E31" s="19">
        <v>3779.8</v>
      </c>
      <c r="F31" s="2">
        <v>37.1</v>
      </c>
      <c r="G31" s="19">
        <v>385.6</v>
      </c>
      <c r="H31" s="21" t="s">
        <v>10</v>
      </c>
      <c r="I31" s="21" t="s">
        <v>10</v>
      </c>
      <c r="J31" s="19">
        <v>9.8</v>
      </c>
      <c r="K31" s="19">
        <v>156.6</v>
      </c>
      <c r="L31" s="21" t="s">
        <v>10</v>
      </c>
      <c r="M31" s="21" t="s">
        <v>10</v>
      </c>
      <c r="N31" s="19">
        <v>121.5</v>
      </c>
      <c r="O31" s="19">
        <v>856.7</v>
      </c>
      <c r="P31" s="12"/>
      <c r="R31" s="3"/>
      <c r="S31" s="3"/>
      <c r="T31" s="3"/>
    </row>
    <row r="32" spans="1:20" ht="12.75">
      <c r="A32" s="1" t="s">
        <v>12</v>
      </c>
      <c r="B32" s="21" t="s">
        <v>10</v>
      </c>
      <c r="C32" s="21" t="s">
        <v>10</v>
      </c>
      <c r="D32" s="21" t="s">
        <v>10</v>
      </c>
      <c r="E32" s="21" t="s">
        <v>10</v>
      </c>
      <c r="F32" s="19">
        <v>13.8</v>
      </c>
      <c r="G32" s="19">
        <v>98.3</v>
      </c>
      <c r="H32" s="19">
        <v>0.1</v>
      </c>
      <c r="I32" s="19">
        <v>1.9</v>
      </c>
      <c r="J32" s="19">
        <v>7.8</v>
      </c>
      <c r="K32" s="19">
        <v>55.8</v>
      </c>
      <c r="L32" s="19">
        <v>0.2</v>
      </c>
      <c r="M32" s="19">
        <v>0.4</v>
      </c>
      <c r="N32" s="19">
        <v>9.1</v>
      </c>
      <c r="O32" s="19">
        <v>64.6</v>
      </c>
      <c r="P32" s="12"/>
      <c r="R32" s="3"/>
      <c r="S32" s="3"/>
      <c r="T32" s="3"/>
    </row>
    <row r="33" spans="1:16" ht="12.75">
      <c r="A33" s="1" t="s">
        <v>39</v>
      </c>
      <c r="B33" s="19">
        <v>99.6</v>
      </c>
      <c r="C33" s="19">
        <v>280.1</v>
      </c>
      <c r="D33" s="19">
        <v>0.1</v>
      </c>
      <c r="E33" s="19">
        <v>0.3</v>
      </c>
      <c r="F33" s="19">
        <v>22.1</v>
      </c>
      <c r="G33" s="19">
        <v>28.1</v>
      </c>
      <c r="H33" s="19">
        <v>0.1</v>
      </c>
      <c r="I33" s="19">
        <v>0.2</v>
      </c>
      <c r="J33" s="19">
        <v>2.2</v>
      </c>
      <c r="K33" s="19">
        <v>2.3</v>
      </c>
      <c r="L33" s="19">
        <v>4.3</v>
      </c>
      <c r="M33" s="19">
        <v>3.4</v>
      </c>
      <c r="N33" s="19">
        <v>38.7</v>
      </c>
      <c r="O33" s="19">
        <v>24</v>
      </c>
      <c r="P33" s="12"/>
    </row>
    <row r="34" spans="1:20" ht="12.75">
      <c r="A34" s="1" t="s">
        <v>13</v>
      </c>
      <c r="B34" s="19">
        <v>138.1</v>
      </c>
      <c r="C34" s="19">
        <v>1373</v>
      </c>
      <c r="D34" s="21" t="s">
        <v>10</v>
      </c>
      <c r="E34" s="21" t="s">
        <v>10</v>
      </c>
      <c r="F34" s="19">
        <v>12.8</v>
      </c>
      <c r="G34" s="19">
        <v>19.1</v>
      </c>
      <c r="H34" s="19">
        <v>0.3</v>
      </c>
      <c r="I34" s="19">
        <v>0.5</v>
      </c>
      <c r="J34" s="19">
        <v>2</v>
      </c>
      <c r="K34" s="19">
        <v>7.2</v>
      </c>
      <c r="L34" s="21" t="s">
        <v>10</v>
      </c>
      <c r="M34" s="21" t="s">
        <v>10</v>
      </c>
      <c r="N34" s="19">
        <v>10.7</v>
      </c>
      <c r="O34" s="19">
        <v>12.1</v>
      </c>
      <c r="P34" s="12"/>
      <c r="R34" s="3"/>
      <c r="S34" s="3"/>
      <c r="T34" s="3"/>
    </row>
    <row r="35" spans="1:20" ht="12.75">
      <c r="A35" s="1" t="s">
        <v>40</v>
      </c>
      <c r="B35" s="21" t="s">
        <v>10</v>
      </c>
      <c r="C35" s="21" t="s">
        <v>10</v>
      </c>
      <c r="D35" s="19">
        <v>2.9</v>
      </c>
      <c r="E35" s="19">
        <v>58</v>
      </c>
      <c r="F35" s="19">
        <v>4.3</v>
      </c>
      <c r="G35" s="19">
        <v>53.3</v>
      </c>
      <c r="H35" s="21" t="s">
        <v>10</v>
      </c>
      <c r="I35" s="21" t="s">
        <v>10</v>
      </c>
      <c r="J35" s="19">
        <v>7</v>
      </c>
      <c r="K35" s="19">
        <v>84.5</v>
      </c>
      <c r="L35" s="19">
        <v>4.256</v>
      </c>
      <c r="M35" s="19">
        <v>51.1</v>
      </c>
      <c r="N35" s="19">
        <v>15.1</v>
      </c>
      <c r="O35" s="19">
        <v>254.3</v>
      </c>
      <c r="P35" s="12"/>
      <c r="R35" s="3"/>
      <c r="S35" s="3"/>
      <c r="T35" s="3"/>
    </row>
    <row r="36" spans="1:20" ht="12.75">
      <c r="A36" s="1" t="s">
        <v>14</v>
      </c>
      <c r="B36" s="21" t="s">
        <v>10</v>
      </c>
      <c r="C36" s="21" t="s">
        <v>10</v>
      </c>
      <c r="D36" s="19">
        <v>104.4</v>
      </c>
      <c r="E36" s="19">
        <v>2132.3</v>
      </c>
      <c r="F36" s="19">
        <v>15.1</v>
      </c>
      <c r="G36" s="19">
        <v>312.5</v>
      </c>
      <c r="H36" s="19">
        <v>17.4</v>
      </c>
      <c r="I36" s="19">
        <v>317.6</v>
      </c>
      <c r="J36" s="19">
        <v>7.2</v>
      </c>
      <c r="K36" s="19">
        <v>138.8</v>
      </c>
      <c r="L36" s="21" t="s">
        <v>10</v>
      </c>
      <c r="M36" s="21" t="s">
        <v>10</v>
      </c>
      <c r="N36" s="19">
        <v>153.8</v>
      </c>
      <c r="O36" s="19">
        <v>1694</v>
      </c>
      <c r="P36" s="12"/>
      <c r="R36" s="3"/>
      <c r="S36" s="3"/>
      <c r="T36" s="3"/>
    </row>
    <row r="37" spans="1:20" ht="12.75">
      <c r="A37" s="1" t="s">
        <v>15</v>
      </c>
      <c r="B37" s="21" t="s">
        <v>10</v>
      </c>
      <c r="C37" s="21" t="s">
        <v>10</v>
      </c>
      <c r="D37" s="19">
        <v>51.3</v>
      </c>
      <c r="E37" s="19">
        <v>406.2</v>
      </c>
      <c r="F37" s="21" t="s">
        <v>10</v>
      </c>
      <c r="G37" s="21" t="s">
        <v>10</v>
      </c>
      <c r="H37" s="21" t="s">
        <v>10</v>
      </c>
      <c r="I37" s="21" t="s">
        <v>10</v>
      </c>
      <c r="J37" s="21" t="s">
        <v>10</v>
      </c>
      <c r="K37" s="21" t="s">
        <v>10</v>
      </c>
      <c r="L37" s="21" t="s">
        <v>10</v>
      </c>
      <c r="M37" s="21" t="s">
        <v>10</v>
      </c>
      <c r="N37" s="19">
        <v>63.8</v>
      </c>
      <c r="O37" s="19">
        <v>373.2</v>
      </c>
      <c r="P37" s="12"/>
      <c r="R37" s="3"/>
      <c r="S37" s="3"/>
      <c r="T37" s="3"/>
    </row>
    <row r="38" spans="1:20" ht="12.75">
      <c r="A38" s="1" t="s">
        <v>22</v>
      </c>
      <c r="B38" s="21" t="s">
        <v>10</v>
      </c>
      <c r="C38" s="21" t="s">
        <v>10</v>
      </c>
      <c r="D38" s="19">
        <v>33</v>
      </c>
      <c r="E38" s="19">
        <v>1459.8</v>
      </c>
      <c r="F38" s="19">
        <v>38.3</v>
      </c>
      <c r="G38" s="19">
        <v>677.8</v>
      </c>
      <c r="H38" s="19">
        <v>0.5</v>
      </c>
      <c r="I38" s="19">
        <v>12.5</v>
      </c>
      <c r="J38" s="19">
        <v>8.2</v>
      </c>
      <c r="K38" s="19">
        <v>238.5</v>
      </c>
      <c r="L38" s="21" t="s">
        <v>10</v>
      </c>
      <c r="M38" s="21" t="s">
        <v>10</v>
      </c>
      <c r="N38" s="19">
        <v>14.2</v>
      </c>
      <c r="O38" s="19">
        <v>127.8</v>
      </c>
      <c r="P38" s="12"/>
      <c r="R38" s="3"/>
      <c r="S38" s="3"/>
      <c r="T38" s="3"/>
    </row>
    <row r="39" spans="1:20" ht="12.75">
      <c r="A39" s="1" t="s">
        <v>25</v>
      </c>
      <c r="B39" s="21" t="s">
        <v>10</v>
      </c>
      <c r="C39" s="21" t="s">
        <v>10</v>
      </c>
      <c r="D39" s="19">
        <v>85</v>
      </c>
      <c r="E39" s="19">
        <v>5200</v>
      </c>
      <c r="F39" s="19">
        <v>287.6</v>
      </c>
      <c r="G39" s="19">
        <v>1725.1</v>
      </c>
      <c r="H39" s="19">
        <v>82</v>
      </c>
      <c r="I39" s="19">
        <v>440</v>
      </c>
      <c r="J39" s="19">
        <v>33.5</v>
      </c>
      <c r="K39" s="19">
        <v>258</v>
      </c>
      <c r="L39" s="21" t="s">
        <v>10</v>
      </c>
      <c r="M39" s="21" t="s">
        <v>10</v>
      </c>
      <c r="N39" s="19">
        <v>474.5</v>
      </c>
      <c r="O39" s="19">
        <v>597</v>
      </c>
      <c r="P39" s="12"/>
      <c r="R39" s="3"/>
      <c r="S39" s="3"/>
      <c r="T39" s="3"/>
    </row>
    <row r="40" spans="1:20" ht="12.75">
      <c r="A40" s="1" t="s">
        <v>41</v>
      </c>
      <c r="B40" s="21" t="s">
        <v>10</v>
      </c>
      <c r="C40" s="21" t="s">
        <v>10</v>
      </c>
      <c r="D40" s="19">
        <v>4</v>
      </c>
      <c r="E40" s="19">
        <v>33.7</v>
      </c>
      <c r="F40" s="19">
        <v>6</v>
      </c>
      <c r="G40" s="19">
        <v>46.7</v>
      </c>
      <c r="H40" s="21" t="s">
        <v>10</v>
      </c>
      <c r="I40" s="21" t="s">
        <v>10</v>
      </c>
      <c r="J40" s="21" t="s">
        <v>10</v>
      </c>
      <c r="K40" s="21" t="s">
        <v>10</v>
      </c>
      <c r="L40" s="21" t="s">
        <v>10</v>
      </c>
      <c r="M40" s="21" t="s">
        <v>10</v>
      </c>
      <c r="N40" s="21" t="s">
        <v>10</v>
      </c>
      <c r="O40" s="21" t="s">
        <v>10</v>
      </c>
      <c r="P40" s="12"/>
      <c r="R40" s="3"/>
      <c r="S40" s="3"/>
      <c r="T40" s="3"/>
    </row>
    <row r="41" spans="1:20" ht="12.75">
      <c r="A41" s="1" t="s">
        <v>23</v>
      </c>
      <c r="B41" s="21" t="s">
        <v>10</v>
      </c>
      <c r="C41" s="21" t="s">
        <v>10</v>
      </c>
      <c r="D41" s="20">
        <v>7</v>
      </c>
      <c r="E41" s="20">
        <v>82.8</v>
      </c>
      <c r="F41" s="20">
        <v>10.1</v>
      </c>
      <c r="G41" s="20">
        <v>43.1</v>
      </c>
      <c r="H41" s="21" t="s">
        <v>10</v>
      </c>
      <c r="I41" s="21" t="s">
        <v>10</v>
      </c>
      <c r="J41" s="21" t="s">
        <v>10</v>
      </c>
      <c r="K41" s="21" t="s">
        <v>10</v>
      </c>
      <c r="L41" s="21" t="s">
        <v>10</v>
      </c>
      <c r="M41" s="21" t="s">
        <v>10</v>
      </c>
      <c r="N41" s="21" t="s">
        <v>10</v>
      </c>
      <c r="O41" s="21" t="s">
        <v>10</v>
      </c>
      <c r="P41" s="12"/>
      <c r="R41" s="3"/>
      <c r="S41" s="3"/>
      <c r="T41" s="3"/>
    </row>
    <row r="42" spans="1:20" ht="12.75">
      <c r="A42" s="1" t="s">
        <v>16</v>
      </c>
      <c r="B42" s="21" t="s">
        <v>10</v>
      </c>
      <c r="C42" s="21" t="s">
        <v>10</v>
      </c>
      <c r="D42" s="19">
        <v>8.7</v>
      </c>
      <c r="E42" s="19">
        <v>207.7</v>
      </c>
      <c r="F42" s="19">
        <v>10.6</v>
      </c>
      <c r="G42" s="19">
        <v>64.7</v>
      </c>
      <c r="H42" s="19">
        <v>1.2</v>
      </c>
      <c r="I42" s="19">
        <v>18.4</v>
      </c>
      <c r="J42" s="21" t="s">
        <v>10</v>
      </c>
      <c r="K42" s="21" t="s">
        <v>10</v>
      </c>
      <c r="L42" s="21" t="s">
        <v>10</v>
      </c>
      <c r="M42" s="21" t="s">
        <v>10</v>
      </c>
      <c r="N42" s="21" t="s">
        <v>10</v>
      </c>
      <c r="O42" s="21" t="s">
        <v>10</v>
      </c>
      <c r="P42" s="12"/>
      <c r="R42" s="3"/>
      <c r="S42" s="3"/>
      <c r="T42" s="3"/>
    </row>
    <row r="43" spans="1:20" ht="12.75">
      <c r="A43" s="1" t="s">
        <v>24</v>
      </c>
      <c r="B43" s="21" t="s">
        <v>10</v>
      </c>
      <c r="C43" s="21" t="s">
        <v>10</v>
      </c>
      <c r="D43" s="20">
        <v>6.3</v>
      </c>
      <c r="E43" s="20">
        <v>62.7</v>
      </c>
      <c r="F43" s="20">
        <v>5.4</v>
      </c>
      <c r="G43" s="20">
        <v>43.7</v>
      </c>
      <c r="H43" s="20">
        <v>0.2</v>
      </c>
      <c r="I43" s="20">
        <v>0.1</v>
      </c>
      <c r="J43" s="20">
        <v>0.3</v>
      </c>
      <c r="K43" s="20">
        <v>1.5</v>
      </c>
      <c r="L43" s="20">
        <v>0.2</v>
      </c>
      <c r="M43" s="20">
        <v>0.2</v>
      </c>
      <c r="N43" s="20">
        <v>0.3</v>
      </c>
      <c r="O43" s="20">
        <v>0.4</v>
      </c>
      <c r="P43" s="12"/>
      <c r="R43" s="3"/>
      <c r="S43" s="3"/>
      <c r="T43" s="3"/>
    </row>
    <row r="44" spans="1:20" ht="12.75">
      <c r="A44" s="1" t="s">
        <v>42</v>
      </c>
      <c r="B44" s="21" t="s">
        <v>10</v>
      </c>
      <c r="C44" s="21" t="s">
        <v>10</v>
      </c>
      <c r="D44" s="19">
        <v>24.7</v>
      </c>
      <c r="E44" s="19">
        <v>400.4</v>
      </c>
      <c r="F44" s="19">
        <v>27.4</v>
      </c>
      <c r="G44" s="19">
        <v>258.8</v>
      </c>
      <c r="H44" s="21" t="s">
        <v>10</v>
      </c>
      <c r="I44" s="21" t="s">
        <v>10</v>
      </c>
      <c r="J44" s="19">
        <v>14.135</v>
      </c>
      <c r="K44" s="19">
        <v>100</v>
      </c>
      <c r="L44" s="19">
        <v>4.3</v>
      </c>
      <c r="M44" s="19">
        <v>17.1</v>
      </c>
      <c r="N44" s="19">
        <v>177.6</v>
      </c>
      <c r="O44" s="19">
        <v>577.5</v>
      </c>
      <c r="P44" s="12"/>
      <c r="R44" s="3"/>
      <c r="S44" s="3"/>
      <c r="T44" s="3"/>
    </row>
    <row r="45" spans="1:16" ht="12.75">
      <c r="A45" s="1" t="s">
        <v>43</v>
      </c>
      <c r="B45" s="21" t="s">
        <v>10</v>
      </c>
      <c r="C45" s="21" t="s">
        <v>10</v>
      </c>
      <c r="D45" s="21">
        <v>0.1</v>
      </c>
      <c r="E45" s="21">
        <v>5.8</v>
      </c>
      <c r="F45" s="21">
        <v>42.4</v>
      </c>
      <c r="G45" s="21">
        <v>905.1</v>
      </c>
      <c r="H45" s="19">
        <v>0.5</v>
      </c>
      <c r="I45" s="19">
        <v>15.5</v>
      </c>
      <c r="J45" s="19">
        <v>8.022</v>
      </c>
      <c r="K45" s="19">
        <v>169.3</v>
      </c>
      <c r="L45" s="19">
        <v>1.6</v>
      </c>
      <c r="M45" s="19">
        <v>22.4</v>
      </c>
      <c r="N45" s="19">
        <v>6.4</v>
      </c>
      <c r="O45" s="19">
        <v>93.5</v>
      </c>
      <c r="P45" s="12"/>
    </row>
    <row r="46" spans="1:20" ht="12.75">
      <c r="A46" s="1" t="s">
        <v>17</v>
      </c>
      <c r="B46" s="21" t="s">
        <v>10</v>
      </c>
      <c r="C46" s="21" t="s">
        <v>10</v>
      </c>
      <c r="D46" s="21" t="s">
        <v>10</v>
      </c>
      <c r="E46" s="20">
        <v>0.8</v>
      </c>
      <c r="F46" s="20">
        <v>18.6</v>
      </c>
      <c r="G46" s="20">
        <v>312.7</v>
      </c>
      <c r="H46" s="21" t="s">
        <v>10</v>
      </c>
      <c r="I46" s="21" t="s">
        <v>10</v>
      </c>
      <c r="J46" s="20">
        <v>2.1</v>
      </c>
      <c r="K46" s="20">
        <v>37.5</v>
      </c>
      <c r="L46" s="21" t="s">
        <v>10</v>
      </c>
      <c r="M46" s="21" t="s">
        <v>10</v>
      </c>
      <c r="N46" s="20">
        <v>5.9</v>
      </c>
      <c r="O46" s="20">
        <v>93</v>
      </c>
      <c r="P46" s="12"/>
      <c r="R46" s="3"/>
      <c r="S46" s="3"/>
      <c r="T46" s="3"/>
    </row>
    <row r="47" spans="1:20" ht="12.75">
      <c r="A47" s="1" t="s">
        <v>44</v>
      </c>
      <c r="B47" s="21" t="s">
        <v>10</v>
      </c>
      <c r="C47" s="21" t="s">
        <v>10</v>
      </c>
      <c r="D47" s="21">
        <v>1.6</v>
      </c>
      <c r="E47" s="21">
        <v>3.2</v>
      </c>
      <c r="F47" s="19">
        <v>7.9</v>
      </c>
      <c r="G47" s="19">
        <v>13.1</v>
      </c>
      <c r="H47" s="21" t="s">
        <v>10</v>
      </c>
      <c r="I47" s="21" t="s">
        <v>10</v>
      </c>
      <c r="J47" s="21">
        <v>0.9</v>
      </c>
      <c r="K47" s="21">
        <v>0.1</v>
      </c>
      <c r="L47" s="21">
        <v>0.2</v>
      </c>
      <c r="M47" s="21" t="s">
        <v>10</v>
      </c>
      <c r="N47" s="21" t="s">
        <v>10</v>
      </c>
      <c r="O47" s="21" t="s">
        <v>10</v>
      </c>
      <c r="P47" s="12"/>
      <c r="R47" s="3"/>
      <c r="S47" s="3"/>
      <c r="T47" s="3"/>
    </row>
    <row r="48" spans="1:20" ht="12.75">
      <c r="A48" s="1" t="s">
        <v>18</v>
      </c>
      <c r="B48" s="21" t="s">
        <v>10</v>
      </c>
      <c r="C48" s="21" t="s">
        <v>10</v>
      </c>
      <c r="D48" s="19">
        <v>113.7</v>
      </c>
      <c r="E48" s="19">
        <v>4980.9</v>
      </c>
      <c r="F48" s="19">
        <v>17.9</v>
      </c>
      <c r="G48" s="19">
        <v>53.6</v>
      </c>
      <c r="H48" s="19">
        <v>2.6</v>
      </c>
      <c r="I48" s="19">
        <v>44.1</v>
      </c>
      <c r="J48" s="19">
        <v>7</v>
      </c>
      <c r="K48" s="19">
        <v>92.5</v>
      </c>
      <c r="L48" s="21" t="s">
        <v>10</v>
      </c>
      <c r="M48" s="19">
        <v>0.2</v>
      </c>
      <c r="N48" s="19">
        <v>132.7</v>
      </c>
      <c r="O48" s="19">
        <v>636.3</v>
      </c>
      <c r="P48" s="12"/>
      <c r="R48" s="3"/>
      <c r="S48" s="3"/>
      <c r="T48" s="3"/>
    </row>
    <row r="49" spans="1:20" ht="12.75">
      <c r="A49" s="1" t="s">
        <v>45</v>
      </c>
      <c r="B49" s="21" t="s">
        <v>10</v>
      </c>
      <c r="C49" s="21" t="s">
        <v>10</v>
      </c>
      <c r="D49" s="19">
        <v>7.5</v>
      </c>
      <c r="E49" s="19">
        <v>105.6</v>
      </c>
      <c r="F49" s="19">
        <v>5.3</v>
      </c>
      <c r="G49" s="19">
        <v>33.9</v>
      </c>
      <c r="H49" s="21" t="s">
        <v>10</v>
      </c>
      <c r="I49" s="21" t="s">
        <v>10</v>
      </c>
      <c r="J49" s="19">
        <v>0.4</v>
      </c>
      <c r="K49" s="19">
        <v>1.7</v>
      </c>
      <c r="L49" s="19">
        <v>2.791</v>
      </c>
      <c r="M49" s="19">
        <v>17</v>
      </c>
      <c r="N49" s="19">
        <v>4.3</v>
      </c>
      <c r="O49" s="19">
        <v>13.2</v>
      </c>
      <c r="P49" s="12"/>
      <c r="R49" s="3"/>
      <c r="S49" s="3"/>
      <c r="T49" s="3"/>
    </row>
    <row r="50" spans="1:20" ht="12.75">
      <c r="A50" s="1" t="s">
        <v>46</v>
      </c>
      <c r="B50" s="19">
        <v>32.4</v>
      </c>
      <c r="C50" s="19">
        <v>114</v>
      </c>
      <c r="D50" s="21" t="s">
        <v>10</v>
      </c>
      <c r="E50" s="21" t="s">
        <v>10</v>
      </c>
      <c r="F50" s="19">
        <v>26.7</v>
      </c>
      <c r="G50" s="19">
        <v>126.6</v>
      </c>
      <c r="H50" s="21" t="s">
        <v>10</v>
      </c>
      <c r="I50" s="21" t="s">
        <v>10</v>
      </c>
      <c r="J50" s="21" t="s">
        <v>10</v>
      </c>
      <c r="K50" s="21" t="s">
        <v>10</v>
      </c>
      <c r="L50" s="19">
        <v>9.1</v>
      </c>
      <c r="M50" s="19">
        <v>15.7</v>
      </c>
      <c r="N50" s="19">
        <v>38.4</v>
      </c>
      <c r="O50" s="19">
        <v>120.8</v>
      </c>
      <c r="P50" s="12"/>
      <c r="R50" s="3"/>
      <c r="S50" s="3"/>
      <c r="T50" s="3"/>
    </row>
    <row r="51" spans="1:20" ht="12.75">
      <c r="A51" s="1" t="s">
        <v>47</v>
      </c>
      <c r="B51" s="21" t="s">
        <v>10</v>
      </c>
      <c r="C51" s="21" t="s">
        <v>10</v>
      </c>
      <c r="D51" s="19">
        <v>30.4</v>
      </c>
      <c r="E51" s="19">
        <v>1138.6</v>
      </c>
      <c r="F51" s="19">
        <v>0.5</v>
      </c>
      <c r="G51" s="19">
        <v>1.3</v>
      </c>
      <c r="H51" s="21" t="s">
        <v>10</v>
      </c>
      <c r="I51" s="21" t="s">
        <v>10</v>
      </c>
      <c r="J51" s="19">
        <v>39.9</v>
      </c>
      <c r="K51" s="19">
        <v>486.7</v>
      </c>
      <c r="L51" s="19">
        <v>0.3</v>
      </c>
      <c r="M51" s="19">
        <v>1.3</v>
      </c>
      <c r="N51" s="19">
        <v>276.4</v>
      </c>
      <c r="O51" s="19">
        <v>3588</v>
      </c>
      <c r="P51" s="12"/>
      <c r="R51" s="3"/>
      <c r="S51" s="3"/>
      <c r="T51" s="3"/>
    </row>
    <row r="52" spans="1:20" ht="12.75">
      <c r="A52" s="1" t="s">
        <v>48</v>
      </c>
      <c r="B52" s="21" t="s">
        <v>10</v>
      </c>
      <c r="C52" s="21" t="s">
        <v>10</v>
      </c>
      <c r="D52" s="19">
        <v>41</v>
      </c>
      <c r="E52" s="19">
        <v>982.2</v>
      </c>
      <c r="F52" s="19">
        <v>11.3</v>
      </c>
      <c r="G52" s="19">
        <v>100.9</v>
      </c>
      <c r="H52" s="21" t="s">
        <v>10</v>
      </c>
      <c r="I52" s="21" t="s">
        <v>10</v>
      </c>
      <c r="J52" s="19">
        <v>13.4</v>
      </c>
      <c r="K52" s="19">
        <v>175.7</v>
      </c>
      <c r="L52" s="19">
        <v>8.4</v>
      </c>
      <c r="M52" s="19">
        <v>82.4</v>
      </c>
      <c r="N52" s="19">
        <v>88.1</v>
      </c>
      <c r="O52" s="19">
        <v>578</v>
      </c>
      <c r="P52" s="12"/>
      <c r="R52" s="3"/>
      <c r="S52" s="3"/>
      <c r="T52" s="3"/>
    </row>
    <row r="53" spans="1:20" ht="12.7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2"/>
      <c r="R53" s="3"/>
      <c r="S53" s="3"/>
      <c r="T53" s="3"/>
    </row>
    <row r="54" spans="2:2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2"/>
      <c r="R54" s="3"/>
      <c r="S54" s="3"/>
      <c r="T54" s="3"/>
    </row>
    <row r="55" spans="1:20" ht="12.75">
      <c r="A55" s="7" t="s">
        <v>19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2"/>
      <c r="R55" s="3"/>
      <c r="S55" s="3"/>
      <c r="T55" s="3"/>
    </row>
    <row r="56" spans="1:20" ht="12.75">
      <c r="A56" s="1" t="s">
        <v>49</v>
      </c>
      <c r="B56" s="21" t="s">
        <v>10</v>
      </c>
      <c r="C56" s="21" t="s">
        <v>10</v>
      </c>
      <c r="D56" s="19">
        <v>1.6</v>
      </c>
      <c r="E56" s="19">
        <v>14.9</v>
      </c>
      <c r="F56" s="19">
        <v>0.3</v>
      </c>
      <c r="G56" s="19">
        <v>1.3</v>
      </c>
      <c r="H56" s="21" t="s">
        <v>10</v>
      </c>
      <c r="I56" s="21" t="s">
        <v>10</v>
      </c>
      <c r="J56" s="21" t="s">
        <v>10</v>
      </c>
      <c r="K56" s="21" t="s">
        <v>10</v>
      </c>
      <c r="L56" s="21" t="s">
        <v>10</v>
      </c>
      <c r="M56" s="21" t="s">
        <v>10</v>
      </c>
      <c r="N56" s="19">
        <v>0.3</v>
      </c>
      <c r="O56" s="19">
        <v>2.6</v>
      </c>
      <c r="P56" s="12"/>
      <c r="R56" s="3"/>
      <c r="S56" s="3"/>
      <c r="T56" s="3"/>
    </row>
    <row r="57" spans="1:16" ht="12.75">
      <c r="A57" s="1" t="s">
        <v>53</v>
      </c>
      <c r="B57" s="21" t="s">
        <v>10</v>
      </c>
      <c r="C57" s="21" t="s">
        <v>10</v>
      </c>
      <c r="D57" s="21" t="s">
        <v>10</v>
      </c>
      <c r="E57" s="21" t="s">
        <v>10</v>
      </c>
      <c r="F57" s="21" t="s">
        <v>10</v>
      </c>
      <c r="G57" s="19">
        <v>0.2</v>
      </c>
      <c r="H57" s="21" t="s">
        <v>10</v>
      </c>
      <c r="I57" s="21" t="s">
        <v>10</v>
      </c>
      <c r="J57" s="21" t="s">
        <v>10</v>
      </c>
      <c r="K57" s="19">
        <v>0.3</v>
      </c>
      <c r="L57" s="21" t="s">
        <v>10</v>
      </c>
      <c r="M57" s="19">
        <v>0.1</v>
      </c>
      <c r="N57" s="21" t="s">
        <v>10</v>
      </c>
      <c r="O57" s="19">
        <v>0.4</v>
      </c>
      <c r="P57" s="12"/>
    </row>
    <row r="58" spans="1:20" ht="12.75">
      <c r="A58" s="1" t="s">
        <v>50</v>
      </c>
      <c r="B58" s="21" t="s">
        <v>10</v>
      </c>
      <c r="C58" s="21" t="s">
        <v>10</v>
      </c>
      <c r="D58" s="21" t="s">
        <v>10</v>
      </c>
      <c r="E58" s="19">
        <v>1.2</v>
      </c>
      <c r="F58" s="21" t="s">
        <v>10</v>
      </c>
      <c r="G58" s="21" t="s">
        <v>10</v>
      </c>
      <c r="H58" s="21" t="s">
        <v>10</v>
      </c>
      <c r="I58" s="21" t="s">
        <v>10</v>
      </c>
      <c r="J58" s="21" t="s">
        <v>10</v>
      </c>
      <c r="K58" s="21" t="s">
        <v>10</v>
      </c>
      <c r="L58" s="21" t="s">
        <v>10</v>
      </c>
      <c r="M58" s="21" t="s">
        <v>10</v>
      </c>
      <c r="N58" s="19">
        <v>1.2</v>
      </c>
      <c r="O58" s="19">
        <v>12.5</v>
      </c>
      <c r="P58" s="12"/>
      <c r="R58" s="3"/>
      <c r="S58" s="3"/>
      <c r="T58" s="3"/>
    </row>
    <row r="59" spans="1:20" ht="12.75">
      <c r="A59" s="1" t="s">
        <v>51</v>
      </c>
      <c r="B59" s="21" t="s">
        <v>10</v>
      </c>
      <c r="C59" s="21" t="s">
        <v>10</v>
      </c>
      <c r="D59" s="21" t="s">
        <v>10</v>
      </c>
      <c r="E59" s="21" t="s">
        <v>10</v>
      </c>
      <c r="F59" s="21" t="s">
        <v>10</v>
      </c>
      <c r="G59" s="21" t="s">
        <v>10</v>
      </c>
      <c r="H59" s="21" t="s">
        <v>10</v>
      </c>
      <c r="I59" s="21" t="s">
        <v>10</v>
      </c>
      <c r="J59" s="21" t="s">
        <v>10</v>
      </c>
      <c r="K59" s="21" t="s">
        <v>10</v>
      </c>
      <c r="L59" s="21" t="s">
        <v>10</v>
      </c>
      <c r="M59" s="21" t="s">
        <v>10</v>
      </c>
      <c r="N59" s="21" t="s">
        <v>10</v>
      </c>
      <c r="O59" s="21" t="s">
        <v>10</v>
      </c>
      <c r="P59" s="12"/>
      <c r="R59" s="3"/>
      <c r="S59" s="3"/>
      <c r="T59" s="3"/>
    </row>
    <row r="60" spans="1:16" ht="12.75">
      <c r="A60" s="1" t="s">
        <v>20</v>
      </c>
      <c r="B60" s="21" t="s">
        <v>10</v>
      </c>
      <c r="C60" s="21" t="s">
        <v>10</v>
      </c>
      <c r="D60" s="21" t="s">
        <v>10</v>
      </c>
      <c r="E60" s="21" t="s">
        <v>10</v>
      </c>
      <c r="F60" s="21" t="s">
        <v>10</v>
      </c>
      <c r="G60" s="19">
        <v>0.3</v>
      </c>
      <c r="H60" s="21" t="s">
        <v>10</v>
      </c>
      <c r="I60" s="21" t="s">
        <v>10</v>
      </c>
      <c r="J60" s="21" t="s">
        <v>10</v>
      </c>
      <c r="K60" s="19">
        <v>0.4</v>
      </c>
      <c r="L60" s="21" t="s">
        <v>10</v>
      </c>
      <c r="M60" s="21" t="s">
        <v>10</v>
      </c>
      <c r="N60" s="21" t="s">
        <v>10</v>
      </c>
      <c r="O60" s="21" t="s">
        <v>10</v>
      </c>
      <c r="P60" s="12"/>
    </row>
    <row r="61" spans="1:20" ht="12.75">
      <c r="A61" s="1" t="s">
        <v>52</v>
      </c>
      <c r="B61" s="21" t="s">
        <v>10</v>
      </c>
      <c r="C61" s="21" t="s">
        <v>10</v>
      </c>
      <c r="D61" s="21" t="s">
        <v>10</v>
      </c>
      <c r="E61" s="21" t="s">
        <v>10</v>
      </c>
      <c r="F61" s="21" t="s">
        <v>10</v>
      </c>
      <c r="G61" s="21" t="s">
        <v>10</v>
      </c>
      <c r="H61" s="21" t="s">
        <v>10</v>
      </c>
      <c r="I61" s="21" t="s">
        <v>10</v>
      </c>
      <c r="J61" s="21" t="s">
        <v>10</v>
      </c>
      <c r="K61" s="21" t="s">
        <v>10</v>
      </c>
      <c r="L61" s="21" t="s">
        <v>10</v>
      </c>
      <c r="M61" s="21" t="s">
        <v>10</v>
      </c>
      <c r="N61" s="21" t="s">
        <v>10</v>
      </c>
      <c r="O61" s="21" t="s">
        <v>10</v>
      </c>
      <c r="P61" s="12"/>
      <c r="R61" s="3"/>
      <c r="S61" s="3"/>
      <c r="T61" s="3"/>
    </row>
    <row r="62" spans="1:16" ht="12.75">
      <c r="A62" s="25" t="s">
        <v>26</v>
      </c>
      <c r="B62" s="21" t="s">
        <v>10</v>
      </c>
      <c r="C62" s="21" t="s">
        <v>10</v>
      </c>
      <c r="D62" s="20">
        <v>0.5</v>
      </c>
      <c r="E62" s="20">
        <v>17.1</v>
      </c>
      <c r="F62" s="21" t="s">
        <v>10</v>
      </c>
      <c r="G62" s="20">
        <v>0.2</v>
      </c>
      <c r="H62" s="21" t="s">
        <v>10</v>
      </c>
      <c r="I62" s="21" t="s">
        <v>10</v>
      </c>
      <c r="J62" s="20">
        <v>0.1</v>
      </c>
      <c r="K62" s="20">
        <v>2.6</v>
      </c>
      <c r="L62" s="21" t="s">
        <v>10</v>
      </c>
      <c r="M62" s="21" t="s">
        <v>10</v>
      </c>
      <c r="N62" s="20">
        <v>0.4</v>
      </c>
      <c r="O62" s="20">
        <v>6.8</v>
      </c>
      <c r="P62" s="12"/>
    </row>
    <row r="63" spans="1:16" ht="12.75">
      <c r="A63" s="1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2"/>
    </row>
    <row r="64" spans="1:20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"/>
      <c r="R64" s="3"/>
      <c r="S64" s="3"/>
      <c r="T64" s="3"/>
    </row>
    <row r="65" spans="1:20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"/>
      <c r="R65" s="3"/>
      <c r="S65" s="3"/>
      <c r="T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15" ht="12.75">
      <c r="A68" s="43">
        <v>141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15" ht="15.75">
      <c r="A71" s="32" t="s">
        <v>27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3" spans="1:20" ht="15.75">
      <c r="A73" s="34" t="s">
        <v>70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"/>
      <c r="R73" s="3"/>
      <c r="S73" s="3"/>
      <c r="T73" s="1" t="s">
        <v>21</v>
      </c>
    </row>
    <row r="74" spans="1:15" ht="12.75">
      <c r="A74" s="38" t="s">
        <v>28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2.75">
      <c r="A75" s="36" t="s">
        <v>77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2.75">
      <c r="A76" s="6"/>
      <c r="B76" s="28"/>
      <c r="C76" s="29"/>
      <c r="D76" s="28" t="s">
        <v>62</v>
      </c>
      <c r="E76" s="29"/>
      <c r="F76" s="41" t="s">
        <v>63</v>
      </c>
      <c r="G76" s="42"/>
      <c r="H76" s="41" t="s">
        <v>64</v>
      </c>
      <c r="I76" s="42"/>
      <c r="J76" s="40" t="s">
        <v>65</v>
      </c>
      <c r="K76" s="40"/>
      <c r="L76" s="40" t="s">
        <v>66</v>
      </c>
      <c r="M76" s="40"/>
      <c r="N76" s="28" t="s">
        <v>67</v>
      </c>
      <c r="O76" s="29"/>
    </row>
    <row r="77" spans="1:15" ht="10.5" customHeight="1">
      <c r="A77" s="7" t="s">
        <v>3</v>
      </c>
      <c r="B77" s="30"/>
      <c r="C77" s="30"/>
      <c r="D77" s="30" t="s">
        <v>31</v>
      </c>
      <c r="E77" s="30"/>
      <c r="F77" s="30" t="s">
        <v>31</v>
      </c>
      <c r="G77" s="30"/>
      <c r="H77" s="30" t="s">
        <v>31</v>
      </c>
      <c r="I77" s="30"/>
      <c r="J77" s="30" t="s">
        <v>31</v>
      </c>
      <c r="K77" s="30"/>
      <c r="L77" s="30" t="s">
        <v>31</v>
      </c>
      <c r="M77" s="30"/>
      <c r="N77" s="30" t="s">
        <v>31</v>
      </c>
      <c r="O77" s="30"/>
    </row>
    <row r="78" spans="1:15" ht="12.75">
      <c r="A78" s="7" t="s">
        <v>4</v>
      </c>
      <c r="B78" s="13"/>
      <c r="C78" s="13"/>
      <c r="D78" s="13" t="s">
        <v>29</v>
      </c>
      <c r="E78" s="13" t="s">
        <v>30</v>
      </c>
      <c r="F78" s="13" t="s">
        <v>29</v>
      </c>
      <c r="G78" s="13" t="s">
        <v>30</v>
      </c>
      <c r="H78" s="13" t="s">
        <v>29</v>
      </c>
      <c r="I78" s="13" t="s">
        <v>30</v>
      </c>
      <c r="J78" s="13" t="s">
        <v>29</v>
      </c>
      <c r="K78" s="13" t="s">
        <v>30</v>
      </c>
      <c r="L78" s="13" t="s">
        <v>29</v>
      </c>
      <c r="M78" s="13" t="s">
        <v>30</v>
      </c>
      <c r="N78" s="13" t="s">
        <v>29</v>
      </c>
      <c r="O78" s="13" t="s">
        <v>30</v>
      </c>
    </row>
    <row r="79" spans="1:15" ht="12.75">
      <c r="A79" s="8"/>
      <c r="B79" s="9"/>
      <c r="C79" s="9"/>
      <c r="D79" s="9"/>
      <c r="E79" s="9"/>
      <c r="F79" s="9"/>
      <c r="G79" s="9"/>
      <c r="H79" s="4"/>
      <c r="I79" s="4"/>
      <c r="J79" s="4"/>
      <c r="K79" s="4"/>
      <c r="L79" s="4"/>
      <c r="M79" s="4"/>
      <c r="N79" s="4"/>
      <c r="O79" s="4"/>
    </row>
    <row r="80" spans="1:15" ht="12.75">
      <c r="A80" s="7" t="s">
        <v>5</v>
      </c>
      <c r="B80" s="10"/>
      <c r="C80" s="10"/>
      <c r="D80" s="10">
        <v>16</v>
      </c>
      <c r="E80" s="10">
        <v>17</v>
      </c>
      <c r="F80" s="10">
        <v>18</v>
      </c>
      <c r="G80" s="10">
        <v>19</v>
      </c>
      <c r="H80" s="10">
        <v>20</v>
      </c>
      <c r="I80" s="10">
        <v>21</v>
      </c>
      <c r="J80" s="10">
        <v>22</v>
      </c>
      <c r="K80" s="10">
        <v>23</v>
      </c>
      <c r="L80" s="10">
        <v>24</v>
      </c>
      <c r="M80" s="10">
        <v>25</v>
      </c>
      <c r="N80" s="10">
        <v>26</v>
      </c>
      <c r="O80" s="10">
        <v>27</v>
      </c>
    </row>
    <row r="81" spans="1:15" ht="12.7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9" ht="12.75">
      <c r="A82" s="1" t="s">
        <v>71</v>
      </c>
      <c r="B82" s="17"/>
      <c r="C82" s="17"/>
      <c r="D82" s="17">
        <v>73.7</v>
      </c>
      <c r="E82" s="17">
        <v>2590.4</v>
      </c>
      <c r="F82" s="17">
        <v>77.2</v>
      </c>
      <c r="G82" s="17">
        <v>1182.1</v>
      </c>
      <c r="H82" s="18" t="s">
        <v>76</v>
      </c>
      <c r="I82" s="18" t="s">
        <v>76</v>
      </c>
      <c r="J82" s="17">
        <v>52</v>
      </c>
      <c r="K82" s="17">
        <v>593.5</v>
      </c>
      <c r="L82" s="17">
        <f aca="true" t="shared" si="0" ref="L82:M86">N82-SUM(B13,D13,F13,H13,J13,L13,N13,D82,F82,H82,J82)</f>
        <v>644.8000000000006</v>
      </c>
      <c r="M82" s="17">
        <f t="shared" si="0"/>
        <v>5201.799999999996</v>
      </c>
      <c r="N82" s="17">
        <v>4010</v>
      </c>
      <c r="O82" s="17">
        <v>43001</v>
      </c>
      <c r="P82" s="1"/>
      <c r="S82" s="3"/>
    </row>
    <row r="83" spans="1:19" ht="12.75">
      <c r="A83" s="1" t="s">
        <v>72</v>
      </c>
      <c r="B83" s="17"/>
      <c r="C83" s="17"/>
      <c r="D83" s="17">
        <v>68</v>
      </c>
      <c r="E83" s="17">
        <v>2147.2</v>
      </c>
      <c r="F83" s="17">
        <v>79.8</v>
      </c>
      <c r="G83" s="17">
        <v>1171.7</v>
      </c>
      <c r="H83" s="18" t="s">
        <v>76</v>
      </c>
      <c r="I83" s="18" t="s">
        <v>76</v>
      </c>
      <c r="J83" s="17">
        <v>84.2</v>
      </c>
      <c r="K83" s="17">
        <v>913.1</v>
      </c>
      <c r="L83" s="17">
        <f t="shared" si="0"/>
        <v>440.8000000000002</v>
      </c>
      <c r="M83" s="17">
        <f t="shared" si="0"/>
        <v>4390.600000000006</v>
      </c>
      <c r="N83" s="17">
        <v>3788</v>
      </c>
      <c r="O83" s="17">
        <v>45203</v>
      </c>
      <c r="P83" s="1"/>
      <c r="S83" s="3"/>
    </row>
    <row r="84" spans="1:19" ht="12.75">
      <c r="A84" s="1" t="s">
        <v>73</v>
      </c>
      <c r="B84" s="17"/>
      <c r="C84" s="17"/>
      <c r="D84" s="17">
        <v>58.2</v>
      </c>
      <c r="E84" s="17">
        <v>1692.1</v>
      </c>
      <c r="F84" s="17">
        <v>80.9</v>
      </c>
      <c r="G84" s="17">
        <v>1234.2</v>
      </c>
      <c r="H84" s="18" t="s">
        <v>76</v>
      </c>
      <c r="I84" s="18" t="s">
        <v>76</v>
      </c>
      <c r="J84" s="17">
        <v>120.6</v>
      </c>
      <c r="K84" s="17">
        <v>921.3</v>
      </c>
      <c r="L84" s="17">
        <f t="shared" si="0"/>
        <v>833.6000000000004</v>
      </c>
      <c r="M84" s="17">
        <f t="shared" si="0"/>
        <v>5655.300000000003</v>
      </c>
      <c r="N84" s="17">
        <v>4661</v>
      </c>
      <c r="O84" s="17">
        <v>45942</v>
      </c>
      <c r="P84" s="1"/>
      <c r="S84" s="3"/>
    </row>
    <row r="85" spans="1:19" ht="12.75">
      <c r="A85" s="1" t="s">
        <v>74</v>
      </c>
      <c r="B85" s="17"/>
      <c r="C85" s="17"/>
      <c r="D85" s="17">
        <v>73.8</v>
      </c>
      <c r="E85" s="17">
        <v>2535.1</v>
      </c>
      <c r="F85" s="17">
        <v>82.8</v>
      </c>
      <c r="G85" s="17">
        <v>1278.9</v>
      </c>
      <c r="H85" s="18" t="s">
        <v>76</v>
      </c>
      <c r="I85" s="18" t="s">
        <v>76</v>
      </c>
      <c r="J85" s="17">
        <v>134.1</v>
      </c>
      <c r="K85" s="17">
        <v>1076.5</v>
      </c>
      <c r="L85" s="17">
        <f t="shared" si="0"/>
        <v>977.8999999999996</v>
      </c>
      <c r="M85" s="17">
        <f t="shared" si="0"/>
        <v>6114.300000000003</v>
      </c>
      <c r="N85" s="17">
        <v>5049</v>
      </c>
      <c r="O85" s="17">
        <v>50867</v>
      </c>
      <c r="P85" s="1"/>
      <c r="S85" s="3"/>
    </row>
    <row r="86" spans="1:19" ht="12.75">
      <c r="A86" s="1" t="s">
        <v>75</v>
      </c>
      <c r="B86" s="17"/>
      <c r="C86" s="17"/>
      <c r="D86" s="17">
        <v>67.8</v>
      </c>
      <c r="E86" s="17">
        <v>2139.3</v>
      </c>
      <c r="F86" s="17">
        <v>82.4</v>
      </c>
      <c r="G86" s="17">
        <v>1262.6</v>
      </c>
      <c r="H86" s="18" t="s">
        <v>76</v>
      </c>
      <c r="I86" s="18" t="s">
        <v>76</v>
      </c>
      <c r="J86" s="17">
        <v>139.7</v>
      </c>
      <c r="K86" s="17">
        <v>1114</v>
      </c>
      <c r="L86" s="17">
        <f t="shared" si="0"/>
        <v>1119.2999999999993</v>
      </c>
      <c r="M86" s="17">
        <f t="shared" si="0"/>
        <v>7557.9000000000015</v>
      </c>
      <c r="N86" s="17">
        <v>5324</v>
      </c>
      <c r="O86" s="17">
        <v>55356</v>
      </c>
      <c r="P86" s="1"/>
      <c r="S86" s="3"/>
    </row>
    <row r="87" spans="1:15" ht="12.75">
      <c r="A87" s="1" t="s">
        <v>32</v>
      </c>
      <c r="B87" s="17"/>
      <c r="C87" s="17"/>
      <c r="D87" s="17">
        <v>72.3</v>
      </c>
      <c r="E87" s="17">
        <v>2482.2</v>
      </c>
      <c r="F87" s="14">
        <v>86.5</v>
      </c>
      <c r="G87" s="17">
        <v>1362.2</v>
      </c>
      <c r="H87" s="17">
        <v>116.9</v>
      </c>
      <c r="I87" s="17">
        <v>839.7</v>
      </c>
      <c r="J87" s="17">
        <v>148.5</v>
      </c>
      <c r="K87" s="17">
        <v>1215.8</v>
      </c>
      <c r="L87" s="17">
        <v>1016.1</v>
      </c>
      <c r="M87" s="17">
        <v>6244.2</v>
      </c>
      <c r="N87" s="14">
        <f>+B18+D18+F18+H18+J18+L18+N18+D87+F87+H87+J87+L87</f>
        <v>5553.7</v>
      </c>
      <c r="O87" s="14">
        <f>+C18+E18+G18+I18+K18+M18+O18+E87+G87+I87+K87+M87-0.2</f>
        <v>59563.299999999996</v>
      </c>
    </row>
    <row r="88" spans="1:15" ht="12.75">
      <c r="A88" s="1" t="s">
        <v>33</v>
      </c>
      <c r="B88" s="17"/>
      <c r="C88" s="17"/>
      <c r="D88" s="17">
        <v>82.8</v>
      </c>
      <c r="E88" s="17">
        <v>2908.6</v>
      </c>
      <c r="F88" s="17">
        <v>80</v>
      </c>
      <c r="G88" s="17">
        <v>1244.6</v>
      </c>
      <c r="H88" s="17">
        <v>123.6</v>
      </c>
      <c r="I88" s="17">
        <v>884.1</v>
      </c>
      <c r="J88" s="17">
        <v>152</v>
      </c>
      <c r="K88" s="17">
        <v>1258</v>
      </c>
      <c r="L88" s="17">
        <v>1111.8</v>
      </c>
      <c r="M88" s="17">
        <v>7321.2</v>
      </c>
      <c r="N88" s="14">
        <f>+B19+D19+F19+H19+J19+L19+N19+D88+F88+H88+J88+L88+0.1</f>
        <v>5857.100000000001</v>
      </c>
      <c r="O88" s="14">
        <f>+C19+E19+G19+I19+K19+M19+O19+E88+G88+I88+K88+M88+0.1</f>
        <v>65587</v>
      </c>
    </row>
    <row r="89" spans="1:15" ht="12.75">
      <c r="A89" s="1" t="s">
        <v>34</v>
      </c>
      <c r="B89" s="17"/>
      <c r="C89" s="18"/>
      <c r="D89" s="17">
        <v>97.7</v>
      </c>
      <c r="E89" s="17">
        <v>3628.9</v>
      </c>
      <c r="F89" s="17">
        <v>83.7</v>
      </c>
      <c r="G89" s="17">
        <v>1340.8</v>
      </c>
      <c r="H89" s="17">
        <v>109.2</v>
      </c>
      <c r="I89" s="17">
        <v>807.2</v>
      </c>
      <c r="J89" s="17">
        <v>156</v>
      </c>
      <c r="K89" s="17">
        <v>1308</v>
      </c>
      <c r="L89" s="17">
        <v>1122.7</v>
      </c>
      <c r="M89" s="17">
        <v>7983.9</v>
      </c>
      <c r="N89" s="14">
        <v>6100.9</v>
      </c>
      <c r="O89" s="14">
        <v>68465.5</v>
      </c>
    </row>
    <row r="90" spans="1:15" ht="12.75">
      <c r="A90" s="1" t="s">
        <v>78</v>
      </c>
      <c r="B90" s="17"/>
      <c r="C90" s="18"/>
      <c r="D90" s="17">
        <v>95.7</v>
      </c>
      <c r="E90" s="17">
        <v>3913.5</v>
      </c>
      <c r="F90" s="17">
        <v>91.9</v>
      </c>
      <c r="G90" s="17">
        <v>1386.8</v>
      </c>
      <c r="H90" s="17">
        <v>125</v>
      </c>
      <c r="I90" s="17">
        <v>820.3</v>
      </c>
      <c r="J90" s="17">
        <v>158.9</v>
      </c>
      <c r="K90" s="17">
        <v>1346.6</v>
      </c>
      <c r="L90" s="19">
        <v>1104.6</v>
      </c>
      <c r="M90" s="19">
        <v>7201.4</v>
      </c>
      <c r="N90" s="14">
        <v>6329.2</v>
      </c>
      <c r="O90" s="14">
        <v>71515.5</v>
      </c>
    </row>
    <row r="91" spans="2:15" ht="12.75">
      <c r="B91" s="18"/>
      <c r="C91" s="18"/>
      <c r="D91" s="18"/>
      <c r="E91" s="18"/>
      <c r="F91" s="18"/>
      <c r="G91" s="18"/>
      <c r="H91" s="17"/>
      <c r="I91" s="18"/>
      <c r="J91" s="18"/>
      <c r="K91" s="18"/>
      <c r="L91" s="18"/>
      <c r="M91" s="18"/>
      <c r="N91" s="18"/>
      <c r="O91" s="18"/>
    </row>
    <row r="92" spans="1:15" ht="12.75">
      <c r="A92" s="7" t="s">
        <v>79</v>
      </c>
      <c r="B92" s="18"/>
      <c r="C92" s="18"/>
      <c r="D92" s="18"/>
      <c r="E92" s="18"/>
      <c r="F92" s="18"/>
      <c r="G92" s="18"/>
      <c r="H92" s="17"/>
      <c r="I92" s="18"/>
      <c r="J92" s="18"/>
      <c r="K92" s="18"/>
      <c r="L92" s="18"/>
      <c r="M92" s="18"/>
      <c r="N92" s="18"/>
      <c r="O92" s="18"/>
    </row>
    <row r="93" spans="1:15" ht="12.75">
      <c r="A93" s="7" t="s">
        <v>8</v>
      </c>
      <c r="B93" s="14"/>
      <c r="C93" s="14"/>
      <c r="D93" s="14"/>
      <c r="E93" s="14"/>
      <c r="F93" s="14"/>
      <c r="G93" s="14"/>
      <c r="H93" s="17"/>
      <c r="I93" s="14"/>
      <c r="J93" s="14"/>
      <c r="K93" s="14"/>
      <c r="L93" s="14"/>
      <c r="M93" s="14"/>
      <c r="N93" s="14"/>
      <c r="O93" s="14"/>
    </row>
    <row r="94" spans="1:15" ht="12.75">
      <c r="A94" s="1" t="s">
        <v>9</v>
      </c>
      <c r="B94" s="14"/>
      <c r="C94" s="14"/>
      <c r="D94" s="19">
        <v>18.8</v>
      </c>
      <c r="E94" s="19">
        <v>1500.7</v>
      </c>
      <c r="F94" s="21" t="s">
        <v>10</v>
      </c>
      <c r="G94" s="21" t="s">
        <v>10</v>
      </c>
      <c r="H94" s="19">
        <v>5.6</v>
      </c>
      <c r="I94" s="19">
        <v>56.4</v>
      </c>
      <c r="J94" s="19">
        <v>17.1</v>
      </c>
      <c r="K94" s="19">
        <v>171.4</v>
      </c>
      <c r="L94" s="19">
        <v>25.9</v>
      </c>
      <c r="M94" s="19">
        <v>247.6</v>
      </c>
      <c r="N94" s="22">
        <f>B25+D25+F25+H25+J25+L25+N25+D94+F94+H94+J94+L94-0.1</f>
        <v>921.0999999999999</v>
      </c>
      <c r="O94" s="22">
        <f>C25+E25+G25+I25+K25+M25+O25+E94+G94+I94+K94+M94</f>
        <v>12918.300000000001</v>
      </c>
    </row>
    <row r="95" spans="1:15" ht="12.75">
      <c r="A95" s="1" t="s">
        <v>35</v>
      </c>
      <c r="B95" s="14"/>
      <c r="C95" s="14"/>
      <c r="D95" s="21" t="s">
        <v>10</v>
      </c>
      <c r="E95" s="21" t="s">
        <v>10</v>
      </c>
      <c r="F95" s="19">
        <v>10.9</v>
      </c>
      <c r="G95" s="19">
        <v>34.4</v>
      </c>
      <c r="H95" s="21" t="s">
        <v>10</v>
      </c>
      <c r="I95" s="21" t="s">
        <v>10</v>
      </c>
      <c r="J95" s="21" t="s">
        <v>10</v>
      </c>
      <c r="K95" s="21" t="s">
        <v>10</v>
      </c>
      <c r="L95" s="19">
        <v>8.8</v>
      </c>
      <c r="M95" s="19">
        <v>14.7</v>
      </c>
      <c r="N95" s="22">
        <f>B26+D26+F26+H26+J26+L26+N26+D95+F95+H95+J95+L95</f>
        <v>72</v>
      </c>
      <c r="O95" s="22">
        <f>C26+E26+G26+I26+K26+M26+O26+E95+G95+I95+K95+M95-0.1</f>
        <v>107.90000000000002</v>
      </c>
    </row>
    <row r="96" spans="1:15" ht="12.75">
      <c r="A96" s="1" t="s">
        <v>36</v>
      </c>
      <c r="B96" s="14"/>
      <c r="C96" s="14"/>
      <c r="D96" s="19">
        <v>7.2</v>
      </c>
      <c r="E96" s="19">
        <v>119.1</v>
      </c>
      <c r="F96" s="19">
        <v>14.2</v>
      </c>
      <c r="G96" s="19">
        <v>223</v>
      </c>
      <c r="H96" s="21" t="s">
        <v>10</v>
      </c>
      <c r="I96" s="21" t="s">
        <v>10</v>
      </c>
      <c r="J96" s="21" t="s">
        <v>10</v>
      </c>
      <c r="K96" s="21" t="s">
        <v>10</v>
      </c>
      <c r="L96" s="19">
        <v>3.9</v>
      </c>
      <c r="M96" s="19">
        <v>28.3</v>
      </c>
      <c r="N96" s="22">
        <f>B27+D27+F27+H27+J27+L27+N27+D96+F96+H96+J96+L96</f>
        <v>117.3</v>
      </c>
      <c r="O96" s="22">
        <f>C27+E27+G27+I27+K27+M27+O27+E96+G96+I96+K96+M96+0.1</f>
        <v>1575.5</v>
      </c>
    </row>
    <row r="97" spans="1:15" ht="12.75">
      <c r="A97" s="1" t="s">
        <v>37</v>
      </c>
      <c r="B97" s="14"/>
      <c r="C97" s="14"/>
      <c r="D97" s="19">
        <v>1.5</v>
      </c>
      <c r="E97" s="19">
        <v>35.6</v>
      </c>
      <c r="F97" s="19">
        <v>4.7</v>
      </c>
      <c r="G97" s="19">
        <v>125</v>
      </c>
      <c r="H97" s="21" t="s">
        <v>10</v>
      </c>
      <c r="I97" s="21" t="s">
        <v>10</v>
      </c>
      <c r="J97" s="21" t="s">
        <v>10</v>
      </c>
      <c r="K97" s="21" t="s">
        <v>10</v>
      </c>
      <c r="L97" s="19">
        <v>32.2</v>
      </c>
      <c r="M97" s="19">
        <v>295.3</v>
      </c>
      <c r="N97" s="22">
        <f>B28+D28+F28+H28+J28+L28+N28+D97+F97+H97+J97+L97</f>
        <v>293.59999999999997</v>
      </c>
      <c r="O97" s="22">
        <f>C28+E28+G28+I28+K28+M28+O28+E97+G97+I97+K97+M97</f>
        <v>3464.9</v>
      </c>
    </row>
    <row r="98" spans="1:15" ht="12.75">
      <c r="A98" s="1" t="s">
        <v>54</v>
      </c>
      <c r="B98" s="14"/>
      <c r="C98" s="14"/>
      <c r="D98" s="19">
        <v>9.3</v>
      </c>
      <c r="E98" s="19">
        <v>211.7</v>
      </c>
      <c r="F98" s="21" t="s">
        <v>10</v>
      </c>
      <c r="G98" s="21" t="s">
        <v>10</v>
      </c>
      <c r="H98" s="19">
        <v>0.1</v>
      </c>
      <c r="I98" s="19">
        <v>0.4</v>
      </c>
      <c r="J98" s="19">
        <v>0.2</v>
      </c>
      <c r="K98" s="19">
        <v>0.7</v>
      </c>
      <c r="L98" s="19">
        <v>37.6</v>
      </c>
      <c r="M98" s="19">
        <v>320.2</v>
      </c>
      <c r="N98" s="22">
        <f>B29+D29+F29+H29+J29+L29+N29+D98+F98+H98+J98+L98+0.1</f>
        <v>125.29999999999998</v>
      </c>
      <c r="O98" s="22">
        <f>C29+E29+G29+I29+K29+M29+O29+E98+G98+I98+K98+M98+0.1</f>
        <v>1185.8999999999999</v>
      </c>
    </row>
    <row r="99" spans="1:15" ht="12.75">
      <c r="A99" s="1" t="s">
        <v>11</v>
      </c>
      <c r="B99" s="14"/>
      <c r="C99" s="14"/>
      <c r="D99" s="21" t="s">
        <v>10</v>
      </c>
      <c r="E99" s="21" t="s">
        <v>10</v>
      </c>
      <c r="F99" s="19">
        <v>0.3</v>
      </c>
      <c r="G99" s="19">
        <v>4.5</v>
      </c>
      <c r="H99" s="21" t="s">
        <v>10</v>
      </c>
      <c r="I99" s="21" t="s">
        <v>10</v>
      </c>
      <c r="J99" s="21" t="s">
        <v>10</v>
      </c>
      <c r="K99" s="21" t="s">
        <v>10</v>
      </c>
      <c r="L99" s="19">
        <v>3.8</v>
      </c>
      <c r="M99" s="19">
        <v>41.2</v>
      </c>
      <c r="N99" s="22">
        <f>B30+D30+F30+H30+J30+L30+N30+D99+F99+H99+J99+L99</f>
        <v>11</v>
      </c>
      <c r="O99" s="22">
        <f>C30+E30+G30+I30+K30+M30+O30+E99+G99+I99+K99+M99</f>
        <v>78.4</v>
      </c>
    </row>
    <row r="100" spans="1:15" ht="12.75">
      <c r="A100" s="1" t="s">
        <v>38</v>
      </c>
      <c r="B100" s="14"/>
      <c r="C100" s="14"/>
      <c r="D100" s="19">
        <v>15.3</v>
      </c>
      <c r="E100" s="19">
        <v>832.9</v>
      </c>
      <c r="F100" s="21" t="s">
        <v>10</v>
      </c>
      <c r="G100" s="21" t="s">
        <v>10</v>
      </c>
      <c r="H100" s="19">
        <v>4.4</v>
      </c>
      <c r="I100" s="19">
        <v>45.6</v>
      </c>
      <c r="J100" s="19">
        <v>27.4</v>
      </c>
      <c r="K100" s="19">
        <v>272.6</v>
      </c>
      <c r="L100" s="19">
        <v>75.5</v>
      </c>
      <c r="M100" s="19">
        <v>655.2</v>
      </c>
      <c r="N100" s="22">
        <f>B31+D31+F31+H31+J31+L31+N31+D100+F100+H100+J100+L100</f>
        <v>352.90000000000003</v>
      </c>
      <c r="O100" s="22">
        <f>C31+E31+G31+I31+K31+M31+O31+E100+G100+I100+K100+M100+0.1</f>
        <v>6985.100000000001</v>
      </c>
    </row>
    <row r="101" spans="1:15" ht="12.75">
      <c r="A101" s="1" t="s">
        <v>12</v>
      </c>
      <c r="B101" s="14"/>
      <c r="C101" s="14"/>
      <c r="D101" s="21" t="s">
        <v>10</v>
      </c>
      <c r="E101" s="21" t="s">
        <v>10</v>
      </c>
      <c r="F101" s="21" t="s">
        <v>10</v>
      </c>
      <c r="G101" s="21" t="s">
        <v>10</v>
      </c>
      <c r="H101" s="21" t="s">
        <v>10</v>
      </c>
      <c r="I101" s="21" t="s">
        <v>10</v>
      </c>
      <c r="J101" s="19">
        <v>1.1</v>
      </c>
      <c r="K101" s="19">
        <v>5.7</v>
      </c>
      <c r="L101" s="19">
        <v>9.3</v>
      </c>
      <c r="M101" s="19">
        <v>77.2</v>
      </c>
      <c r="N101" s="22">
        <f>B32+D32+F32+H32+J32+L32+N32+D101+F101+H101+J101+L101+0.1</f>
        <v>41.50000000000001</v>
      </c>
      <c r="O101" s="22">
        <f>C32+E32+G32+I32+K32+M32+O32+E101+G101+I101+K101+M101</f>
        <v>303.9</v>
      </c>
    </row>
    <row r="102" spans="1:15" ht="12.75">
      <c r="A102" s="1" t="s">
        <v>39</v>
      </c>
      <c r="B102" s="14"/>
      <c r="C102" s="14"/>
      <c r="D102" s="19">
        <v>0.2</v>
      </c>
      <c r="E102" s="19">
        <v>1</v>
      </c>
      <c r="F102" s="21" t="s">
        <v>10</v>
      </c>
      <c r="G102" s="21" t="s">
        <v>10</v>
      </c>
      <c r="H102" s="19">
        <v>1.3</v>
      </c>
      <c r="I102" s="19">
        <v>0.5</v>
      </c>
      <c r="J102" s="19">
        <v>0.1</v>
      </c>
      <c r="K102" s="21" t="s">
        <v>10</v>
      </c>
      <c r="L102" s="19">
        <v>39.9</v>
      </c>
      <c r="M102" s="19">
        <v>42.9</v>
      </c>
      <c r="N102" s="22">
        <f>B33+D33+F33+H33+J33+L33+N33+D102+F102+H102+J102+L102-0.2</f>
        <v>208.39999999999998</v>
      </c>
      <c r="O102" s="22">
        <f>C33+E33+G33+I33+K33+M33+O33+E102+G102+I102+K102+M102-0.1</f>
        <v>382.7</v>
      </c>
    </row>
    <row r="103" spans="1:15" ht="12.75">
      <c r="A103" s="1" t="s">
        <v>13</v>
      </c>
      <c r="B103" s="14"/>
      <c r="C103" s="14"/>
      <c r="D103" s="21" t="s">
        <v>10</v>
      </c>
      <c r="E103" s="21" t="s">
        <v>10</v>
      </c>
      <c r="F103" s="21" t="s">
        <v>10</v>
      </c>
      <c r="G103" s="21" t="s">
        <v>10</v>
      </c>
      <c r="H103" s="21" t="s">
        <v>10</v>
      </c>
      <c r="I103" s="21" t="s">
        <v>10</v>
      </c>
      <c r="J103" s="21" t="s">
        <v>10</v>
      </c>
      <c r="K103" s="21" t="s">
        <v>10</v>
      </c>
      <c r="L103" s="19">
        <v>45.9</v>
      </c>
      <c r="M103" s="19">
        <v>122.8</v>
      </c>
      <c r="N103" s="22">
        <f>B34+D34+F34+H34+J34+L34+N34+D103+F103+H103+J103+L103</f>
        <v>209.8</v>
      </c>
      <c r="O103" s="22">
        <f>C34+E34+G34+I34+K34+M34+O34+E103+G103+I103+K103+M103</f>
        <v>1534.6999999999998</v>
      </c>
    </row>
    <row r="104" spans="1:15" ht="12.75">
      <c r="A104" s="1" t="s">
        <v>40</v>
      </c>
      <c r="B104" s="14"/>
      <c r="C104" s="14"/>
      <c r="D104" s="21" t="s">
        <v>10</v>
      </c>
      <c r="E104" s="21" t="s">
        <v>10</v>
      </c>
      <c r="F104" s="21" t="s">
        <v>10</v>
      </c>
      <c r="G104" s="21" t="s">
        <v>10</v>
      </c>
      <c r="H104" s="21" t="s">
        <v>10</v>
      </c>
      <c r="I104" s="21" t="s">
        <v>10</v>
      </c>
      <c r="J104" s="21" t="s">
        <v>10</v>
      </c>
      <c r="K104" s="21" t="s">
        <v>10</v>
      </c>
      <c r="L104" s="19">
        <v>4.1</v>
      </c>
      <c r="M104" s="19">
        <v>76.6</v>
      </c>
      <c r="N104" s="22">
        <f>B35+D35+F35+H35+J35+L35+N35+D104+F104+H104+J104+L104</f>
        <v>37.656</v>
      </c>
      <c r="O104" s="22">
        <f>C35+E35+G35+I35+K35+M35+O35+E104+G104+I104+K104+M104-0.2</f>
        <v>577.6</v>
      </c>
    </row>
    <row r="105" spans="1:15" ht="12.75">
      <c r="A105" s="1" t="s">
        <v>14</v>
      </c>
      <c r="B105" s="14"/>
      <c r="C105" s="14"/>
      <c r="D105" s="19">
        <v>5.8</v>
      </c>
      <c r="E105" s="19">
        <v>419.3</v>
      </c>
      <c r="F105" s="19">
        <v>2.8</v>
      </c>
      <c r="G105" s="19">
        <v>177.2</v>
      </c>
      <c r="H105" s="19">
        <v>13.2</v>
      </c>
      <c r="I105" s="19">
        <v>138.5</v>
      </c>
      <c r="J105" s="19">
        <v>29.3</v>
      </c>
      <c r="K105" s="19">
        <v>360</v>
      </c>
      <c r="L105" s="19">
        <v>2</v>
      </c>
      <c r="M105" s="19">
        <v>22.2</v>
      </c>
      <c r="N105" s="22">
        <f>B36+D36+F36+H36+J36+L36+N36+D105+F105+H105+J105+L105</f>
        <v>351</v>
      </c>
      <c r="O105" s="22">
        <f>C36+E36+G36+I36+K36+M36+O36+E105+G105+I105+K105+M105</f>
        <v>5712.400000000001</v>
      </c>
    </row>
    <row r="106" spans="1:15" ht="12.75">
      <c r="A106" s="1" t="s">
        <v>15</v>
      </c>
      <c r="B106" s="14"/>
      <c r="C106" s="14"/>
      <c r="D106" s="19">
        <v>17.723</v>
      </c>
      <c r="E106" s="19">
        <v>80.661</v>
      </c>
      <c r="F106" s="19">
        <v>9.8</v>
      </c>
      <c r="G106" s="19">
        <v>80.8</v>
      </c>
      <c r="H106" s="21" t="s">
        <v>10</v>
      </c>
      <c r="I106" s="21" t="s">
        <v>10</v>
      </c>
      <c r="J106" s="21" t="s">
        <v>10</v>
      </c>
      <c r="K106" s="21" t="s">
        <v>10</v>
      </c>
      <c r="L106" s="20">
        <v>154.1</v>
      </c>
      <c r="M106" s="20">
        <v>1457.5</v>
      </c>
      <c r="N106" s="22">
        <f>B37+D37+F37+H37+J37+L37+N37+D106+F106+H106+J106+L106</f>
        <v>296.72299999999996</v>
      </c>
      <c r="O106" s="22">
        <f>C37+E37+G37+I37+K37+M37+O37+E106+G106+I106+K106+M106-0.1</f>
        <v>2398.261</v>
      </c>
    </row>
    <row r="107" spans="1:15" ht="12.75">
      <c r="A107" s="1" t="s">
        <v>22</v>
      </c>
      <c r="B107" s="14"/>
      <c r="C107" s="14"/>
      <c r="D107" s="19">
        <v>1.7</v>
      </c>
      <c r="E107" s="19">
        <v>192.9</v>
      </c>
      <c r="F107" s="21" t="s">
        <v>10</v>
      </c>
      <c r="G107" s="21" t="s">
        <v>10</v>
      </c>
      <c r="H107" s="21" t="s">
        <v>10</v>
      </c>
      <c r="I107" s="21" t="s">
        <v>10</v>
      </c>
      <c r="J107" s="21" t="s">
        <v>10</v>
      </c>
      <c r="K107" s="21" t="s">
        <v>10</v>
      </c>
      <c r="L107" s="19">
        <v>17.2</v>
      </c>
      <c r="M107" s="19">
        <v>154.7</v>
      </c>
      <c r="N107" s="22">
        <f>B38+D38+F38+H38+J38+L38+N38+D107+F107+H107+J107+L107</f>
        <v>113.10000000000001</v>
      </c>
      <c r="O107" s="22">
        <f aca="true" t="shared" si="1" ref="O107:O113">C38+E38+G38+I38+K38+M38+O38+E107+G107+I107+K107+M107</f>
        <v>2864</v>
      </c>
    </row>
    <row r="108" spans="1:15" ht="12.75">
      <c r="A108" s="1" t="s">
        <v>25</v>
      </c>
      <c r="B108" s="14"/>
      <c r="C108" s="15"/>
      <c r="D108" s="21" t="s">
        <v>10</v>
      </c>
      <c r="E108" s="21" t="s">
        <v>10</v>
      </c>
      <c r="F108" s="21" t="s">
        <v>10</v>
      </c>
      <c r="G108" s="21" t="s">
        <v>10</v>
      </c>
      <c r="H108" s="19">
        <v>98.9</v>
      </c>
      <c r="I108" s="19">
        <v>555.5</v>
      </c>
      <c r="J108" s="19">
        <v>69.1</v>
      </c>
      <c r="K108" s="19">
        <v>298</v>
      </c>
      <c r="L108" s="19">
        <v>410.1</v>
      </c>
      <c r="M108" s="19">
        <v>1323</v>
      </c>
      <c r="N108" s="22">
        <f>B39+D39+F39+H39+J39+L39+N39+D108+F108+H108+J108+L108-0.1</f>
        <v>1540.6</v>
      </c>
      <c r="O108" s="22">
        <f t="shared" si="1"/>
        <v>10396.6</v>
      </c>
    </row>
    <row r="109" spans="1:15" ht="12.75">
      <c r="A109" s="1" t="s">
        <v>41</v>
      </c>
      <c r="B109" s="14"/>
      <c r="C109" s="14"/>
      <c r="D109" s="21" t="s">
        <v>10</v>
      </c>
      <c r="E109" s="21" t="s">
        <v>10</v>
      </c>
      <c r="F109" s="19">
        <v>12.1</v>
      </c>
      <c r="G109" s="19">
        <v>103.5</v>
      </c>
      <c r="H109" s="21" t="s">
        <v>10</v>
      </c>
      <c r="I109" s="21" t="s">
        <v>10</v>
      </c>
      <c r="J109" s="21" t="s">
        <v>10</v>
      </c>
      <c r="K109" s="21" t="s">
        <v>10</v>
      </c>
      <c r="L109" s="19">
        <v>16.4</v>
      </c>
      <c r="M109" s="19">
        <v>98</v>
      </c>
      <c r="N109" s="22">
        <f>B40+D40+F40+H40+J40+L40+N40+D109+F109+H109+J109+L109-0.1</f>
        <v>38.4</v>
      </c>
      <c r="O109" s="22">
        <f t="shared" si="1"/>
        <v>281.9</v>
      </c>
    </row>
    <row r="110" spans="1:15" ht="12.75">
      <c r="A110" s="1" t="s">
        <v>23</v>
      </c>
      <c r="B110" s="14"/>
      <c r="C110" s="14"/>
      <c r="D110" s="20">
        <v>0.7</v>
      </c>
      <c r="E110" s="20">
        <v>5.6</v>
      </c>
      <c r="F110" s="20">
        <v>10.813</v>
      </c>
      <c r="G110" s="20">
        <v>106.8</v>
      </c>
      <c r="H110" s="21" t="s">
        <v>10</v>
      </c>
      <c r="I110" s="21" t="s">
        <v>10</v>
      </c>
      <c r="J110" s="21" t="s">
        <v>10</v>
      </c>
      <c r="K110" s="21" t="s">
        <v>10</v>
      </c>
      <c r="L110" s="20">
        <v>4.4</v>
      </c>
      <c r="M110" s="20">
        <v>56.5</v>
      </c>
      <c r="N110" s="22">
        <f>B41+D41+F41+H41+J41+L41+N41+D110+F110+H110+J110+L110-0.1</f>
        <v>32.913</v>
      </c>
      <c r="O110" s="22">
        <f t="shared" si="1"/>
        <v>294.8</v>
      </c>
    </row>
    <row r="111" spans="1:15" ht="12.75">
      <c r="A111" s="1" t="s">
        <v>16</v>
      </c>
      <c r="B111" s="14"/>
      <c r="C111" s="14"/>
      <c r="D111" s="19">
        <v>0.8</v>
      </c>
      <c r="E111" s="19">
        <v>20.3</v>
      </c>
      <c r="F111" s="19">
        <v>0.4</v>
      </c>
      <c r="G111" s="19">
        <v>6.3</v>
      </c>
      <c r="H111" s="21" t="s">
        <v>10</v>
      </c>
      <c r="I111" s="21" t="s">
        <v>10</v>
      </c>
      <c r="J111" s="21" t="s">
        <v>10</v>
      </c>
      <c r="K111" s="21" t="s">
        <v>10</v>
      </c>
      <c r="L111" s="19">
        <v>5.4</v>
      </c>
      <c r="M111" s="19">
        <v>10.9</v>
      </c>
      <c r="N111" s="22">
        <f>B42+D42+F42+H42+J42+L42+N42+D111+F111+H111+J111+L111</f>
        <v>27.099999999999994</v>
      </c>
      <c r="O111" s="22">
        <f t="shared" si="1"/>
        <v>328.29999999999995</v>
      </c>
    </row>
    <row r="112" spans="1:15" ht="12.75">
      <c r="A112" s="1" t="s">
        <v>24</v>
      </c>
      <c r="B112" s="14"/>
      <c r="C112" s="14"/>
      <c r="D112" s="19">
        <v>0.8</v>
      </c>
      <c r="E112" s="20">
        <v>6.8</v>
      </c>
      <c r="F112" s="20">
        <v>8</v>
      </c>
      <c r="G112" s="20">
        <v>80.1</v>
      </c>
      <c r="H112" s="20">
        <v>0.1</v>
      </c>
      <c r="I112" s="20">
        <v>0.3</v>
      </c>
      <c r="J112" s="21" t="s">
        <v>10</v>
      </c>
      <c r="K112" s="21" t="s">
        <v>10</v>
      </c>
      <c r="L112" s="20">
        <v>9.3</v>
      </c>
      <c r="M112" s="20">
        <v>27.9</v>
      </c>
      <c r="N112" s="22">
        <f>B43+D43+F43+H43+J43+L43+N43+D112+F112+H112+J112+L112-0.1</f>
        <v>30.8</v>
      </c>
      <c r="O112" s="22">
        <f t="shared" si="1"/>
        <v>223.70000000000002</v>
      </c>
    </row>
    <row r="113" spans="1:15" ht="12.75">
      <c r="A113" s="1" t="s">
        <v>42</v>
      </c>
      <c r="B113" s="14"/>
      <c r="C113" s="14"/>
      <c r="D113" s="19">
        <v>2.1</v>
      </c>
      <c r="E113" s="19">
        <v>45.7</v>
      </c>
      <c r="F113" s="19">
        <v>0.7</v>
      </c>
      <c r="G113" s="19">
        <v>8.4</v>
      </c>
      <c r="H113" s="19">
        <v>0.2</v>
      </c>
      <c r="I113" s="19">
        <v>0.8</v>
      </c>
      <c r="J113" s="19">
        <v>3.3</v>
      </c>
      <c r="K113" s="19">
        <v>16.6</v>
      </c>
      <c r="L113" s="19">
        <v>47.6</v>
      </c>
      <c r="M113" s="19">
        <v>419.8</v>
      </c>
      <c r="N113" s="22">
        <f>B44+D44+F44+H44+J44+L44+N44+D113+F113+H113+J113+L113+0.1</f>
        <v>302.135</v>
      </c>
      <c r="O113" s="22">
        <f t="shared" si="1"/>
        <v>1845.1000000000001</v>
      </c>
    </row>
    <row r="114" spans="1:15" ht="12.75">
      <c r="A114" s="1" t="s">
        <v>43</v>
      </c>
      <c r="B114" s="14"/>
      <c r="C114" s="14"/>
      <c r="D114" s="21" t="s">
        <v>10</v>
      </c>
      <c r="E114" s="21" t="s">
        <v>10</v>
      </c>
      <c r="F114" s="21" t="s">
        <v>10</v>
      </c>
      <c r="G114" s="21" t="s">
        <v>10</v>
      </c>
      <c r="H114" s="21" t="s">
        <v>10</v>
      </c>
      <c r="I114" s="21" t="s">
        <v>10</v>
      </c>
      <c r="J114" s="21" t="s">
        <v>10</v>
      </c>
      <c r="K114" s="21" t="s">
        <v>10</v>
      </c>
      <c r="L114" s="19">
        <v>8.5</v>
      </c>
      <c r="M114" s="19">
        <v>153.4</v>
      </c>
      <c r="N114" s="22">
        <f>B45+D45+F45+H45+J45+L45+N45+D114+F114+H114+J114+L114+0.1</f>
        <v>67.62199999999999</v>
      </c>
      <c r="O114" s="22">
        <f>C45+E45+G45+I45+K45+M45+O45+E114+G114+I114+K114+M114+0.1</f>
        <v>1365.1000000000001</v>
      </c>
    </row>
    <row r="115" spans="1:15" ht="12.75">
      <c r="A115" s="1" t="s">
        <v>17</v>
      </c>
      <c r="B115" s="14"/>
      <c r="C115" s="14"/>
      <c r="D115" s="20">
        <v>0.4</v>
      </c>
      <c r="E115" s="20">
        <v>13.2</v>
      </c>
      <c r="F115" s="21" t="s">
        <v>10</v>
      </c>
      <c r="G115" s="21" t="s">
        <v>10</v>
      </c>
      <c r="H115" s="20">
        <v>0.8</v>
      </c>
      <c r="I115" s="20">
        <v>4.8</v>
      </c>
      <c r="J115" s="21" t="s">
        <v>10</v>
      </c>
      <c r="K115" s="20">
        <v>0.1</v>
      </c>
      <c r="L115" s="20">
        <v>4.3</v>
      </c>
      <c r="M115" s="20">
        <v>214.4</v>
      </c>
      <c r="N115" s="22">
        <f>B46+D46+F46+H46+J46+L46+N46+D115+F115+H115+J115+L115</f>
        <v>32.1</v>
      </c>
      <c r="O115" s="22">
        <f>C46+E46+G46+I46+K46+M46+O46+E115+G115+I115+K115+M115</f>
        <v>676.5</v>
      </c>
    </row>
    <row r="116" spans="1:15" ht="12.75">
      <c r="A116" s="1" t="s">
        <v>44</v>
      </c>
      <c r="B116" s="14"/>
      <c r="C116" s="14"/>
      <c r="D116" s="21" t="s">
        <v>10</v>
      </c>
      <c r="E116" s="21" t="s">
        <v>10</v>
      </c>
      <c r="F116" s="21" t="s">
        <v>10</v>
      </c>
      <c r="G116" s="21" t="s">
        <v>10</v>
      </c>
      <c r="H116" s="21" t="s">
        <v>10</v>
      </c>
      <c r="I116" s="21" t="s">
        <v>10</v>
      </c>
      <c r="J116" s="21" t="s">
        <v>10</v>
      </c>
      <c r="K116" s="21" t="s">
        <v>10</v>
      </c>
      <c r="L116" s="19">
        <v>1.5</v>
      </c>
      <c r="M116" s="19">
        <v>2</v>
      </c>
      <c r="N116" s="22">
        <f>B47+D47+F47+H47+J47+L47+N47+D116+F116+H116+J116+L116+0.1</f>
        <v>12.2</v>
      </c>
      <c r="O116" s="22">
        <f>C47+E47+G47+I47+K47+M47+O47+E116+G116+I116+K116+M116+0.1</f>
        <v>18.500000000000004</v>
      </c>
    </row>
    <row r="117" spans="1:15" ht="12.75">
      <c r="A117" s="1" t="s">
        <v>18</v>
      </c>
      <c r="B117" s="14"/>
      <c r="C117" s="14"/>
      <c r="D117" s="19">
        <v>0.397</v>
      </c>
      <c r="E117" s="19">
        <v>73.9</v>
      </c>
      <c r="F117" s="19">
        <v>0.5</v>
      </c>
      <c r="G117" s="19">
        <v>25</v>
      </c>
      <c r="H117" s="19">
        <v>0.4</v>
      </c>
      <c r="I117" s="19">
        <v>17.5</v>
      </c>
      <c r="J117" s="19">
        <v>6.9</v>
      </c>
      <c r="K117" s="19">
        <v>173.5</v>
      </c>
      <c r="L117" s="19">
        <v>9.4</v>
      </c>
      <c r="M117" s="19">
        <v>281.4</v>
      </c>
      <c r="N117" s="22">
        <f>B48+D48+F48+H48+J48+L48+N48+D117+F117+H117+J117+L117+0.1</f>
        <v>291.5969999999999</v>
      </c>
      <c r="O117" s="22">
        <f>C48+E48+G48+I48+K48+M48+O48+E117+G117+I117+K117+M117+0.1</f>
        <v>6379</v>
      </c>
    </row>
    <row r="118" spans="1:15" ht="12.75">
      <c r="A118" s="1" t="s">
        <v>45</v>
      </c>
      <c r="B118" s="14"/>
      <c r="C118" s="15"/>
      <c r="D118" s="19">
        <v>1.3</v>
      </c>
      <c r="E118" s="19">
        <v>18.5</v>
      </c>
      <c r="F118" s="19">
        <v>6.8</v>
      </c>
      <c r="G118" s="19">
        <v>117.5</v>
      </c>
      <c r="H118" s="21" t="s">
        <v>10</v>
      </c>
      <c r="I118" s="21" t="s">
        <v>10</v>
      </c>
      <c r="J118" s="19">
        <v>0.1</v>
      </c>
      <c r="K118" s="19">
        <v>1.1</v>
      </c>
      <c r="L118" s="19">
        <v>8.6</v>
      </c>
      <c r="M118" s="19">
        <v>265.3</v>
      </c>
      <c r="N118" s="22">
        <f>B49+D49+F49+H49+J49+L49+N49+D118+F118+H118+J118+L118-0.2</f>
        <v>36.891</v>
      </c>
      <c r="O118" s="22">
        <f>C49+E49+G49+I49+K49+M49+O49+E118+G118+I118+K118+M118</f>
        <v>573.8</v>
      </c>
    </row>
    <row r="119" spans="1:15" ht="12.75">
      <c r="A119" s="1" t="s">
        <v>46</v>
      </c>
      <c r="B119" s="14"/>
      <c r="C119" s="14"/>
      <c r="D119" s="21" t="s">
        <v>10</v>
      </c>
      <c r="E119" s="21" t="s">
        <v>10</v>
      </c>
      <c r="F119" s="21" t="s">
        <v>10</v>
      </c>
      <c r="G119" s="21" t="s">
        <v>10</v>
      </c>
      <c r="H119" s="21" t="s">
        <v>10</v>
      </c>
      <c r="I119" s="21" t="s">
        <v>10</v>
      </c>
      <c r="J119" s="21" t="s">
        <v>10</v>
      </c>
      <c r="K119" s="21" t="s">
        <v>10</v>
      </c>
      <c r="L119" s="19">
        <v>87.3</v>
      </c>
      <c r="M119" s="19">
        <v>346.6</v>
      </c>
      <c r="N119" s="22">
        <f>B50+D50+F50+H50+J50+L50+N50+D119+F119+H119+J119+L119-0.1</f>
        <v>193.79999999999998</v>
      </c>
      <c r="O119" s="22">
        <f>C50+E50+G50+I50+K50+M50+O50+E119+G119+I119+K119+M119-0.1</f>
        <v>723.6</v>
      </c>
    </row>
    <row r="120" spans="1:15" ht="12.75">
      <c r="A120" s="1" t="s">
        <v>47</v>
      </c>
      <c r="B120" s="14"/>
      <c r="C120" s="14"/>
      <c r="D120" s="19">
        <v>0.2</v>
      </c>
      <c r="E120" s="19">
        <v>11.8</v>
      </c>
      <c r="F120" s="21" t="s">
        <v>10</v>
      </c>
      <c r="G120" s="21" t="s">
        <v>10</v>
      </c>
      <c r="H120" s="21" t="s">
        <v>10</v>
      </c>
      <c r="I120" s="21" t="s">
        <v>10</v>
      </c>
      <c r="J120" s="21" t="s">
        <v>10</v>
      </c>
      <c r="K120" s="21" t="s">
        <v>10</v>
      </c>
      <c r="L120" s="19">
        <v>8.8</v>
      </c>
      <c r="M120" s="19">
        <v>152.4</v>
      </c>
      <c r="N120" s="22">
        <f>B51+D51+F51+H51+J51+L51+N51+D120+F120+H120+J120+L120+0.2</f>
        <v>356.7</v>
      </c>
      <c r="O120" s="22">
        <f>C51+E51+G51+I51+K51+M51+O51+E120+G120+I120+K120+M120</f>
        <v>5380.099999999999</v>
      </c>
    </row>
    <row r="121" spans="1:15" ht="12.75">
      <c r="A121" s="1" t="s">
        <v>48</v>
      </c>
      <c r="B121" s="14"/>
      <c r="C121" s="14"/>
      <c r="D121" s="19">
        <v>11.1</v>
      </c>
      <c r="E121" s="19">
        <v>321.8</v>
      </c>
      <c r="F121" s="19">
        <v>9.553</v>
      </c>
      <c r="G121" s="19">
        <v>293.8</v>
      </c>
      <c r="H121" s="21" t="s">
        <v>10</v>
      </c>
      <c r="I121" s="21" t="s">
        <v>10</v>
      </c>
      <c r="J121" s="19">
        <v>4</v>
      </c>
      <c r="K121" s="19">
        <v>43.4</v>
      </c>
      <c r="L121" s="19">
        <v>21.4</v>
      </c>
      <c r="M121" s="14">
        <v>282.8</v>
      </c>
      <c r="N121" s="22">
        <f>B52+D52+F52+H52+J52+L52+N52+D121+F121+H121+J121+L121</f>
        <v>208.253</v>
      </c>
      <c r="O121" s="22">
        <f>C52+E52+G52+I52+K52+M52+O52+E121+G121+I121+K121+M121</f>
        <v>2861.000000000001</v>
      </c>
    </row>
    <row r="122" spans="2:15" ht="12.75">
      <c r="B122" s="14"/>
      <c r="C122" s="14"/>
      <c r="D122" s="14"/>
      <c r="E122" s="14"/>
      <c r="F122" s="14"/>
      <c r="G122" s="14"/>
      <c r="H122" s="17"/>
      <c r="I122" s="14"/>
      <c r="J122" s="14"/>
      <c r="K122" s="14"/>
      <c r="L122" s="14"/>
      <c r="M122" s="14"/>
      <c r="N122" s="22"/>
      <c r="O122" s="22"/>
    </row>
    <row r="123" spans="1:15" ht="12.75">
      <c r="A123" s="7" t="s">
        <v>19</v>
      </c>
      <c r="B123" s="14"/>
      <c r="C123" s="14"/>
      <c r="D123" s="14"/>
      <c r="E123" s="14"/>
      <c r="F123" s="14"/>
      <c r="G123" s="14"/>
      <c r="H123" s="17"/>
      <c r="I123" s="14"/>
      <c r="J123" s="14"/>
      <c r="K123" s="14"/>
      <c r="L123" s="14"/>
      <c r="M123" s="14"/>
      <c r="N123" s="22"/>
      <c r="O123" s="22"/>
    </row>
    <row r="124" spans="1:15" ht="12.75">
      <c r="A124" s="1" t="s">
        <v>49</v>
      </c>
      <c r="B124" s="14"/>
      <c r="C124" s="14"/>
      <c r="D124" s="19">
        <v>0.3</v>
      </c>
      <c r="E124" s="19">
        <v>2.1</v>
      </c>
      <c r="F124" s="19">
        <v>0.15</v>
      </c>
      <c r="G124" s="19">
        <v>0.6</v>
      </c>
      <c r="H124" s="21" t="s">
        <v>10</v>
      </c>
      <c r="I124" s="21" t="s">
        <v>10</v>
      </c>
      <c r="J124" s="19">
        <v>0.2</v>
      </c>
      <c r="K124" s="19">
        <v>2.9</v>
      </c>
      <c r="L124" s="19">
        <v>0.271</v>
      </c>
      <c r="M124" s="19">
        <v>2.4</v>
      </c>
      <c r="N124" s="22">
        <f aca="true" t="shared" si="2" ref="N124:O126">B56+D56+F56+H56+J56+L56+N56+D124+F124+H124+J124+L124</f>
        <v>3.121</v>
      </c>
      <c r="O124" s="22">
        <f t="shared" si="2"/>
        <v>26.8</v>
      </c>
    </row>
    <row r="125" spans="1:15" ht="12.75">
      <c r="A125" s="1" t="s">
        <v>53</v>
      </c>
      <c r="B125" s="14"/>
      <c r="C125" s="14"/>
      <c r="D125" s="21" t="s">
        <v>10</v>
      </c>
      <c r="E125" s="21" t="s">
        <v>10</v>
      </c>
      <c r="F125" s="21" t="s">
        <v>10</v>
      </c>
      <c r="G125" s="21" t="s">
        <v>10</v>
      </c>
      <c r="H125" s="21" t="s">
        <v>10</v>
      </c>
      <c r="I125" s="21" t="s">
        <v>10</v>
      </c>
      <c r="J125" s="21" t="s">
        <v>10</v>
      </c>
      <c r="K125" s="21" t="s">
        <v>10</v>
      </c>
      <c r="L125" s="19">
        <v>0.1</v>
      </c>
      <c r="M125" s="19">
        <v>0.1</v>
      </c>
      <c r="N125" s="22">
        <f t="shared" si="2"/>
        <v>0.1</v>
      </c>
      <c r="O125" s="22">
        <f t="shared" si="2"/>
        <v>1.1</v>
      </c>
    </row>
    <row r="126" spans="1:15" ht="12.75">
      <c r="A126" s="1" t="s">
        <v>50</v>
      </c>
      <c r="B126" s="14"/>
      <c r="C126" s="14"/>
      <c r="D126" s="21" t="s">
        <v>10</v>
      </c>
      <c r="E126" s="21" t="s">
        <v>10</v>
      </c>
      <c r="F126" s="21" t="s">
        <v>10</v>
      </c>
      <c r="G126" s="21" t="s">
        <v>10</v>
      </c>
      <c r="H126" s="21" t="s">
        <v>10</v>
      </c>
      <c r="I126" s="21" t="s">
        <v>10</v>
      </c>
      <c r="J126" s="21" t="s">
        <v>10</v>
      </c>
      <c r="K126" s="21" t="s">
        <v>10</v>
      </c>
      <c r="L126" s="19">
        <v>0.6</v>
      </c>
      <c r="M126" s="19">
        <v>6</v>
      </c>
      <c r="N126" s="22">
        <f t="shared" si="2"/>
        <v>1.7999999999999998</v>
      </c>
      <c r="O126" s="22">
        <f t="shared" si="2"/>
        <v>19.7</v>
      </c>
    </row>
    <row r="127" spans="1:15" ht="12.75">
      <c r="A127" s="1" t="s">
        <v>51</v>
      </c>
      <c r="B127" s="14"/>
      <c r="C127" s="14"/>
      <c r="D127" s="21" t="s">
        <v>10</v>
      </c>
      <c r="E127" s="21" t="s">
        <v>10</v>
      </c>
      <c r="F127" s="21" t="s">
        <v>10</v>
      </c>
      <c r="G127" s="21" t="s">
        <v>10</v>
      </c>
      <c r="H127" s="21" t="s">
        <v>10</v>
      </c>
      <c r="I127" s="21" t="s">
        <v>10</v>
      </c>
      <c r="J127" s="21" t="s">
        <v>10</v>
      </c>
      <c r="K127" s="21" t="s">
        <v>10</v>
      </c>
      <c r="L127" s="21" t="s">
        <v>10</v>
      </c>
      <c r="M127" s="21" t="s">
        <v>10</v>
      </c>
      <c r="N127" s="21" t="s">
        <v>10</v>
      </c>
      <c r="O127" s="21" t="s">
        <v>10</v>
      </c>
    </row>
    <row r="128" spans="1:15" ht="12.75">
      <c r="A128" s="1" t="s">
        <v>20</v>
      </c>
      <c r="B128" s="14"/>
      <c r="C128" s="14"/>
      <c r="D128" s="21" t="s">
        <v>10</v>
      </c>
      <c r="E128" s="21" t="s">
        <v>10</v>
      </c>
      <c r="F128" s="21" t="s">
        <v>10</v>
      </c>
      <c r="G128" s="21" t="s">
        <v>10</v>
      </c>
      <c r="H128" s="21" t="s">
        <v>10</v>
      </c>
      <c r="I128" s="21" t="s">
        <v>10</v>
      </c>
      <c r="J128" s="21" t="s">
        <v>10</v>
      </c>
      <c r="K128" s="21" t="s">
        <v>10</v>
      </c>
      <c r="L128" s="21" t="s">
        <v>10</v>
      </c>
      <c r="M128" s="21" t="s">
        <v>10</v>
      </c>
      <c r="N128" s="22">
        <f>B59+D59+F59+H59+J59+L59+N59+D128+F128+H128+J128+L128+0.1</f>
        <v>0.1</v>
      </c>
      <c r="O128" s="21" t="s">
        <v>10</v>
      </c>
    </row>
    <row r="129" spans="1:15" ht="12.75">
      <c r="A129" s="1" t="s">
        <v>52</v>
      </c>
      <c r="B129" s="14"/>
      <c r="C129" s="14"/>
      <c r="D129" s="21" t="s">
        <v>10</v>
      </c>
      <c r="E129" s="21" t="s">
        <v>10</v>
      </c>
      <c r="F129" s="21" t="s">
        <v>10</v>
      </c>
      <c r="G129" s="21" t="s">
        <v>10</v>
      </c>
      <c r="H129" s="21" t="s">
        <v>10</v>
      </c>
      <c r="I129" s="21" t="s">
        <v>10</v>
      </c>
      <c r="J129" s="21" t="s">
        <v>10</v>
      </c>
      <c r="K129" s="21" t="s">
        <v>10</v>
      </c>
      <c r="L129" s="19">
        <v>0.35</v>
      </c>
      <c r="M129" s="19">
        <v>1.2</v>
      </c>
      <c r="N129" s="22">
        <f>B60+D60+F60+H60+J60+L60+N60+D129+F129+H129+J129+L129</f>
        <v>0.35</v>
      </c>
      <c r="O129" s="22">
        <f>C61+E61+G61+I61+K61+M61+O61+E129+G129+I129+K129+M129</f>
        <v>1.2</v>
      </c>
    </row>
    <row r="130" spans="1:15" ht="12.75">
      <c r="A130" s="25" t="s">
        <v>26</v>
      </c>
      <c r="B130" s="26"/>
      <c r="C130" s="26"/>
      <c r="D130" s="21" t="s">
        <v>10</v>
      </c>
      <c r="E130" s="21" t="s">
        <v>10</v>
      </c>
      <c r="F130" s="21" t="s">
        <v>10</v>
      </c>
      <c r="G130" s="21" t="s">
        <v>10</v>
      </c>
      <c r="H130" s="21" t="s">
        <v>10</v>
      </c>
      <c r="I130" s="21" t="s">
        <v>10</v>
      </c>
      <c r="J130" s="20">
        <v>0.092</v>
      </c>
      <c r="K130" s="20">
        <v>0.585</v>
      </c>
      <c r="L130" s="20">
        <f>0.027+0.11</f>
        <v>0.137</v>
      </c>
      <c r="M130" s="20">
        <v>0.6</v>
      </c>
      <c r="N130" s="27">
        <f>B62+D62+F62+H62+J62+L62+N62+D130+F130+H130+J130+L130</f>
        <v>1.229</v>
      </c>
      <c r="O130" s="27">
        <f>C62+E62+G62+I62+K62+M62+O62+E130+G130+I130+K130+M130</f>
        <v>27.885000000000005</v>
      </c>
    </row>
    <row r="131" spans="1:15" ht="12.75">
      <c r="A131" s="11"/>
      <c r="B131" s="16"/>
      <c r="C131" s="16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1:15" ht="12.75">
      <c r="A132" s="31" t="s">
        <v>80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12.75">
      <c r="A133" s="31" t="s">
        <v>55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1:15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1:15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1:15" ht="26.2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1:15" ht="12.75">
      <c r="A138" s="45">
        <v>142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</sheetData>
  <sheetProtection/>
  <mergeCells count="46">
    <mergeCell ref="B76:C76"/>
    <mergeCell ref="N76:O76"/>
    <mergeCell ref="D76:E76"/>
    <mergeCell ref="J77:K77"/>
    <mergeCell ref="A135:O135"/>
    <mergeCell ref="N77:O77"/>
    <mergeCell ref="L77:M77"/>
    <mergeCell ref="H77:I77"/>
    <mergeCell ref="A136:O136"/>
    <mergeCell ref="A137:O137"/>
    <mergeCell ref="F77:G77"/>
    <mergeCell ref="A134:O134"/>
    <mergeCell ref="A138:O138"/>
    <mergeCell ref="D8:E8"/>
    <mergeCell ref="A132:O132"/>
    <mergeCell ref="A133:O133"/>
    <mergeCell ref="B77:C77"/>
    <mergeCell ref="D77:E77"/>
    <mergeCell ref="A65:O65"/>
    <mergeCell ref="A75:O75"/>
    <mergeCell ref="A73:O73"/>
    <mergeCell ref="J76:K76"/>
    <mergeCell ref="F76:G76"/>
    <mergeCell ref="L76:M76"/>
    <mergeCell ref="H76:I76"/>
    <mergeCell ref="A71:O71"/>
    <mergeCell ref="A68:O68"/>
    <mergeCell ref="A74:O74"/>
    <mergeCell ref="A2:O2"/>
    <mergeCell ref="A4:O4"/>
    <mergeCell ref="A6:O6"/>
    <mergeCell ref="B7:C7"/>
    <mergeCell ref="A5:O5"/>
    <mergeCell ref="D7:E7"/>
    <mergeCell ref="F7:G7"/>
    <mergeCell ref="N7:O7"/>
    <mergeCell ref="H7:I7"/>
    <mergeCell ref="L7:M7"/>
    <mergeCell ref="J7:K7"/>
    <mergeCell ref="N8:O8"/>
    <mergeCell ref="J8:K8"/>
    <mergeCell ref="F8:G8"/>
    <mergeCell ref="L8:M8"/>
    <mergeCell ref="A64:O64"/>
    <mergeCell ref="B8:C8"/>
    <mergeCell ref="H8:I8"/>
  </mergeCells>
  <printOptions horizontalCentered="1"/>
  <pageMargins left="0.43" right="0.25" top="0.25" bottom="0" header="0" footer="0"/>
  <pageSetup horizontalDpi="600" verticalDpi="600" orientation="portrait" scale="69" r:id="rId1"/>
  <rowBreaks count="1" manualBreakCount="1">
    <brk id="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2010-12-21T13:09:34Z</cp:lastPrinted>
  <dcterms:created xsi:type="dcterms:W3CDTF">2001-02-24T01:55:02Z</dcterms:created>
  <dcterms:modified xsi:type="dcterms:W3CDTF">2011-12-10T05:38:21Z</dcterms:modified>
  <cp:category/>
  <cp:version/>
  <cp:contentType/>
  <cp:contentStatus/>
</cp:coreProperties>
</file>