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190" activeTab="0"/>
  </bookViews>
  <sheets>
    <sheet name="T4.2A and B" sheetId="1" r:id="rId1"/>
  </sheets>
  <definedNames>
    <definedName name="\x">#N/A</definedName>
    <definedName name="\z">'T4.2A and B'!$X$1:$X$1</definedName>
    <definedName name="_Regression_Int" localSheetId="0" hidden="1">1</definedName>
    <definedName name="_xlnm.Print_Area" localSheetId="0">'T4.2A and B'!$A$1:$K$283</definedName>
    <definedName name="Print_Area_MI" localSheetId="0">'T4.2A and B'!$B$83:$J$135</definedName>
  </definedNames>
  <calcPr fullCalcOnLoad="1" iterate="1" iterateCount="1" iterateDelta="0.001"/>
</workbook>
</file>

<file path=xl/sharedStrings.xml><?xml version="1.0" encoding="utf-8"?>
<sst xmlns="http://schemas.openxmlformats.org/spreadsheetml/2006/main" count="290" uniqueCount="101">
  <si>
    <t xml:space="preserve"> </t>
  </si>
  <si>
    <t xml:space="preserve"> Source and type </t>
  </si>
  <si>
    <t xml:space="preserve"> of assistance</t>
  </si>
  <si>
    <t xml:space="preserve">       1</t>
  </si>
  <si>
    <t xml:space="preserve">  (a) Loans</t>
  </si>
  <si>
    <t xml:space="preserve">  (b) Grants</t>
  </si>
  <si>
    <t xml:space="preserve">        (a) Loans</t>
  </si>
  <si>
    <t xml:space="preserve">        (b) Grants</t>
  </si>
  <si>
    <t xml:space="preserve">   </t>
  </si>
  <si>
    <t xml:space="preserve">       (a) Loans</t>
  </si>
  <si>
    <t xml:space="preserve">       (b) Grants</t>
  </si>
  <si>
    <t xml:space="preserve">   (ii) European Economic </t>
  </si>
  <si>
    <t xml:space="preserve">         Community  </t>
  </si>
  <si>
    <t xml:space="preserve">  (iii) O.P.E.C.Fund</t>
  </si>
  <si>
    <t xml:space="preserve">       Agricultural Development</t>
  </si>
  <si>
    <t>Grand Total</t>
  </si>
  <si>
    <t xml:space="preserve">  BALANCE OF PAYMENTS</t>
  </si>
  <si>
    <t xml:space="preserve">  </t>
  </si>
  <si>
    <t xml:space="preserve"> BALANCE OF PAYMENTS</t>
  </si>
  <si>
    <t xml:space="preserve"> Authorisation</t>
  </si>
  <si>
    <t xml:space="preserve">        (a) Loan</t>
  </si>
  <si>
    <t xml:space="preserve">  Source: Department of Economic Affairs, Ministry of Finance</t>
  </si>
  <si>
    <t xml:space="preserve"> (1) Other International Institutions include UNICEF,UNDP,ILO, WHO, UNFPA and UNESCO.,Ford Foundation.</t>
  </si>
  <si>
    <t xml:space="preserve"> 2001-02</t>
  </si>
  <si>
    <t xml:space="preserve"> 2002-03</t>
  </si>
  <si>
    <t>0.9</t>
  </si>
  <si>
    <t xml:space="preserve"> 2003-04</t>
  </si>
  <si>
    <t xml:space="preserve">        (a) Grants</t>
  </si>
  <si>
    <t xml:space="preserve"> 2004-05</t>
  </si>
  <si>
    <t xml:space="preserve"> 2005-06</t>
  </si>
  <si>
    <t xml:space="preserve"> 2006-07</t>
  </si>
  <si>
    <t xml:space="preserve">    (i) Switzerland </t>
  </si>
  <si>
    <t>I.</t>
  </si>
  <si>
    <t>Consortium Members</t>
  </si>
  <si>
    <t xml:space="preserve"> Country-wise Distribution</t>
  </si>
  <si>
    <t>II.</t>
  </si>
  <si>
    <t>Others</t>
  </si>
  <si>
    <t xml:space="preserve">Russian Fed. And East European </t>
  </si>
  <si>
    <t>Countries</t>
  </si>
  <si>
    <t xml:space="preserve"> (a) Loans</t>
  </si>
  <si>
    <t>Country-wise Distribution</t>
  </si>
  <si>
    <t xml:space="preserve"> (i) Russian Federation</t>
  </si>
  <si>
    <t xml:space="preserve">      (a) Loans</t>
  </si>
  <si>
    <t>III.</t>
  </si>
  <si>
    <t xml:space="preserve"> (b) Grants</t>
  </si>
  <si>
    <t>Country-Wise Distribution</t>
  </si>
  <si>
    <t xml:space="preserve"> (xvi) Global Fund</t>
  </si>
  <si>
    <t xml:space="preserve">   Other International Institutions</t>
  </si>
  <si>
    <t xml:space="preserve"> Utilization</t>
  </si>
  <si>
    <t xml:space="preserve">       for Agricultural </t>
  </si>
  <si>
    <t xml:space="preserve">       Development(IFAD)</t>
  </si>
  <si>
    <t xml:space="preserve"> (ii) Republic of Czech &amp; Slovak</t>
  </si>
  <si>
    <t xml:space="preserve">   Institutions(1)</t>
  </si>
  <si>
    <t xml:space="preserve">       (IFAD)</t>
  </si>
  <si>
    <t xml:space="preserve">              (ii) Utilisation figures are exclusive of suppliers' credit and commercial borrowings.</t>
  </si>
  <si>
    <t xml:space="preserve">             (iii) Utilization of assistance is on Government and non-Government accounts.</t>
  </si>
  <si>
    <t xml:space="preserve">            (iv) Totals may not tally due to rounding off of figures.</t>
  </si>
  <si>
    <t>For footnotes please see next page.</t>
  </si>
  <si>
    <t xml:space="preserve"> Note: (i) Figures of authorisation of assistance include agreements signed on Government and non-Government accounts.</t>
  </si>
  <si>
    <t xml:space="preserve">            (ii) Totals may not tally because of rounding off of figures.</t>
  </si>
  <si>
    <t xml:space="preserve">Notes: (i) Constituent items may not add up to totals because of rounding off.  </t>
  </si>
  <si>
    <t xml:space="preserve"> 2007-08</t>
  </si>
  <si>
    <t xml:space="preserve"> 2008-09</t>
  </si>
  <si>
    <t xml:space="preserve"> 2009-10</t>
  </si>
  <si>
    <t xml:space="preserve">  Table 4.2 (A) -EXTERNAL ASSISTANCE-AUTHORISATION CLASSIFIED BY SOURCE</t>
  </si>
  <si>
    <t xml:space="preserve"> Table 4.2 (B)-EXTERNAL ASSISTANCE- UTILISATION CLASSIFIED BY SOURCE</t>
  </si>
  <si>
    <t xml:space="preserve">  (i) Canada</t>
  </si>
  <si>
    <t xml:space="preserve">   (ii) Denmark</t>
  </si>
  <si>
    <t xml:space="preserve">    (iii) France</t>
  </si>
  <si>
    <t xml:space="preserve">   (iv) Germany</t>
  </si>
  <si>
    <t xml:space="preserve">  (v) Italy</t>
  </si>
  <si>
    <t xml:space="preserve"> (vi) Japan</t>
  </si>
  <si>
    <t xml:space="preserve">   (vii) Netherlands</t>
  </si>
  <si>
    <t xml:space="preserve">   (viii) U.K.</t>
  </si>
  <si>
    <t xml:space="preserve">  (ix) U.S.A.</t>
  </si>
  <si>
    <t xml:space="preserve"> (x) I.B.R.D.</t>
  </si>
  <si>
    <t xml:space="preserve">  (xi) I.D.A.</t>
  </si>
  <si>
    <t xml:space="preserve">   (i) European Economic </t>
  </si>
  <si>
    <t xml:space="preserve">  (i) O.P.E.C.Fund</t>
  </si>
  <si>
    <t xml:space="preserve">  (ii) International Fund </t>
  </si>
  <si>
    <t xml:space="preserve"> (iii) ADB</t>
  </si>
  <si>
    <t xml:space="preserve">  (iv) U.N.D.P.</t>
  </si>
  <si>
    <t xml:space="preserve">   (ix) U.K.</t>
  </si>
  <si>
    <t xml:space="preserve">  (x) U.S.A.</t>
  </si>
  <si>
    <t xml:space="preserve"> (xi) I.B.R.D.</t>
  </si>
  <si>
    <t xml:space="preserve">  (xii) I.D.A.</t>
  </si>
  <si>
    <t xml:space="preserve">  (iv) International Fund for </t>
  </si>
  <si>
    <t xml:space="preserve"> (v) ADB</t>
  </si>
  <si>
    <t xml:space="preserve"> (vi) Norway</t>
  </si>
  <si>
    <t xml:space="preserve">  (vii) U.N.D.P.</t>
  </si>
  <si>
    <t xml:space="preserve"> (viii) U.N.F.P.A</t>
  </si>
  <si>
    <t xml:space="preserve"> (ix) U.N.I.C.E.F.</t>
  </si>
  <si>
    <t xml:space="preserve"> (x) Global Fund</t>
  </si>
  <si>
    <t xml:space="preserve"> (xi) I.D.F.(W.B.)</t>
  </si>
  <si>
    <t xml:space="preserve"> (xii) U.N.-F.A.O.</t>
  </si>
  <si>
    <t>From the sources  (i) Austria,   (ii) Belgium   (iii) Canada (iv) Sweden (v) Russian Fed. and East European Countries (vi)  Switzerland (vii) Saudi Arab (viii) Kuwait Fund ,(ix) Norway, (x) Australia (xi) U.N.F.P.A  (xii) U.N.I.C.E.F. (xiii) U.N. Dev. Fund for Women  (xiv) Universal Postal Union  (xv) World Food Programme, I.D.F.(World Bank),(xvi) U.N.F.A.O (xvii) Development Gateway Foundation,  the External Assistance Authirization was zero</t>
  </si>
  <si>
    <t>0.0</t>
  </si>
  <si>
    <t xml:space="preserve"> Table 4.2 (B)-EXTERNAL ASSISTANCE- UTILISATION CLASSIFIED BY SOURCE-Concld.</t>
  </si>
  <si>
    <r>
      <t xml:space="preserve"> (` </t>
    </r>
    <r>
      <rPr>
        <b/>
        <sz val="10"/>
        <rFont val="Times New Roman"/>
        <family val="1"/>
      </rPr>
      <t>Ten Million)</t>
    </r>
  </si>
  <si>
    <t>Source : Department of Economic Affairs,  Ministry of Finance.</t>
  </si>
  <si>
    <t xml:space="preserve">  Table 4.2 (A) -EXTERNAL ASSISTANCE-AUTHORISATION CLASSIFIED BY SOURCE-Concld.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</si>
</sst>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_);\(#,##0.0\)"/>
    <numFmt numFmtId="173" formatCode="0.0_)"/>
    <numFmt numFmtId="174" formatCode="0.0"/>
    <numFmt numFmtId="175" formatCode="0.000"/>
    <numFmt numFmtId="176" formatCode="0.0000"/>
  </numFmts>
  <fonts count="44">
    <font>
      <sz val="10"/>
      <name val="Courier"/>
      <family val="0"/>
    </font>
    <font>
      <sz val="10"/>
      <name val="Arial"/>
      <family val="0"/>
    </font>
    <font>
      <u val="single"/>
      <sz val="7.5"/>
      <color indexed="12"/>
      <name val="Courier"/>
      <family val="0"/>
    </font>
    <font>
      <u val="single"/>
      <sz val="7.5"/>
      <color indexed="36"/>
      <name val="Courier"/>
      <family val="0"/>
    </font>
    <font>
      <sz val="10"/>
      <name val="Times New Roman"/>
      <family val="1"/>
    </font>
    <font>
      <b/>
      <sz val="12"/>
      <name val="Times New Roman"/>
      <family val="1"/>
    </font>
    <font>
      <b/>
      <sz val="10"/>
      <name val="Times New Roman"/>
      <family val="1"/>
    </font>
    <font>
      <sz val="12"/>
      <name val="Times New Roman"/>
      <family val="1"/>
    </font>
    <font>
      <b/>
      <sz val="10"/>
      <name val="Rupee Foradian"/>
      <family val="2"/>
    </font>
    <font>
      <b/>
      <sz val="10"/>
      <name val="Courie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0" fontId="4" fillId="0" borderId="0" xfId="0" applyFont="1" applyAlignment="1" applyProtection="1">
      <alignment horizontal="left"/>
      <protection/>
    </xf>
    <xf numFmtId="0" fontId="4" fillId="0" borderId="0" xfId="0" applyFont="1" applyAlignment="1">
      <alignment/>
    </xf>
    <xf numFmtId="0" fontId="4" fillId="0" borderId="0" xfId="0" applyFont="1" applyAlignment="1" applyProtection="1">
      <alignment horizontal="right"/>
      <protection/>
    </xf>
    <xf numFmtId="0" fontId="6" fillId="0" borderId="10" xfId="0" applyFont="1" applyBorder="1" applyAlignment="1" applyProtection="1">
      <alignment horizontal="right"/>
      <protection/>
    </xf>
    <xf numFmtId="0" fontId="6" fillId="0" borderId="0" xfId="0" applyFont="1" applyAlignment="1">
      <alignment/>
    </xf>
    <xf numFmtId="0" fontId="6" fillId="0" borderId="0" xfId="0" applyFont="1" applyAlignment="1" applyProtection="1">
      <alignment horizontal="left"/>
      <protection/>
    </xf>
    <xf numFmtId="0" fontId="6" fillId="0" borderId="10" xfId="0" applyFont="1" applyBorder="1" applyAlignment="1">
      <alignment/>
    </xf>
    <xf numFmtId="0" fontId="6" fillId="0" borderId="0" xfId="0" applyFont="1" applyAlignment="1">
      <alignment horizontal="right"/>
    </xf>
    <xf numFmtId="0" fontId="4" fillId="0" borderId="10" xfId="0" applyFont="1" applyBorder="1" applyAlignment="1" applyProtection="1">
      <alignment horizontal="left"/>
      <protection/>
    </xf>
    <xf numFmtId="0" fontId="4" fillId="0" borderId="10" xfId="0" applyFont="1" applyBorder="1" applyAlignment="1">
      <alignment/>
    </xf>
    <xf numFmtId="0" fontId="4" fillId="0" borderId="10" xfId="0" applyFont="1" applyBorder="1" applyAlignment="1" applyProtection="1">
      <alignment horizontal="fill"/>
      <protection/>
    </xf>
    <xf numFmtId="0" fontId="6" fillId="0" borderId="0" xfId="0" applyFont="1" applyBorder="1" applyAlignment="1" applyProtection="1">
      <alignment horizontal="right"/>
      <protection/>
    </xf>
    <xf numFmtId="0" fontId="6" fillId="0" borderId="10" xfId="0" applyFont="1" applyBorder="1" applyAlignment="1" applyProtection="1">
      <alignment horizontal="left"/>
      <protection/>
    </xf>
    <xf numFmtId="0" fontId="6" fillId="0" borderId="10" xfId="0" applyFont="1" applyBorder="1" applyAlignment="1" applyProtection="1">
      <alignment horizontal="fill"/>
      <protection/>
    </xf>
    <xf numFmtId="173" fontId="4" fillId="0" borderId="0" xfId="0" applyNumberFormat="1" applyFont="1" applyAlignment="1" applyProtection="1">
      <alignment/>
      <protection/>
    </xf>
    <xf numFmtId="174" fontId="4" fillId="0" borderId="0" xfId="0" applyNumberFormat="1" applyFont="1" applyAlignment="1">
      <alignment horizontal="right"/>
    </xf>
    <xf numFmtId="174" fontId="4" fillId="0" borderId="0" xfId="0" applyNumberFormat="1" applyFont="1" applyAlignment="1">
      <alignment/>
    </xf>
    <xf numFmtId="174" fontId="4" fillId="0" borderId="0" xfId="0" applyNumberFormat="1" applyFont="1" applyAlignment="1" applyProtection="1">
      <alignment horizontal="right"/>
      <protection/>
    </xf>
    <xf numFmtId="174" fontId="6" fillId="0" borderId="0" xfId="0" applyNumberFormat="1" applyFont="1" applyAlignment="1">
      <alignment horizontal="right"/>
    </xf>
    <xf numFmtId="174" fontId="6" fillId="0" borderId="0" xfId="0" applyNumberFormat="1" applyFont="1" applyAlignment="1">
      <alignment/>
    </xf>
    <xf numFmtId="0" fontId="4" fillId="0" borderId="0" xfId="0" applyFont="1" applyBorder="1" applyAlignment="1" applyProtection="1">
      <alignment horizontal="left"/>
      <protection/>
    </xf>
    <xf numFmtId="0" fontId="6" fillId="0" borderId="0" xfId="0" applyFont="1" applyBorder="1" applyAlignment="1" applyProtection="1">
      <alignment horizontal="left"/>
      <protection/>
    </xf>
    <xf numFmtId="172" fontId="4" fillId="0" borderId="0" xfId="0" applyNumberFormat="1" applyFont="1" applyAlignment="1" applyProtection="1">
      <alignment/>
      <protection/>
    </xf>
    <xf numFmtId="0" fontId="6" fillId="0" borderId="0" xfId="0" applyFont="1" applyAlignment="1">
      <alignment horizontal="center"/>
    </xf>
    <xf numFmtId="0" fontId="7" fillId="0" borderId="0" xfId="0" applyFont="1" applyAlignment="1">
      <alignment/>
    </xf>
    <xf numFmtId="174" fontId="4" fillId="0" borderId="0" xfId="0" applyNumberFormat="1" applyFont="1" applyAlignment="1" applyProtection="1">
      <alignment/>
      <protection/>
    </xf>
    <xf numFmtId="0" fontId="4" fillId="0" borderId="0" xfId="0" applyFont="1" applyBorder="1" applyAlignment="1">
      <alignment/>
    </xf>
    <xf numFmtId="0" fontId="6" fillId="0" borderId="0" xfId="0" applyFont="1" applyBorder="1" applyAlignment="1">
      <alignment/>
    </xf>
    <xf numFmtId="0" fontId="6" fillId="0" borderId="0" xfId="0" applyFont="1" applyBorder="1" applyAlignment="1" applyProtection="1">
      <alignment horizontal="fill"/>
      <protection/>
    </xf>
    <xf numFmtId="174" fontId="4" fillId="0" borderId="10" xfId="0" applyNumberFormat="1" applyFont="1" applyBorder="1" applyAlignment="1">
      <alignment/>
    </xf>
    <xf numFmtId="174" fontId="4" fillId="0" borderId="0" xfId="0" applyNumberFormat="1" applyFont="1" applyBorder="1" applyAlignment="1" applyProtection="1">
      <alignment horizontal="right"/>
      <protection/>
    </xf>
    <xf numFmtId="174" fontId="4" fillId="0" borderId="0" xfId="0" applyNumberFormat="1" applyFont="1" applyBorder="1" applyAlignment="1">
      <alignment/>
    </xf>
    <xf numFmtId="174" fontId="4" fillId="0" borderId="10" xfId="0" applyNumberFormat="1" applyFont="1" applyBorder="1" applyAlignment="1">
      <alignment horizontal="right"/>
    </xf>
    <xf numFmtId="174" fontId="6" fillId="0" borderId="0" xfId="0" applyNumberFormat="1" applyFont="1" applyBorder="1" applyAlignment="1">
      <alignment horizontal="right"/>
    </xf>
    <xf numFmtId="174" fontId="6" fillId="0" borderId="0" xfId="0" applyNumberFormat="1" applyFont="1" applyBorder="1" applyAlignment="1" applyProtection="1">
      <alignment/>
      <protection/>
    </xf>
    <xf numFmtId="174" fontId="6" fillId="0" borderId="0" xfId="0" applyNumberFormat="1" applyFont="1" applyBorder="1" applyAlignment="1">
      <alignment/>
    </xf>
    <xf numFmtId="174" fontId="4" fillId="0" borderId="0" xfId="0" applyNumberFormat="1" applyFont="1" applyBorder="1" applyAlignment="1">
      <alignment horizontal="right"/>
    </xf>
    <xf numFmtId="174" fontId="6" fillId="0" borderId="0" xfId="0" applyNumberFormat="1" applyFont="1" applyBorder="1" applyAlignment="1" applyProtection="1">
      <alignment horizontal="right"/>
      <protection/>
    </xf>
    <xf numFmtId="174" fontId="6" fillId="0" borderId="10" xfId="0" applyNumberFormat="1" applyFont="1" applyBorder="1" applyAlignment="1">
      <alignment/>
    </xf>
    <xf numFmtId="0" fontId="0" fillId="0" borderId="0" xfId="0" applyBorder="1" applyAlignment="1">
      <alignment/>
    </xf>
    <xf numFmtId="2" fontId="6" fillId="0" borderId="0" xfId="0" applyNumberFormat="1" applyFont="1" applyAlignment="1">
      <alignment/>
    </xf>
    <xf numFmtId="1" fontId="4" fillId="0" borderId="0" xfId="0" applyNumberFormat="1" applyFont="1" applyAlignment="1">
      <alignment/>
    </xf>
    <xf numFmtId="1" fontId="4" fillId="0" borderId="10" xfId="0" applyNumberFormat="1" applyFont="1" applyBorder="1" applyAlignment="1">
      <alignment/>
    </xf>
    <xf numFmtId="174" fontId="6" fillId="0" borderId="0" xfId="0" applyNumberFormat="1" applyFont="1" applyAlignment="1" applyProtection="1">
      <alignment horizontal="right"/>
      <protection/>
    </xf>
    <xf numFmtId="0" fontId="8" fillId="0" borderId="10" xfId="0" applyFont="1" applyBorder="1" applyAlignment="1" applyProtection="1">
      <alignment horizontal="right"/>
      <protection/>
    </xf>
    <xf numFmtId="0" fontId="0" fillId="0" borderId="10" xfId="0" applyBorder="1" applyAlignment="1">
      <alignment/>
    </xf>
    <xf numFmtId="0" fontId="6" fillId="0" borderId="0" xfId="0" applyFont="1" applyAlignment="1" applyProtection="1">
      <alignment horizontal="left"/>
      <protection/>
    </xf>
    <xf numFmtId="0" fontId="0" fillId="0" borderId="0" xfId="0" applyAlignment="1">
      <alignment/>
    </xf>
    <xf numFmtId="0" fontId="4" fillId="0" borderId="0" xfId="0" applyFont="1" applyBorder="1" applyAlignment="1" applyProtection="1">
      <alignment horizontal="left"/>
      <protection/>
    </xf>
    <xf numFmtId="0" fontId="0" fillId="0" borderId="0" xfId="0" applyBorder="1" applyAlignment="1">
      <alignmen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Border="1" applyAlignment="1" applyProtection="1">
      <alignment horizontal="justify" wrapText="1"/>
      <protection/>
    </xf>
    <xf numFmtId="0" fontId="0" fillId="0" borderId="0" xfId="0" applyAlignment="1">
      <alignment horizontal="justify" wrapText="1"/>
    </xf>
    <xf numFmtId="0" fontId="6" fillId="0" borderId="0" xfId="0" applyFont="1" applyBorder="1" applyAlignment="1" applyProtection="1">
      <alignment horizontal="center"/>
      <protection/>
    </xf>
    <xf numFmtId="0" fontId="4" fillId="0" borderId="0" xfId="0" applyFont="1" applyBorder="1" applyAlignment="1">
      <alignment horizontal="center"/>
    </xf>
    <xf numFmtId="0" fontId="6" fillId="0" borderId="11" xfId="0" applyFont="1" applyBorder="1" applyAlignment="1" applyProtection="1">
      <alignment horizontal="center"/>
      <protection/>
    </xf>
    <xf numFmtId="0" fontId="6" fillId="0" borderId="11" xfId="0" applyFont="1" applyBorder="1" applyAlignment="1">
      <alignment horizontal="right"/>
    </xf>
    <xf numFmtId="0" fontId="9" fillId="0" borderId="11" xfId="0" applyFont="1" applyBorder="1" applyAlignment="1">
      <alignment horizontal="right"/>
    </xf>
    <xf numFmtId="0" fontId="6" fillId="0" borderId="11" xfId="0"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T351"/>
  <sheetViews>
    <sheetView showGridLines="0" tabSelected="1" view="pageBreakPreview" zoomScale="85" zoomScaleNormal="75" zoomScaleSheetLayoutView="85" zoomScalePageLayoutView="0" workbookViewId="0" topLeftCell="A250">
      <selection activeCell="I236" sqref="I236"/>
    </sheetView>
  </sheetViews>
  <sheetFormatPr defaultColWidth="9.625" defaultRowHeight="12.75"/>
  <cols>
    <col min="1" max="1" width="3.75390625" style="2" customWidth="1"/>
    <col min="2" max="2" width="30.25390625" style="2" customWidth="1"/>
    <col min="3" max="3" width="9.00390625" style="2" customWidth="1"/>
    <col min="4" max="4" width="9.375" style="2" customWidth="1"/>
    <col min="5" max="6" width="9.00390625" style="2" customWidth="1"/>
    <col min="7" max="7" width="10.125" style="2" customWidth="1"/>
    <col min="8" max="9" width="8.875" style="2" customWidth="1"/>
    <col min="10" max="11" width="9.00390625" style="2" customWidth="1"/>
    <col min="12" max="12" width="8.625" style="2" customWidth="1"/>
    <col min="13" max="21" width="9.625" style="2" customWidth="1"/>
    <col min="22" max="22" width="50.625" style="2" customWidth="1"/>
    <col min="23" max="23" width="9.625" style="2" customWidth="1"/>
    <col min="24" max="24" width="50.625" style="2" customWidth="1"/>
    <col min="25" max="16384" width="9.625" style="2" customWidth="1"/>
  </cols>
  <sheetData>
    <row r="1" spans="1:11" ht="12.75">
      <c r="A1" s="2">
        <v>54</v>
      </c>
      <c r="B1" s="1" t="s">
        <v>0</v>
      </c>
      <c r="K1" s="3"/>
    </row>
    <row r="2" spans="1:11" ht="15.75">
      <c r="A2" s="51" t="s">
        <v>16</v>
      </c>
      <c r="B2" s="48"/>
      <c r="C2" s="48"/>
      <c r="D2" s="48"/>
      <c r="E2" s="48"/>
      <c r="F2" s="48"/>
      <c r="G2" s="48"/>
      <c r="H2" s="48"/>
      <c r="I2" s="48"/>
      <c r="J2" s="48"/>
      <c r="K2" s="48"/>
    </row>
    <row r="4" spans="1:11" ht="15.75">
      <c r="A4" s="51" t="s">
        <v>64</v>
      </c>
      <c r="B4" s="48"/>
      <c r="C4" s="48"/>
      <c r="D4" s="48"/>
      <c r="E4" s="48"/>
      <c r="F4" s="48"/>
      <c r="G4" s="48"/>
      <c r="H4" s="48"/>
      <c r="I4" s="48"/>
      <c r="J4" s="48"/>
      <c r="K4" s="48"/>
    </row>
    <row r="5" spans="1:11" ht="12.75">
      <c r="A5" s="45" t="s">
        <v>98</v>
      </c>
      <c r="B5" s="46"/>
      <c r="C5" s="46"/>
      <c r="D5" s="46"/>
      <c r="E5" s="46"/>
      <c r="F5" s="46"/>
      <c r="G5" s="46"/>
      <c r="H5" s="46"/>
      <c r="I5" s="46"/>
      <c r="J5" s="46"/>
      <c r="K5" s="46"/>
    </row>
    <row r="6" spans="2:11" ht="12.75">
      <c r="B6" s="5"/>
      <c r="C6" s="55" t="s">
        <v>19</v>
      </c>
      <c r="D6" s="56"/>
      <c r="E6" s="56"/>
      <c r="F6" s="56"/>
      <c r="G6" s="56"/>
      <c r="H6" s="56"/>
      <c r="I6" s="56"/>
      <c r="J6" s="56"/>
      <c r="K6" s="56"/>
    </row>
    <row r="7" spans="1:11" ht="12.75">
      <c r="A7" s="47" t="s">
        <v>1</v>
      </c>
      <c r="B7" s="48"/>
      <c r="C7" s="7"/>
      <c r="D7" s="7"/>
      <c r="E7" s="4"/>
      <c r="F7" s="7"/>
      <c r="G7" s="7"/>
      <c r="H7" s="7"/>
      <c r="I7" s="7"/>
      <c r="J7" s="4"/>
      <c r="K7" s="4"/>
    </row>
    <row r="8" spans="1:11" ht="12.75">
      <c r="A8" s="47" t="s">
        <v>2</v>
      </c>
      <c r="B8" s="48"/>
      <c r="C8" s="8" t="s">
        <v>23</v>
      </c>
      <c r="D8" s="8" t="s">
        <v>24</v>
      </c>
      <c r="E8" s="8" t="s">
        <v>26</v>
      </c>
      <c r="F8" s="8" t="s">
        <v>28</v>
      </c>
      <c r="G8" s="8" t="s">
        <v>29</v>
      </c>
      <c r="H8" s="8" t="s">
        <v>30</v>
      </c>
      <c r="I8" s="8" t="s">
        <v>61</v>
      </c>
      <c r="J8" s="8" t="s">
        <v>62</v>
      </c>
      <c r="K8" s="8" t="s">
        <v>63</v>
      </c>
    </row>
    <row r="9" spans="1:11" ht="12.75">
      <c r="A9" s="10"/>
      <c r="B9" s="9" t="s">
        <v>0</v>
      </c>
      <c r="C9" s="10"/>
      <c r="D9" s="10"/>
      <c r="E9" s="10"/>
      <c r="F9" s="10"/>
      <c r="G9" s="11" t="s">
        <v>0</v>
      </c>
      <c r="H9" s="11" t="s">
        <v>0</v>
      </c>
      <c r="I9" s="11"/>
      <c r="J9" s="11" t="s">
        <v>0</v>
      </c>
      <c r="K9" s="11" t="s">
        <v>0</v>
      </c>
    </row>
    <row r="10" spans="2:11" ht="12.75">
      <c r="B10" s="6" t="s">
        <v>3</v>
      </c>
      <c r="C10" s="12">
        <v>2</v>
      </c>
      <c r="D10" s="12">
        <v>3</v>
      </c>
      <c r="E10" s="12">
        <v>4</v>
      </c>
      <c r="F10" s="12">
        <v>5</v>
      </c>
      <c r="G10" s="12">
        <v>6</v>
      </c>
      <c r="H10" s="12">
        <v>7</v>
      </c>
      <c r="I10" s="12">
        <v>8</v>
      </c>
      <c r="J10" s="12">
        <v>9</v>
      </c>
      <c r="K10" s="12">
        <v>10</v>
      </c>
    </row>
    <row r="11" spans="1:11" ht="12.75">
      <c r="A11" s="10"/>
      <c r="B11" s="13" t="s">
        <v>0</v>
      </c>
      <c r="C11" s="7"/>
      <c r="D11" s="7"/>
      <c r="E11" s="7"/>
      <c r="F11" s="7" t="s">
        <v>0</v>
      </c>
      <c r="G11" s="14" t="s">
        <v>0</v>
      </c>
      <c r="H11" s="14" t="s">
        <v>8</v>
      </c>
      <c r="I11" s="7" t="s">
        <v>0</v>
      </c>
      <c r="J11" s="14" t="s">
        <v>0</v>
      </c>
      <c r="K11" s="14" t="s">
        <v>8</v>
      </c>
    </row>
    <row r="12" spans="1:11" ht="12.75">
      <c r="A12" s="27"/>
      <c r="B12" s="22"/>
      <c r="C12" s="28"/>
      <c r="D12" s="28"/>
      <c r="E12" s="28"/>
      <c r="F12" s="28"/>
      <c r="G12" s="29"/>
      <c r="H12" s="29"/>
      <c r="I12" s="29"/>
      <c r="K12" s="29"/>
    </row>
    <row r="13" spans="1:11" ht="12.75">
      <c r="A13" s="24" t="s">
        <v>32</v>
      </c>
      <c r="B13" s="6" t="s">
        <v>33</v>
      </c>
      <c r="C13" s="20">
        <f>C14+C15</f>
        <v>17345</v>
      </c>
      <c r="D13" s="20">
        <f>D14+D15</f>
        <v>16963.7</v>
      </c>
      <c r="E13" s="20">
        <f>E14+E15</f>
        <v>13357</v>
      </c>
      <c r="F13" s="20">
        <f>F14+F15</f>
        <v>17888.5</v>
      </c>
      <c r="G13" s="20">
        <f aca="true" t="shared" si="0" ref="G13:H15">G18+G22+G26+G30+G34+G38+G42+G46+G50+G54+G58</f>
        <v>15983</v>
      </c>
      <c r="H13" s="20">
        <f t="shared" si="0"/>
        <v>15137.3</v>
      </c>
      <c r="I13" s="20">
        <v>25762.9</v>
      </c>
      <c r="J13" s="5">
        <v>22128.77</v>
      </c>
      <c r="K13" s="5">
        <v>31923.3</v>
      </c>
    </row>
    <row r="14" spans="2:17" ht="12.75">
      <c r="B14" s="6" t="s">
        <v>4</v>
      </c>
      <c r="C14" s="20">
        <v>14735</v>
      </c>
      <c r="D14" s="20">
        <v>16050.3</v>
      </c>
      <c r="E14" s="20">
        <v>11212.7</v>
      </c>
      <c r="F14" s="20">
        <v>14995.3</v>
      </c>
      <c r="G14" s="20">
        <f t="shared" si="0"/>
        <v>15036.3</v>
      </c>
      <c r="H14" s="20">
        <f t="shared" si="0"/>
        <v>12613.3</v>
      </c>
      <c r="I14" s="20">
        <v>21834.67</v>
      </c>
      <c r="J14" s="5">
        <v>22020.57</v>
      </c>
      <c r="K14" s="5">
        <v>31561.1</v>
      </c>
      <c r="L14" s="17"/>
      <c r="M14" s="15"/>
      <c r="N14" s="15"/>
      <c r="O14" s="15"/>
      <c r="P14" s="15"/>
      <c r="Q14" s="15"/>
    </row>
    <row r="15" spans="2:17" ht="12.75">
      <c r="B15" s="6" t="s">
        <v>5</v>
      </c>
      <c r="C15" s="20">
        <v>2610</v>
      </c>
      <c r="D15" s="20">
        <v>913.4</v>
      </c>
      <c r="E15" s="20">
        <v>2144.3</v>
      </c>
      <c r="F15" s="20">
        <v>2893.2</v>
      </c>
      <c r="G15" s="20">
        <f t="shared" si="0"/>
        <v>946.7</v>
      </c>
      <c r="H15" s="20">
        <f t="shared" si="0"/>
        <v>2524</v>
      </c>
      <c r="I15" s="20">
        <v>3928.17</v>
      </c>
      <c r="J15" s="41">
        <v>108.2</v>
      </c>
      <c r="K15" s="5">
        <v>362.2</v>
      </c>
      <c r="M15" s="15"/>
      <c r="N15" s="15"/>
      <c r="O15" s="15"/>
      <c r="P15" s="15"/>
      <c r="Q15" s="15"/>
    </row>
    <row r="16" spans="2:15" ht="12.75">
      <c r="B16" s="6" t="s">
        <v>34</v>
      </c>
      <c r="C16" s="17"/>
      <c r="D16" s="17"/>
      <c r="E16" s="17"/>
      <c r="F16" s="17"/>
      <c r="G16" s="17"/>
      <c r="H16" s="17"/>
      <c r="I16" s="17"/>
      <c r="M16" s="15"/>
      <c r="N16" s="15"/>
      <c r="O16" s="15"/>
    </row>
    <row r="17" spans="2:17" ht="12.75">
      <c r="B17" s="1"/>
      <c r="C17" s="18"/>
      <c r="D17" s="18"/>
      <c r="E17" s="18"/>
      <c r="F17" s="18"/>
      <c r="G17" s="18"/>
      <c r="H17" s="18"/>
      <c r="I17" s="18"/>
      <c r="J17" s="18"/>
      <c r="K17" s="18"/>
      <c r="M17" s="15"/>
      <c r="N17" s="15"/>
      <c r="O17" s="15"/>
      <c r="P17" s="15"/>
      <c r="Q17" s="15"/>
    </row>
    <row r="18" spans="2:17" ht="12.75">
      <c r="B18" s="6" t="s">
        <v>66</v>
      </c>
      <c r="C18" s="19">
        <f aca="true" t="shared" si="1" ref="C18:K18">C19+C20</f>
        <v>0</v>
      </c>
      <c r="D18" s="19">
        <f t="shared" si="1"/>
        <v>0</v>
      </c>
      <c r="E18" s="19">
        <f t="shared" si="1"/>
        <v>0</v>
      </c>
      <c r="F18" s="19">
        <f t="shared" si="1"/>
        <v>0</v>
      </c>
      <c r="G18" s="19">
        <f t="shared" si="1"/>
        <v>0</v>
      </c>
      <c r="H18" s="19">
        <f t="shared" si="1"/>
        <v>0</v>
      </c>
      <c r="I18" s="19">
        <f t="shared" si="1"/>
        <v>0</v>
      </c>
      <c r="J18" s="19">
        <f t="shared" si="1"/>
        <v>0</v>
      </c>
      <c r="K18" s="19">
        <f t="shared" si="1"/>
        <v>0</v>
      </c>
      <c r="M18" s="15"/>
      <c r="N18" s="15"/>
      <c r="O18" s="15"/>
      <c r="P18" s="15"/>
      <c r="Q18" s="15"/>
    </row>
    <row r="19" spans="2:17" ht="12.75">
      <c r="B19" s="1" t="s">
        <v>6</v>
      </c>
      <c r="C19" s="18">
        <v>0</v>
      </c>
      <c r="D19" s="18">
        <v>0</v>
      </c>
      <c r="E19" s="18">
        <v>0</v>
      </c>
      <c r="F19" s="18">
        <v>0</v>
      </c>
      <c r="G19" s="18">
        <v>0</v>
      </c>
      <c r="H19" s="18">
        <v>0</v>
      </c>
      <c r="I19" s="18">
        <v>0</v>
      </c>
      <c r="J19" s="18">
        <v>0</v>
      </c>
      <c r="K19" s="18">
        <v>0</v>
      </c>
      <c r="M19" s="15"/>
      <c r="N19" s="15"/>
      <c r="O19" s="15"/>
      <c r="P19" s="15"/>
      <c r="Q19" s="15"/>
    </row>
    <row r="20" spans="2:17" ht="12.75">
      <c r="B20" s="1" t="s">
        <v>7</v>
      </c>
      <c r="C20" s="18">
        <v>0</v>
      </c>
      <c r="D20" s="18" t="s">
        <v>25</v>
      </c>
      <c r="E20" s="18">
        <v>0</v>
      </c>
      <c r="F20" s="18">
        <v>0</v>
      </c>
      <c r="G20" s="18">
        <v>0</v>
      </c>
      <c r="H20" s="18">
        <v>0</v>
      </c>
      <c r="I20" s="18">
        <v>0</v>
      </c>
      <c r="J20" s="18">
        <v>0</v>
      </c>
      <c r="K20" s="18">
        <v>0</v>
      </c>
      <c r="M20" s="15"/>
      <c r="N20" s="15"/>
      <c r="O20" s="15"/>
      <c r="P20" s="15"/>
      <c r="Q20" s="15"/>
    </row>
    <row r="21" spans="2:17" ht="12.75">
      <c r="B21" s="1"/>
      <c r="C21" s="18"/>
      <c r="D21" s="18"/>
      <c r="E21" s="18"/>
      <c r="F21" s="18"/>
      <c r="G21" s="18"/>
      <c r="H21" s="18"/>
      <c r="I21" s="18"/>
      <c r="J21" s="18"/>
      <c r="K21" s="18"/>
      <c r="M21" s="15"/>
      <c r="N21" s="15"/>
      <c r="O21" s="15"/>
      <c r="P21" s="15"/>
      <c r="Q21" s="15"/>
    </row>
    <row r="22" spans="2:17" ht="12.75">
      <c r="B22" s="6" t="s">
        <v>67</v>
      </c>
      <c r="C22" s="19">
        <f aca="true" t="shared" si="2" ref="C22:K22">C23+C24</f>
        <v>0</v>
      </c>
      <c r="D22" s="19">
        <f t="shared" si="2"/>
        <v>11.3</v>
      </c>
      <c r="E22" s="19">
        <f t="shared" si="2"/>
        <v>15.4</v>
      </c>
      <c r="F22" s="19">
        <f t="shared" si="2"/>
        <v>0</v>
      </c>
      <c r="G22" s="19">
        <f t="shared" si="2"/>
        <v>0</v>
      </c>
      <c r="H22" s="19">
        <f t="shared" si="2"/>
        <v>0</v>
      </c>
      <c r="I22" s="19">
        <f t="shared" si="2"/>
        <v>0</v>
      </c>
      <c r="J22" s="19">
        <f t="shared" si="2"/>
        <v>0</v>
      </c>
      <c r="K22" s="19">
        <f t="shared" si="2"/>
        <v>0</v>
      </c>
      <c r="M22" s="15"/>
      <c r="N22" s="15"/>
      <c r="O22" s="15"/>
      <c r="P22" s="15"/>
      <c r="Q22" s="15"/>
    </row>
    <row r="23" spans="2:17" ht="12.75">
      <c r="B23" s="1" t="s">
        <v>6</v>
      </c>
      <c r="C23" s="18">
        <v>0</v>
      </c>
      <c r="D23" s="18">
        <v>0</v>
      </c>
      <c r="E23" s="18">
        <v>0</v>
      </c>
      <c r="F23" s="18">
        <v>0</v>
      </c>
      <c r="G23" s="18">
        <v>0</v>
      </c>
      <c r="H23" s="18">
        <v>0</v>
      </c>
      <c r="I23" s="18">
        <v>0</v>
      </c>
      <c r="J23" s="18">
        <v>0</v>
      </c>
      <c r="K23" s="18">
        <v>0</v>
      </c>
      <c r="M23" s="15"/>
      <c r="N23" s="15"/>
      <c r="O23" s="15"/>
      <c r="P23" s="15"/>
      <c r="Q23" s="15"/>
    </row>
    <row r="24" spans="2:17" ht="12.75">
      <c r="B24" s="1" t="s">
        <v>7</v>
      </c>
      <c r="C24" s="18">
        <v>0</v>
      </c>
      <c r="D24" s="17">
        <v>11.3</v>
      </c>
      <c r="E24" s="17">
        <v>15.4</v>
      </c>
      <c r="F24" s="18">
        <v>0</v>
      </c>
      <c r="G24" s="18">
        <v>0</v>
      </c>
      <c r="H24" s="18">
        <v>0</v>
      </c>
      <c r="I24" s="18">
        <v>0</v>
      </c>
      <c r="J24" s="18">
        <v>0</v>
      </c>
      <c r="K24" s="18">
        <v>0</v>
      </c>
      <c r="M24" s="15"/>
      <c r="N24" s="15"/>
      <c r="O24" s="15"/>
      <c r="P24" s="15"/>
      <c r="Q24" s="15"/>
    </row>
    <row r="25" spans="2:17" ht="12.75">
      <c r="B25" s="1"/>
      <c r="C25" s="18"/>
      <c r="D25" s="17"/>
      <c r="E25" s="17"/>
      <c r="F25" s="18"/>
      <c r="G25" s="18"/>
      <c r="H25" s="18"/>
      <c r="I25" s="18"/>
      <c r="J25" s="18"/>
      <c r="K25" s="18"/>
      <c r="M25" s="15"/>
      <c r="N25" s="15"/>
      <c r="O25" s="15"/>
      <c r="P25" s="15"/>
      <c r="Q25" s="15"/>
    </row>
    <row r="26" spans="2:17" ht="12.75">
      <c r="B26" s="6" t="s">
        <v>68</v>
      </c>
      <c r="C26" s="19">
        <f aca="true" t="shared" si="3" ref="C26:K26">C27+C28</f>
        <v>0</v>
      </c>
      <c r="D26" s="19">
        <f t="shared" si="3"/>
        <v>21.9</v>
      </c>
      <c r="E26" s="19">
        <f t="shared" si="3"/>
        <v>0</v>
      </c>
      <c r="F26" s="19">
        <f t="shared" si="3"/>
        <v>0</v>
      </c>
      <c r="G26" s="19">
        <f t="shared" si="3"/>
        <v>0</v>
      </c>
      <c r="H26" s="19">
        <f t="shared" si="3"/>
        <v>0</v>
      </c>
      <c r="I26" s="19">
        <f t="shared" si="3"/>
        <v>0</v>
      </c>
      <c r="J26" s="19">
        <f t="shared" si="3"/>
        <v>0</v>
      </c>
      <c r="K26" s="19">
        <f t="shared" si="3"/>
        <v>0</v>
      </c>
      <c r="M26" s="15"/>
      <c r="N26" s="15"/>
      <c r="O26" s="15"/>
      <c r="P26" s="15"/>
      <c r="Q26" s="15"/>
    </row>
    <row r="27" spans="2:17" ht="12.75">
      <c r="B27" s="1" t="s">
        <v>6</v>
      </c>
      <c r="C27" s="18">
        <v>0</v>
      </c>
      <c r="D27" s="17">
        <v>21.9</v>
      </c>
      <c r="E27" s="16">
        <v>0</v>
      </c>
      <c r="F27" s="16">
        <v>0</v>
      </c>
      <c r="G27" s="16">
        <v>0</v>
      </c>
      <c r="H27" s="16">
        <v>0</v>
      </c>
      <c r="I27" s="16">
        <v>0</v>
      </c>
      <c r="J27" s="16">
        <v>0</v>
      </c>
      <c r="K27" s="16">
        <v>0</v>
      </c>
      <c r="M27" s="15"/>
      <c r="N27" s="15"/>
      <c r="O27" s="15"/>
      <c r="P27" s="15"/>
      <c r="Q27" s="15"/>
    </row>
    <row r="28" spans="2:17" ht="12.75">
      <c r="B28" s="1" t="s">
        <v>7</v>
      </c>
      <c r="C28" s="18">
        <v>0</v>
      </c>
      <c r="D28" s="18">
        <v>0</v>
      </c>
      <c r="E28" s="16">
        <v>0</v>
      </c>
      <c r="F28" s="16">
        <v>0</v>
      </c>
      <c r="G28" s="16">
        <v>0</v>
      </c>
      <c r="H28" s="16">
        <v>0</v>
      </c>
      <c r="I28" s="16">
        <v>0</v>
      </c>
      <c r="J28" s="16">
        <v>0</v>
      </c>
      <c r="K28" s="16">
        <v>0</v>
      </c>
      <c r="M28" s="15"/>
      <c r="N28" s="15"/>
      <c r="O28" s="15"/>
      <c r="P28" s="15"/>
      <c r="Q28" s="15"/>
    </row>
    <row r="29" spans="2:17" ht="12.75">
      <c r="B29" s="1"/>
      <c r="C29" s="18"/>
      <c r="D29" s="18"/>
      <c r="E29" s="16"/>
      <c r="F29" s="16"/>
      <c r="G29" s="16"/>
      <c r="H29" s="16"/>
      <c r="I29" s="16"/>
      <c r="M29" s="15"/>
      <c r="N29" s="15"/>
      <c r="O29" s="15"/>
      <c r="P29" s="15"/>
      <c r="Q29" s="15"/>
    </row>
    <row r="30" spans="2:17" ht="12.75">
      <c r="B30" s="6" t="s">
        <v>69</v>
      </c>
      <c r="C30" s="19">
        <f aca="true" t="shared" si="4" ref="C30:I30">C31+C32</f>
        <v>412</v>
      </c>
      <c r="D30" s="19">
        <f t="shared" si="4"/>
        <v>125</v>
      </c>
      <c r="E30" s="19">
        <f t="shared" si="4"/>
        <v>41.3</v>
      </c>
      <c r="F30" s="19">
        <f t="shared" si="4"/>
        <v>266.4</v>
      </c>
      <c r="G30" s="19">
        <f t="shared" si="4"/>
        <v>45.8</v>
      </c>
      <c r="H30" s="19">
        <f t="shared" si="4"/>
        <v>196.2</v>
      </c>
      <c r="I30" s="19">
        <f t="shared" si="4"/>
        <v>1034.84</v>
      </c>
      <c r="J30" s="20">
        <v>2589.58</v>
      </c>
      <c r="K30" s="20">
        <v>1662.69</v>
      </c>
      <c r="M30" s="15"/>
      <c r="N30" s="15"/>
      <c r="O30" s="15"/>
      <c r="P30" s="15"/>
      <c r="Q30" s="15"/>
    </row>
    <row r="31" spans="2:17" ht="12.75">
      <c r="B31" s="1" t="s">
        <v>6</v>
      </c>
      <c r="C31" s="17">
        <v>343</v>
      </c>
      <c r="D31" s="17">
        <v>73.6</v>
      </c>
      <c r="E31" s="17">
        <v>0</v>
      </c>
      <c r="F31" s="17">
        <v>0</v>
      </c>
      <c r="G31" s="17">
        <v>45.8</v>
      </c>
      <c r="H31" s="17">
        <v>116.1</v>
      </c>
      <c r="I31" s="19">
        <v>1034.84</v>
      </c>
      <c r="J31" s="17">
        <v>2589.58</v>
      </c>
      <c r="K31" s="17">
        <v>1633.19</v>
      </c>
      <c r="M31" s="15"/>
      <c r="N31" s="15"/>
      <c r="O31" s="15"/>
      <c r="P31" s="15"/>
      <c r="Q31" s="15"/>
    </row>
    <row r="32" spans="2:17" ht="12.75">
      <c r="B32" s="1" t="s">
        <v>7</v>
      </c>
      <c r="C32" s="17">
        <v>69</v>
      </c>
      <c r="D32" s="17">
        <v>51.4</v>
      </c>
      <c r="E32" s="17">
        <v>41.3</v>
      </c>
      <c r="F32" s="17">
        <v>266.4</v>
      </c>
      <c r="G32" s="17">
        <v>0</v>
      </c>
      <c r="H32" s="17">
        <v>80.1</v>
      </c>
      <c r="I32" s="17">
        <v>0</v>
      </c>
      <c r="J32" s="17">
        <v>0</v>
      </c>
      <c r="K32" s="17">
        <v>29.5</v>
      </c>
      <c r="M32" s="15"/>
      <c r="N32" s="15"/>
      <c r="O32" s="15"/>
      <c r="P32" s="15"/>
      <c r="Q32" s="15"/>
    </row>
    <row r="33" spans="2:17" ht="12.75">
      <c r="B33" s="1"/>
      <c r="C33" s="17"/>
      <c r="D33" s="17"/>
      <c r="E33" s="17"/>
      <c r="F33" s="17"/>
      <c r="G33" s="17"/>
      <c r="H33" s="17"/>
      <c r="I33" s="17"/>
      <c r="J33" s="17"/>
      <c r="K33" s="42"/>
      <c r="M33" s="15"/>
      <c r="N33" s="15"/>
      <c r="O33" s="15"/>
      <c r="P33" s="15"/>
      <c r="Q33" s="15"/>
    </row>
    <row r="34" spans="2:17" ht="12.75">
      <c r="B34" s="6" t="s">
        <v>70</v>
      </c>
      <c r="C34" s="19">
        <f aca="true" t="shared" si="5" ref="C34:H34">C35+C36</f>
        <v>0</v>
      </c>
      <c r="D34" s="19">
        <f t="shared" si="5"/>
        <v>0</v>
      </c>
      <c r="E34" s="19">
        <f t="shared" si="5"/>
        <v>0</v>
      </c>
      <c r="F34" s="19">
        <f t="shared" si="5"/>
        <v>0</v>
      </c>
      <c r="G34" s="19">
        <f t="shared" si="5"/>
        <v>139.1</v>
      </c>
      <c r="H34" s="19">
        <f t="shared" si="5"/>
        <v>0</v>
      </c>
      <c r="I34" s="19">
        <v>0</v>
      </c>
      <c r="J34" s="17">
        <v>0</v>
      </c>
      <c r="K34" s="17">
        <v>0</v>
      </c>
      <c r="M34" s="15"/>
      <c r="N34" s="15"/>
      <c r="O34" s="15"/>
      <c r="P34" s="15"/>
      <c r="Q34" s="15"/>
    </row>
    <row r="35" spans="2:17" ht="12.75">
      <c r="B35" s="1" t="s">
        <v>6</v>
      </c>
      <c r="C35" s="18">
        <v>0</v>
      </c>
      <c r="D35" s="18">
        <v>0</v>
      </c>
      <c r="E35" s="18">
        <v>0</v>
      </c>
      <c r="F35" s="18">
        <v>0</v>
      </c>
      <c r="G35" s="18">
        <v>139.1</v>
      </c>
      <c r="H35" s="18">
        <v>0</v>
      </c>
      <c r="I35" s="18">
        <v>0</v>
      </c>
      <c r="J35" s="17">
        <v>0</v>
      </c>
      <c r="K35" s="17">
        <v>0</v>
      </c>
      <c r="M35" s="15"/>
      <c r="N35" s="15"/>
      <c r="O35" s="15"/>
      <c r="P35" s="15"/>
      <c r="Q35" s="15"/>
    </row>
    <row r="36" spans="2:17" ht="12.75">
      <c r="B36" s="1" t="s">
        <v>7</v>
      </c>
      <c r="C36" s="18">
        <v>0</v>
      </c>
      <c r="D36" s="18">
        <v>0</v>
      </c>
      <c r="E36" s="18">
        <v>0</v>
      </c>
      <c r="F36" s="18">
        <v>0</v>
      </c>
      <c r="G36" s="18">
        <v>0</v>
      </c>
      <c r="H36" s="18">
        <v>0</v>
      </c>
      <c r="I36" s="18">
        <v>0</v>
      </c>
      <c r="J36" s="17">
        <v>0</v>
      </c>
      <c r="K36" s="17">
        <v>0</v>
      </c>
      <c r="M36" s="15"/>
      <c r="N36" s="15"/>
      <c r="O36" s="15"/>
      <c r="P36" s="15"/>
      <c r="Q36" s="15"/>
    </row>
    <row r="37" spans="2:17" ht="12.75">
      <c r="B37" s="1"/>
      <c r="C37" s="18"/>
      <c r="D37" s="18"/>
      <c r="E37" s="18"/>
      <c r="F37" s="18"/>
      <c r="G37" s="18"/>
      <c r="H37" s="18"/>
      <c r="I37" s="18"/>
      <c r="J37" s="17"/>
      <c r="K37" s="17"/>
      <c r="M37" s="15"/>
      <c r="N37" s="15"/>
      <c r="O37" s="15"/>
      <c r="P37" s="15"/>
      <c r="Q37" s="15"/>
    </row>
    <row r="38" spans="2:17" ht="12.75">
      <c r="B38" s="6" t="s">
        <v>71</v>
      </c>
      <c r="C38" s="19">
        <f aca="true" t="shared" si="6" ref="C38:H38">C39+C40</f>
        <v>2058</v>
      </c>
      <c r="D38" s="19">
        <f t="shared" si="6"/>
        <v>4797.400000000001</v>
      </c>
      <c r="E38" s="19">
        <f t="shared" si="6"/>
        <v>4723.599999999999</v>
      </c>
      <c r="F38" s="19">
        <f t="shared" si="6"/>
        <v>5631.3</v>
      </c>
      <c r="G38" s="19">
        <f t="shared" si="6"/>
        <v>6137.6</v>
      </c>
      <c r="H38" s="19">
        <f t="shared" si="6"/>
        <v>0</v>
      </c>
      <c r="I38" s="19">
        <v>7875.08</v>
      </c>
      <c r="J38" s="20">
        <v>10684.96</v>
      </c>
      <c r="K38" s="20">
        <v>140.68</v>
      </c>
      <c r="M38" s="15"/>
      <c r="N38" s="15"/>
      <c r="O38" s="15"/>
      <c r="P38" s="15"/>
      <c r="Q38" s="15"/>
    </row>
    <row r="39" spans="2:17" ht="12.75">
      <c r="B39" s="1" t="s">
        <v>6</v>
      </c>
      <c r="C39" s="17">
        <v>2053</v>
      </c>
      <c r="D39" s="17">
        <v>4794.6</v>
      </c>
      <c r="E39" s="17">
        <v>4717.4</v>
      </c>
      <c r="F39" s="17">
        <v>5623.6</v>
      </c>
      <c r="G39" s="17">
        <v>6081.5</v>
      </c>
      <c r="H39" s="17">
        <v>0</v>
      </c>
      <c r="I39" s="17">
        <v>7875.08</v>
      </c>
      <c r="J39" s="17">
        <v>10685</v>
      </c>
      <c r="K39" s="17">
        <v>133.17</v>
      </c>
      <c r="M39" s="15"/>
      <c r="N39" s="15"/>
      <c r="O39" s="15"/>
      <c r="P39" s="15"/>
      <c r="Q39" s="15"/>
    </row>
    <row r="40" spans="2:17" ht="12.75">
      <c r="B40" s="1" t="s">
        <v>7</v>
      </c>
      <c r="C40" s="17">
        <v>5</v>
      </c>
      <c r="D40" s="17">
        <v>2.8</v>
      </c>
      <c r="E40" s="17">
        <v>6.2</v>
      </c>
      <c r="F40" s="17">
        <v>7.7</v>
      </c>
      <c r="G40" s="17">
        <v>56.1</v>
      </c>
      <c r="H40" s="17">
        <v>0</v>
      </c>
      <c r="I40" s="17">
        <v>0</v>
      </c>
      <c r="J40" s="17">
        <v>0</v>
      </c>
      <c r="K40" s="17">
        <v>7.51</v>
      </c>
      <c r="M40" s="15"/>
      <c r="N40" s="15"/>
      <c r="O40" s="15"/>
      <c r="P40" s="15"/>
      <c r="Q40" s="15"/>
    </row>
    <row r="41" spans="2:17" ht="12.75">
      <c r="B41" s="1"/>
      <c r="C41" s="17"/>
      <c r="D41" s="17"/>
      <c r="E41" s="17"/>
      <c r="F41" s="17"/>
      <c r="G41" s="17"/>
      <c r="H41" s="17"/>
      <c r="I41" s="17"/>
      <c r="J41" s="17"/>
      <c r="K41" s="17"/>
      <c r="M41" s="15"/>
      <c r="N41" s="15"/>
      <c r="O41" s="15"/>
      <c r="P41" s="15"/>
      <c r="Q41" s="15"/>
    </row>
    <row r="42" spans="2:17" ht="12.75">
      <c r="B42" s="6" t="s">
        <v>72</v>
      </c>
      <c r="C42" s="19">
        <f aca="true" t="shared" si="7" ref="C42:H42">C43+C44</f>
        <v>332</v>
      </c>
      <c r="D42" s="19">
        <f t="shared" si="7"/>
        <v>361.2</v>
      </c>
      <c r="E42" s="19">
        <f t="shared" si="7"/>
        <v>0</v>
      </c>
      <c r="F42" s="19">
        <f t="shared" si="7"/>
        <v>3.4</v>
      </c>
      <c r="G42" s="19">
        <f t="shared" si="7"/>
        <v>0</v>
      </c>
      <c r="H42" s="19">
        <f t="shared" si="7"/>
        <v>0</v>
      </c>
      <c r="I42" s="19">
        <v>0</v>
      </c>
      <c r="J42" s="19">
        <v>0</v>
      </c>
      <c r="K42" s="19">
        <v>0</v>
      </c>
      <c r="M42" s="15"/>
      <c r="N42" s="15"/>
      <c r="O42" s="15"/>
      <c r="P42" s="15"/>
      <c r="Q42" s="15"/>
    </row>
    <row r="43" spans="2:17" ht="12.75">
      <c r="B43" s="1" t="s">
        <v>6</v>
      </c>
      <c r="C43" s="17">
        <v>0</v>
      </c>
      <c r="D43" s="17">
        <v>0</v>
      </c>
      <c r="E43" s="17">
        <v>0</v>
      </c>
      <c r="F43" s="17">
        <v>0</v>
      </c>
      <c r="G43" s="17">
        <v>0</v>
      </c>
      <c r="H43" s="17">
        <v>0</v>
      </c>
      <c r="I43" s="17">
        <v>0</v>
      </c>
      <c r="J43" s="17">
        <v>0</v>
      </c>
      <c r="K43" s="17">
        <v>0</v>
      </c>
      <c r="M43" s="15"/>
      <c r="N43" s="15"/>
      <c r="O43" s="15"/>
      <c r="P43" s="15"/>
      <c r="Q43" s="15"/>
    </row>
    <row r="44" spans="2:17" ht="12.75">
      <c r="B44" s="1" t="s">
        <v>7</v>
      </c>
      <c r="C44" s="17">
        <v>332</v>
      </c>
      <c r="D44" s="17">
        <v>361.2</v>
      </c>
      <c r="E44" s="18">
        <v>0</v>
      </c>
      <c r="F44" s="17">
        <v>3.4</v>
      </c>
      <c r="G44" s="18">
        <v>0</v>
      </c>
      <c r="H44" s="17">
        <v>0</v>
      </c>
      <c r="I44" s="17">
        <v>0</v>
      </c>
      <c r="J44" s="17">
        <v>0</v>
      </c>
      <c r="K44" s="17">
        <v>0</v>
      </c>
      <c r="M44" s="15"/>
      <c r="N44" s="15"/>
      <c r="O44" s="15"/>
      <c r="P44" s="15"/>
      <c r="Q44" s="15"/>
    </row>
    <row r="45" spans="2:17" ht="12.75">
      <c r="B45" s="1"/>
      <c r="C45" s="18"/>
      <c r="D45" s="18"/>
      <c r="E45" s="18"/>
      <c r="F45" s="18"/>
      <c r="G45" s="18"/>
      <c r="H45" s="18"/>
      <c r="I45" s="17"/>
      <c r="J45" s="17"/>
      <c r="K45" s="17"/>
      <c r="M45" s="15"/>
      <c r="N45" s="15"/>
      <c r="O45" s="15"/>
      <c r="P45" s="15"/>
      <c r="Q45" s="15"/>
    </row>
    <row r="46" spans="2:11" ht="12.75">
      <c r="B46" s="6" t="s">
        <v>73</v>
      </c>
      <c r="C46" s="19">
        <f aca="true" t="shared" si="8" ref="C46:H46">C47+C48</f>
        <v>1944</v>
      </c>
      <c r="D46" s="19">
        <f t="shared" si="8"/>
        <v>361.8</v>
      </c>
      <c r="E46" s="19">
        <f t="shared" si="8"/>
        <v>1693.4</v>
      </c>
      <c r="F46" s="19">
        <f t="shared" si="8"/>
        <v>2581.9</v>
      </c>
      <c r="G46" s="19">
        <f t="shared" si="8"/>
        <v>872.8</v>
      </c>
      <c r="H46" s="19">
        <f t="shared" si="8"/>
        <v>2409.4</v>
      </c>
      <c r="I46" s="19">
        <v>3895.78</v>
      </c>
      <c r="J46" s="17">
        <v>102.01</v>
      </c>
      <c r="K46" s="19">
        <v>0</v>
      </c>
    </row>
    <row r="47" spans="2:11" ht="12.75">
      <c r="B47" s="1" t="s">
        <v>6</v>
      </c>
      <c r="C47" s="18">
        <v>0</v>
      </c>
      <c r="D47" s="18">
        <v>0</v>
      </c>
      <c r="E47" s="18">
        <v>0</v>
      </c>
      <c r="F47" s="18">
        <v>0</v>
      </c>
      <c r="G47" s="18">
        <v>0</v>
      </c>
      <c r="H47" s="18">
        <v>0</v>
      </c>
      <c r="I47" s="18">
        <v>0</v>
      </c>
      <c r="J47" s="17">
        <v>0</v>
      </c>
      <c r="K47" s="17">
        <v>0</v>
      </c>
    </row>
    <row r="48" spans="1:11" ht="12.75">
      <c r="A48" s="27"/>
      <c r="B48" s="21" t="s">
        <v>7</v>
      </c>
      <c r="C48" s="32">
        <v>1944</v>
      </c>
      <c r="D48" s="32">
        <v>361.8</v>
      </c>
      <c r="E48" s="32">
        <v>1693.4</v>
      </c>
      <c r="F48" s="32">
        <v>2581.9</v>
      </c>
      <c r="G48" s="32">
        <v>872.8</v>
      </c>
      <c r="H48" s="32">
        <v>2409.4</v>
      </c>
      <c r="I48" s="32">
        <v>3895.8</v>
      </c>
      <c r="J48" s="17">
        <v>102.01</v>
      </c>
      <c r="K48" s="17">
        <v>0</v>
      </c>
    </row>
    <row r="49" spans="1:11" ht="12.75">
      <c r="A49" s="27"/>
      <c r="B49" s="21"/>
      <c r="C49" s="32"/>
      <c r="D49" s="32"/>
      <c r="E49" s="32"/>
      <c r="F49" s="32"/>
      <c r="G49" s="32"/>
      <c r="H49" s="32"/>
      <c r="I49" s="32"/>
      <c r="J49" s="17"/>
      <c r="K49" s="17"/>
    </row>
    <row r="50" spans="1:11" ht="12.75">
      <c r="A50" s="27"/>
      <c r="B50" s="6" t="s">
        <v>74</v>
      </c>
      <c r="C50" s="19">
        <f aca="true" t="shared" si="9" ref="C50:H50">C51+C52</f>
        <v>122</v>
      </c>
      <c r="D50" s="19">
        <f t="shared" si="9"/>
        <v>96.8</v>
      </c>
      <c r="E50" s="19">
        <f t="shared" si="9"/>
        <v>381.4</v>
      </c>
      <c r="F50" s="19">
        <f t="shared" si="9"/>
        <v>0</v>
      </c>
      <c r="G50" s="19">
        <f t="shared" si="9"/>
        <v>0</v>
      </c>
      <c r="H50" s="19">
        <f t="shared" si="9"/>
        <v>0</v>
      </c>
      <c r="I50" s="19">
        <v>0</v>
      </c>
      <c r="J50" s="17">
        <v>0</v>
      </c>
      <c r="K50" s="19">
        <v>0</v>
      </c>
    </row>
    <row r="51" spans="1:11" ht="12.75">
      <c r="A51" s="27"/>
      <c r="B51" s="1" t="s">
        <v>6</v>
      </c>
      <c r="C51" s="18">
        <v>0</v>
      </c>
      <c r="D51" s="18">
        <v>0</v>
      </c>
      <c r="E51" s="18">
        <v>0</v>
      </c>
      <c r="F51" s="18">
        <v>0</v>
      </c>
      <c r="G51" s="18">
        <v>0</v>
      </c>
      <c r="H51" s="18">
        <v>0</v>
      </c>
      <c r="I51" s="18">
        <v>0</v>
      </c>
      <c r="J51" s="17">
        <v>0</v>
      </c>
      <c r="K51" s="17">
        <v>0</v>
      </c>
    </row>
    <row r="52" spans="1:11" ht="12.75">
      <c r="A52" s="27"/>
      <c r="B52" s="1" t="s">
        <v>7</v>
      </c>
      <c r="C52" s="17">
        <v>122</v>
      </c>
      <c r="D52" s="17">
        <v>96.8</v>
      </c>
      <c r="E52" s="17">
        <v>381.4</v>
      </c>
      <c r="F52" s="18">
        <v>0</v>
      </c>
      <c r="G52" s="18">
        <v>0</v>
      </c>
      <c r="H52" s="18">
        <v>0</v>
      </c>
      <c r="I52" s="18">
        <v>0</v>
      </c>
      <c r="J52" s="17">
        <v>0</v>
      </c>
      <c r="K52" s="17">
        <v>0</v>
      </c>
    </row>
    <row r="53" spans="1:11" ht="12.75">
      <c r="A53" s="27"/>
      <c r="B53" s="21"/>
      <c r="C53" s="32"/>
      <c r="D53" s="32"/>
      <c r="E53" s="32"/>
      <c r="F53" s="32"/>
      <c r="G53" s="32"/>
      <c r="H53" s="32"/>
      <c r="I53" s="32"/>
      <c r="J53" s="17"/>
      <c r="K53" s="17"/>
    </row>
    <row r="54" spans="1:11" ht="12.75">
      <c r="A54" s="27"/>
      <c r="B54" s="6" t="s">
        <v>75</v>
      </c>
      <c r="C54" s="19">
        <f aca="true" t="shared" si="10" ref="C54:H54">C55+C56</f>
        <v>8037</v>
      </c>
      <c r="D54" s="19">
        <f t="shared" si="10"/>
        <v>5863.5</v>
      </c>
      <c r="E54" s="19">
        <f t="shared" si="10"/>
        <v>3209.1</v>
      </c>
      <c r="F54" s="19">
        <f t="shared" si="10"/>
        <v>3348.4</v>
      </c>
      <c r="G54" s="19">
        <f t="shared" si="10"/>
        <v>6007.5</v>
      </c>
      <c r="H54" s="19">
        <f t="shared" si="10"/>
        <v>5329</v>
      </c>
      <c r="I54" s="19">
        <v>7787.43</v>
      </c>
      <c r="J54" s="20">
        <v>3251.3</v>
      </c>
      <c r="K54" s="20">
        <v>27510.12</v>
      </c>
    </row>
    <row r="55" spans="1:11" ht="12.75">
      <c r="A55" s="27"/>
      <c r="B55" s="1" t="s">
        <v>6</v>
      </c>
      <c r="C55" s="17">
        <v>8036</v>
      </c>
      <c r="D55" s="17">
        <v>5836.1</v>
      </c>
      <c r="E55" s="17">
        <v>3207</v>
      </c>
      <c r="F55" s="17">
        <v>3328.3</v>
      </c>
      <c r="G55" s="17">
        <v>5997.4</v>
      </c>
      <c r="H55" s="17">
        <v>5317.5</v>
      </c>
      <c r="I55" s="17">
        <v>7777.96</v>
      </c>
      <c r="J55" s="17">
        <v>3247.69</v>
      </c>
      <c r="K55" s="17">
        <v>27184.89</v>
      </c>
    </row>
    <row r="56" spans="1:11" ht="12.75">
      <c r="A56" s="27"/>
      <c r="B56" s="1" t="s">
        <v>7</v>
      </c>
      <c r="C56" s="17">
        <v>1</v>
      </c>
      <c r="D56" s="17">
        <v>27.4</v>
      </c>
      <c r="E56" s="17">
        <v>2.1</v>
      </c>
      <c r="F56" s="17">
        <v>20.1</v>
      </c>
      <c r="G56" s="17">
        <v>10.1</v>
      </c>
      <c r="H56" s="17">
        <v>11.5</v>
      </c>
      <c r="I56" s="17">
        <v>9.47</v>
      </c>
      <c r="J56" s="17">
        <v>3.61</v>
      </c>
      <c r="K56" s="17">
        <v>325.23</v>
      </c>
    </row>
    <row r="57" spans="1:11" ht="12.75">
      <c r="A57" s="27"/>
      <c r="B57" s="6"/>
      <c r="C57" s="20"/>
      <c r="D57" s="20"/>
      <c r="E57" s="20"/>
      <c r="F57" s="20"/>
      <c r="G57" s="20"/>
      <c r="H57" s="20"/>
      <c r="I57" s="20"/>
      <c r="J57" s="17"/>
      <c r="K57" s="42"/>
    </row>
    <row r="58" spans="1:11" ht="12.75">
      <c r="A58" s="27"/>
      <c r="B58" s="6" t="s">
        <v>76</v>
      </c>
      <c r="C58" s="19">
        <f aca="true" t="shared" si="11" ref="C58:H58">C59+C60</f>
        <v>4440</v>
      </c>
      <c r="D58" s="19">
        <f t="shared" si="11"/>
        <v>5324.2</v>
      </c>
      <c r="E58" s="19">
        <f t="shared" si="11"/>
        <v>3292.9</v>
      </c>
      <c r="F58" s="19">
        <f t="shared" si="11"/>
        <v>6057</v>
      </c>
      <c r="G58" s="19">
        <f t="shared" si="11"/>
        <v>2780.2</v>
      </c>
      <c r="H58" s="19">
        <f t="shared" si="11"/>
        <v>7202.7</v>
      </c>
      <c r="I58" s="19">
        <v>5169.71</v>
      </c>
      <c r="J58" s="20">
        <v>5500.92</v>
      </c>
      <c r="K58" s="20">
        <v>2609.85</v>
      </c>
    </row>
    <row r="59" spans="1:11" ht="12.75">
      <c r="A59" s="27"/>
      <c r="B59" s="1" t="s">
        <v>6</v>
      </c>
      <c r="C59" s="17">
        <v>4303</v>
      </c>
      <c r="D59" s="17">
        <v>5324.2</v>
      </c>
      <c r="E59" s="17">
        <v>3288.3</v>
      </c>
      <c r="F59" s="17">
        <v>6043.4</v>
      </c>
      <c r="G59" s="17">
        <v>2772.5</v>
      </c>
      <c r="H59" s="17">
        <v>7179.7</v>
      </c>
      <c r="I59" s="17">
        <v>5146.79</v>
      </c>
      <c r="J59" s="17">
        <v>5498.34</v>
      </c>
      <c r="K59" s="17">
        <v>2609</v>
      </c>
    </row>
    <row r="60" spans="1:11" ht="12.75">
      <c r="A60" s="27"/>
      <c r="B60" s="1" t="s">
        <v>7</v>
      </c>
      <c r="C60" s="17">
        <v>137</v>
      </c>
      <c r="D60" s="17">
        <v>0</v>
      </c>
      <c r="E60" s="17">
        <v>4.6</v>
      </c>
      <c r="F60" s="17">
        <v>13.6</v>
      </c>
      <c r="G60" s="17">
        <v>7.7</v>
      </c>
      <c r="H60" s="17">
        <v>23</v>
      </c>
      <c r="I60" s="32">
        <v>22.92</v>
      </c>
      <c r="J60" s="32">
        <v>2.58</v>
      </c>
      <c r="K60" s="32">
        <v>0</v>
      </c>
    </row>
    <row r="61" spans="1:11" ht="12.75">
      <c r="A61" s="27"/>
      <c r="B61" s="1"/>
      <c r="C61" s="17"/>
      <c r="D61" s="17"/>
      <c r="E61" s="17"/>
      <c r="F61" s="17"/>
      <c r="G61" s="17"/>
      <c r="H61" s="17"/>
      <c r="I61" s="32"/>
      <c r="J61" s="32"/>
      <c r="K61" s="32"/>
    </row>
    <row r="62" spans="1:2" ht="12.75">
      <c r="A62" s="24" t="s">
        <v>35</v>
      </c>
      <c r="B62" s="5" t="s">
        <v>37</v>
      </c>
    </row>
    <row r="63" ht="12.75">
      <c r="B63" s="5" t="s">
        <v>38</v>
      </c>
    </row>
    <row r="64" spans="2:11" ht="12.75">
      <c r="B64" s="6" t="s">
        <v>39</v>
      </c>
      <c r="C64" s="44" t="s">
        <v>96</v>
      </c>
      <c r="D64" s="44" t="s">
        <v>96</v>
      </c>
      <c r="E64" s="44" t="s">
        <v>96</v>
      </c>
      <c r="F64" s="44" t="s">
        <v>96</v>
      </c>
      <c r="G64" s="20">
        <v>0</v>
      </c>
      <c r="H64" s="20">
        <v>0</v>
      </c>
      <c r="I64" s="20">
        <v>0</v>
      </c>
      <c r="J64" s="17">
        <v>0</v>
      </c>
      <c r="K64" s="17">
        <v>0</v>
      </c>
    </row>
    <row r="65" spans="2:11" ht="12.75">
      <c r="B65" s="6" t="s">
        <v>40</v>
      </c>
      <c r="C65" s="17"/>
      <c r="D65" s="17"/>
      <c r="E65" s="17"/>
      <c r="F65" s="17"/>
      <c r="G65" s="17"/>
      <c r="H65" s="17"/>
      <c r="I65" s="17"/>
      <c r="J65" s="17"/>
      <c r="K65" s="17"/>
    </row>
    <row r="66" spans="2:11" ht="12.75">
      <c r="B66" s="6" t="s">
        <v>41</v>
      </c>
      <c r="C66" s="17"/>
      <c r="D66" s="17"/>
      <c r="E66" s="17"/>
      <c r="F66" s="17"/>
      <c r="G66" s="17"/>
      <c r="H66" s="17"/>
      <c r="I66" s="17"/>
      <c r="J66" s="17"/>
      <c r="K66" s="17"/>
    </row>
    <row r="67" spans="2:11" ht="12.75">
      <c r="B67" s="6" t="s">
        <v>42</v>
      </c>
      <c r="C67" s="17">
        <v>0</v>
      </c>
      <c r="D67" s="17">
        <v>0</v>
      </c>
      <c r="E67" s="17">
        <v>0</v>
      </c>
      <c r="F67" s="17">
        <v>0</v>
      </c>
      <c r="G67" s="17">
        <v>0</v>
      </c>
      <c r="H67" s="17">
        <v>0</v>
      </c>
      <c r="I67" s="17">
        <v>0</v>
      </c>
      <c r="J67" s="17">
        <v>0</v>
      </c>
      <c r="K67" s="17">
        <v>0</v>
      </c>
    </row>
    <row r="68" spans="2:11" ht="12.75">
      <c r="B68" s="6"/>
      <c r="C68" s="17"/>
      <c r="D68" s="17"/>
      <c r="E68" s="17"/>
      <c r="F68" s="17"/>
      <c r="G68" s="17"/>
      <c r="H68" s="17"/>
      <c r="I68" s="17"/>
      <c r="J68" s="17"/>
      <c r="K68" s="17"/>
    </row>
    <row r="69" spans="1:11" ht="12.75">
      <c r="A69" s="24" t="s">
        <v>35</v>
      </c>
      <c r="B69" s="5" t="s">
        <v>36</v>
      </c>
      <c r="C69" s="19">
        <f aca="true" t="shared" si="12" ref="C69:H69">C70+C71</f>
        <v>7750</v>
      </c>
      <c r="D69" s="19">
        <f t="shared" si="12"/>
        <v>4070.6</v>
      </c>
      <c r="E69" s="19">
        <f t="shared" si="12"/>
        <v>4016</v>
      </c>
      <c r="F69" s="19">
        <f t="shared" si="12"/>
        <v>8731.699999999999</v>
      </c>
      <c r="G69" s="19">
        <f t="shared" si="12"/>
        <v>4948.400000000001</v>
      </c>
      <c r="H69" s="19">
        <f t="shared" si="12"/>
        <v>7856.7</v>
      </c>
      <c r="I69" s="19">
        <v>6781.46</v>
      </c>
      <c r="J69" s="5">
        <v>9566.1</v>
      </c>
      <c r="K69" s="20">
        <v>5039.7</v>
      </c>
    </row>
    <row r="70" spans="2:11" ht="12.75">
      <c r="B70" s="1" t="s">
        <v>39</v>
      </c>
      <c r="C70" s="20">
        <v>6895</v>
      </c>
      <c r="D70" s="20">
        <v>3823</v>
      </c>
      <c r="E70" s="20">
        <v>3596.8</v>
      </c>
      <c r="F70" s="20">
        <v>8416.4</v>
      </c>
      <c r="G70" s="20">
        <v>4250.1</v>
      </c>
      <c r="H70" s="20">
        <v>6934.2</v>
      </c>
      <c r="I70" s="20">
        <v>366.2</v>
      </c>
      <c r="J70" s="20">
        <v>8329.79</v>
      </c>
      <c r="K70" s="20">
        <v>4951.02</v>
      </c>
    </row>
    <row r="71" spans="2:11" ht="12.75">
      <c r="B71" s="1" t="s">
        <v>44</v>
      </c>
      <c r="C71" s="20">
        <v>855</v>
      </c>
      <c r="D71" s="20">
        <v>247.6</v>
      </c>
      <c r="E71" s="20">
        <v>419.2</v>
      </c>
      <c r="F71" s="20">
        <v>315.3</v>
      </c>
      <c r="G71" s="20">
        <v>698.3</v>
      </c>
      <c r="H71" s="20">
        <v>922.5</v>
      </c>
      <c r="I71" s="20">
        <v>0</v>
      </c>
      <c r="J71" s="20">
        <v>1236.29</v>
      </c>
      <c r="K71" s="20">
        <v>88.74</v>
      </c>
    </row>
    <row r="72" spans="2:10" ht="12.75">
      <c r="B72" s="1"/>
      <c r="C72" s="20"/>
      <c r="D72" s="20"/>
      <c r="E72" s="20"/>
      <c r="F72" s="20"/>
      <c r="G72" s="20"/>
      <c r="H72" s="20"/>
      <c r="I72" s="20"/>
      <c r="J72" s="17"/>
    </row>
    <row r="73" spans="2:11" ht="12.75">
      <c r="B73" s="6" t="s">
        <v>45</v>
      </c>
      <c r="C73" s="17"/>
      <c r="D73" s="17"/>
      <c r="E73" s="17"/>
      <c r="F73" s="17"/>
      <c r="G73" s="17"/>
      <c r="H73" s="17"/>
      <c r="I73" s="17"/>
      <c r="J73" s="17"/>
      <c r="K73" s="17"/>
    </row>
    <row r="74" spans="2:11" ht="12.75">
      <c r="B74" s="1"/>
      <c r="C74" s="18"/>
      <c r="D74" s="18"/>
      <c r="E74" s="18"/>
      <c r="F74" s="18"/>
      <c r="G74" s="18"/>
      <c r="H74" s="18"/>
      <c r="I74" s="18"/>
      <c r="J74" s="17"/>
      <c r="K74" s="17"/>
    </row>
    <row r="75" spans="2:11" ht="12.75">
      <c r="B75" s="6" t="s">
        <v>77</v>
      </c>
      <c r="C75" s="17"/>
      <c r="D75" s="17"/>
      <c r="E75" s="17"/>
      <c r="F75" s="17"/>
      <c r="G75" s="17"/>
      <c r="H75" s="17"/>
      <c r="I75" s="17"/>
      <c r="J75" s="17"/>
      <c r="K75" s="17"/>
    </row>
    <row r="76" spans="2:11" ht="12.75">
      <c r="B76" s="6" t="s">
        <v>12</v>
      </c>
      <c r="C76" s="19">
        <f aca="true" t="shared" si="13" ref="C76:H76">C77+C78</f>
        <v>855</v>
      </c>
      <c r="D76" s="19">
        <f t="shared" si="13"/>
        <v>0</v>
      </c>
      <c r="E76" s="19">
        <f t="shared" si="13"/>
        <v>0</v>
      </c>
      <c r="F76" s="19">
        <f t="shared" si="13"/>
        <v>186.5</v>
      </c>
      <c r="G76" s="19">
        <f t="shared" si="13"/>
        <v>0</v>
      </c>
      <c r="H76" s="19">
        <f t="shared" si="13"/>
        <v>844.3</v>
      </c>
      <c r="I76" s="19">
        <v>0</v>
      </c>
      <c r="J76" s="17">
        <v>1147.51</v>
      </c>
      <c r="K76" s="19">
        <v>0</v>
      </c>
    </row>
    <row r="77" spans="2:11" ht="12.75">
      <c r="B77" s="1" t="s">
        <v>6</v>
      </c>
      <c r="C77" s="18">
        <v>0</v>
      </c>
      <c r="D77" s="18">
        <v>0</v>
      </c>
      <c r="E77" s="18">
        <v>0</v>
      </c>
      <c r="F77" s="18">
        <v>0</v>
      </c>
      <c r="G77" s="18">
        <v>0</v>
      </c>
      <c r="H77" s="18">
        <v>0</v>
      </c>
      <c r="I77" s="18">
        <v>0</v>
      </c>
      <c r="J77" s="17">
        <v>0</v>
      </c>
      <c r="K77" s="18">
        <v>0</v>
      </c>
    </row>
    <row r="78" spans="2:11" ht="12.75">
      <c r="B78" s="1" t="s">
        <v>7</v>
      </c>
      <c r="C78" s="18">
        <v>855</v>
      </c>
      <c r="D78" s="18">
        <v>0</v>
      </c>
      <c r="E78" s="18">
        <v>0</v>
      </c>
      <c r="F78" s="17">
        <v>186.5</v>
      </c>
      <c r="G78" s="18">
        <v>0</v>
      </c>
      <c r="H78" s="17">
        <v>844.3</v>
      </c>
      <c r="I78" s="17">
        <v>0</v>
      </c>
      <c r="J78" s="17">
        <v>1147.5</v>
      </c>
      <c r="K78" s="18">
        <v>0</v>
      </c>
    </row>
    <row r="79" spans="2:11" ht="12.75">
      <c r="B79" s="1"/>
      <c r="C79" s="18"/>
      <c r="D79" s="18"/>
      <c r="E79" s="18"/>
      <c r="F79" s="17"/>
      <c r="G79" s="18"/>
      <c r="H79" s="17"/>
      <c r="I79" s="17"/>
      <c r="J79" s="17"/>
      <c r="K79" s="17"/>
    </row>
    <row r="80" spans="1:11" ht="12.75">
      <c r="A80" s="10"/>
      <c r="B80" s="9"/>
      <c r="C80" s="30"/>
      <c r="D80" s="30"/>
      <c r="E80" s="30"/>
      <c r="F80" s="10"/>
      <c r="G80" s="30"/>
      <c r="H80" s="10"/>
      <c r="I80" s="10"/>
      <c r="J80" s="43"/>
      <c r="K80" s="43"/>
    </row>
    <row r="81" spans="1:11" ht="12.75">
      <c r="A81" s="27"/>
      <c r="B81" s="21" t="s">
        <v>57</v>
      </c>
      <c r="C81" s="31"/>
      <c r="D81" s="32"/>
      <c r="E81" s="32"/>
      <c r="F81" s="32"/>
      <c r="G81" s="32"/>
      <c r="H81" s="27"/>
      <c r="I81" s="27"/>
      <c r="J81" s="32"/>
      <c r="K81" s="27"/>
    </row>
    <row r="83" spans="2:11" ht="16.5" customHeight="1">
      <c r="B83" s="1"/>
      <c r="J83" s="1" t="s">
        <v>0</v>
      </c>
      <c r="K83" s="2">
        <v>55</v>
      </c>
    </row>
    <row r="84" spans="1:11" ht="15.75">
      <c r="A84" s="51" t="s">
        <v>18</v>
      </c>
      <c r="B84" s="51"/>
      <c r="C84" s="51"/>
      <c r="D84" s="51"/>
      <c r="E84" s="51"/>
      <c r="F84" s="51"/>
      <c r="G84" s="51"/>
      <c r="H84" s="51"/>
      <c r="I84" s="51"/>
      <c r="J84" s="51"/>
      <c r="K84" s="51"/>
    </row>
    <row r="85" spans="2:11" ht="15.75">
      <c r="B85" s="25"/>
      <c r="C85" s="25"/>
      <c r="D85" s="25"/>
      <c r="E85" s="25"/>
      <c r="F85" s="25"/>
      <c r="G85" s="25"/>
      <c r="H85" s="25"/>
      <c r="I85" s="25"/>
      <c r="J85" s="25"/>
      <c r="K85" s="25"/>
    </row>
    <row r="86" spans="1:11" ht="15.75">
      <c r="A86" s="51" t="s">
        <v>100</v>
      </c>
      <c r="B86" s="51"/>
      <c r="C86" s="51"/>
      <c r="D86" s="51"/>
      <c r="E86" s="51"/>
      <c r="F86" s="51"/>
      <c r="G86" s="51"/>
      <c r="H86" s="51"/>
      <c r="I86" s="51"/>
      <c r="J86" s="51"/>
      <c r="K86" s="51"/>
    </row>
    <row r="87" spans="1:11" ht="12.75" customHeight="1">
      <c r="A87" s="45" t="s">
        <v>98</v>
      </c>
      <c r="B87" s="46"/>
      <c r="C87" s="46"/>
      <c r="D87" s="46"/>
      <c r="E87" s="46"/>
      <c r="F87" s="46"/>
      <c r="G87" s="46"/>
      <c r="H87" s="46"/>
      <c r="I87" s="46"/>
      <c r="J87" s="46"/>
      <c r="K87" s="46"/>
    </row>
    <row r="88" spans="2:11" ht="12.75">
      <c r="B88" s="5"/>
      <c r="C88" s="57" t="s">
        <v>19</v>
      </c>
      <c r="D88" s="57"/>
      <c r="E88" s="57"/>
      <c r="F88" s="57"/>
      <c r="G88" s="57"/>
      <c r="H88" s="57"/>
      <c r="I88" s="57"/>
      <c r="J88" s="57"/>
      <c r="K88" s="57"/>
    </row>
    <row r="89" spans="1:11" ht="12.75">
      <c r="A89" s="47" t="s">
        <v>1</v>
      </c>
      <c r="B89" s="47"/>
      <c r="C89" s="7"/>
      <c r="D89" s="7"/>
      <c r="E89" s="4"/>
      <c r="F89" s="7"/>
      <c r="G89" s="7"/>
      <c r="H89" s="7"/>
      <c r="I89" s="7"/>
      <c r="J89" s="4"/>
      <c r="K89" s="4"/>
    </row>
    <row r="90" spans="1:11" ht="12.75">
      <c r="A90" s="47" t="s">
        <v>2</v>
      </c>
      <c r="B90" s="48"/>
      <c r="C90" s="8" t="s">
        <v>23</v>
      </c>
      <c r="D90" s="8" t="s">
        <v>24</v>
      </c>
      <c r="E90" s="8" t="s">
        <v>26</v>
      </c>
      <c r="F90" s="8" t="s">
        <v>28</v>
      </c>
      <c r="G90" s="8" t="s">
        <v>29</v>
      </c>
      <c r="H90" s="8" t="s">
        <v>30</v>
      </c>
      <c r="I90" s="8" t="s">
        <v>61</v>
      </c>
      <c r="J90" s="8" t="s">
        <v>62</v>
      </c>
      <c r="K90" s="8" t="s">
        <v>63</v>
      </c>
    </row>
    <row r="91" spans="1:11" ht="12.75">
      <c r="A91" s="10"/>
      <c r="B91" s="9" t="s">
        <v>0</v>
      </c>
      <c r="C91" s="10"/>
      <c r="D91" s="10"/>
      <c r="E91" s="10"/>
      <c r="F91" s="10"/>
      <c r="G91" s="11" t="s">
        <v>0</v>
      </c>
      <c r="H91" s="11" t="s">
        <v>0</v>
      </c>
      <c r="I91" s="11"/>
      <c r="J91" s="11" t="s">
        <v>0</v>
      </c>
      <c r="K91" s="11" t="s">
        <v>0</v>
      </c>
    </row>
    <row r="92" spans="1:11" ht="12.75">
      <c r="A92" s="27"/>
      <c r="B92" s="6" t="s">
        <v>3</v>
      </c>
      <c r="C92" s="12">
        <v>2</v>
      </c>
      <c r="D92" s="12">
        <v>3</v>
      </c>
      <c r="E92" s="12">
        <v>4</v>
      </c>
      <c r="F92" s="12">
        <v>5</v>
      </c>
      <c r="G92" s="12">
        <v>6</v>
      </c>
      <c r="H92" s="12">
        <v>7</v>
      </c>
      <c r="I92" s="12">
        <v>8</v>
      </c>
      <c r="J92" s="12">
        <v>9</v>
      </c>
      <c r="K92" s="12">
        <v>10</v>
      </c>
    </row>
    <row r="93" spans="1:20" ht="6.75" customHeight="1">
      <c r="A93" s="10"/>
      <c r="B93" s="13" t="s">
        <v>0</v>
      </c>
      <c r="C93" s="7"/>
      <c r="D93" s="7"/>
      <c r="E93" s="7"/>
      <c r="F93" s="7" t="s">
        <v>0</v>
      </c>
      <c r="G93" s="14" t="s">
        <v>0</v>
      </c>
      <c r="H93" s="14" t="s">
        <v>8</v>
      </c>
      <c r="I93" s="14"/>
      <c r="J93" s="14" t="s">
        <v>17</v>
      </c>
      <c r="K93" s="14" t="s">
        <v>0</v>
      </c>
      <c r="R93" s="15"/>
      <c r="S93" s="15"/>
      <c r="T93" s="15"/>
    </row>
    <row r="94" spans="1:20" ht="15" customHeight="1">
      <c r="A94" s="27"/>
      <c r="B94" s="22"/>
      <c r="C94" s="28"/>
      <c r="D94" s="28"/>
      <c r="E94" s="28"/>
      <c r="F94" s="28"/>
      <c r="G94" s="29"/>
      <c r="H94" s="29"/>
      <c r="I94" s="29"/>
      <c r="J94" s="29"/>
      <c r="K94" s="29"/>
      <c r="R94" s="15"/>
      <c r="S94" s="15"/>
      <c r="T94" s="15"/>
    </row>
    <row r="95" spans="1:20" ht="13.5" customHeight="1">
      <c r="A95" s="27"/>
      <c r="B95" s="22"/>
      <c r="C95" s="28"/>
      <c r="D95" s="28"/>
      <c r="E95" s="28"/>
      <c r="F95" s="28"/>
      <c r="G95" s="29"/>
      <c r="H95" s="29"/>
      <c r="I95" s="29"/>
      <c r="J95" s="29"/>
      <c r="K95" s="29"/>
      <c r="R95" s="15"/>
      <c r="S95" s="15"/>
      <c r="T95" s="15"/>
    </row>
    <row r="96" spans="2:20" ht="12.75" customHeight="1">
      <c r="B96" s="6" t="s">
        <v>47</v>
      </c>
      <c r="C96" s="19">
        <f>C97+C98</f>
        <v>0</v>
      </c>
      <c r="D96" s="19">
        <f>D97+D98</f>
        <v>0</v>
      </c>
      <c r="E96" s="19">
        <f>E97+E98</f>
        <v>157.2</v>
      </c>
      <c r="F96" s="19">
        <f>F97</f>
        <v>47</v>
      </c>
      <c r="G96" s="19">
        <f>G97+G98</f>
        <v>0</v>
      </c>
      <c r="H96" s="19">
        <f>H97</f>
        <v>0</v>
      </c>
      <c r="I96" s="19">
        <v>0</v>
      </c>
      <c r="J96" s="17">
        <v>0</v>
      </c>
      <c r="K96" s="19">
        <v>0</v>
      </c>
      <c r="R96" s="15"/>
      <c r="S96" s="15"/>
      <c r="T96" s="15"/>
    </row>
    <row r="97" spans="2:20" ht="12.75" customHeight="1">
      <c r="B97" s="1" t="s">
        <v>27</v>
      </c>
      <c r="C97" s="18">
        <v>0</v>
      </c>
      <c r="D97" s="18">
        <v>0</v>
      </c>
      <c r="E97" s="17">
        <v>157.2</v>
      </c>
      <c r="F97" s="17">
        <v>47</v>
      </c>
      <c r="G97" s="17">
        <v>0</v>
      </c>
      <c r="H97" s="17">
        <v>0</v>
      </c>
      <c r="I97" s="17">
        <v>0</v>
      </c>
      <c r="J97" s="17">
        <v>0</v>
      </c>
      <c r="K97" s="18">
        <v>0</v>
      </c>
      <c r="R97" s="15"/>
      <c r="S97" s="15"/>
      <c r="T97" s="15"/>
    </row>
    <row r="98" spans="2:20" ht="12.75" customHeight="1">
      <c r="B98" s="1"/>
      <c r="C98" s="18"/>
      <c r="D98" s="18"/>
      <c r="E98" s="18"/>
      <c r="F98" s="17"/>
      <c r="G98" s="18"/>
      <c r="H98" s="17"/>
      <c r="I98" s="17"/>
      <c r="J98" s="17"/>
      <c r="K98" s="18"/>
      <c r="R98" s="15"/>
      <c r="S98" s="15"/>
      <c r="T98" s="15"/>
    </row>
    <row r="99" spans="2:20" ht="12.75" customHeight="1">
      <c r="B99" s="6" t="s">
        <v>78</v>
      </c>
      <c r="C99" s="19">
        <f aca="true" t="shared" si="14" ref="C99:H99">C100</f>
        <v>0</v>
      </c>
      <c r="D99" s="19">
        <f t="shared" si="14"/>
        <v>0</v>
      </c>
      <c r="E99" s="19">
        <f t="shared" si="14"/>
        <v>0</v>
      </c>
      <c r="F99" s="19">
        <f t="shared" si="14"/>
        <v>0</v>
      </c>
      <c r="G99" s="19">
        <f t="shared" si="14"/>
        <v>0</v>
      </c>
      <c r="H99" s="19">
        <f t="shared" si="14"/>
        <v>0</v>
      </c>
      <c r="I99" s="19">
        <v>0</v>
      </c>
      <c r="J99" s="17">
        <v>137.23</v>
      </c>
      <c r="K99" s="19">
        <v>0</v>
      </c>
      <c r="R99" s="15"/>
      <c r="S99" s="15"/>
      <c r="T99" s="15"/>
    </row>
    <row r="100" spans="2:20" ht="12.75" customHeight="1">
      <c r="B100" s="1" t="s">
        <v>6</v>
      </c>
      <c r="C100" s="18">
        <v>0</v>
      </c>
      <c r="D100" s="18">
        <v>0</v>
      </c>
      <c r="E100" s="18">
        <v>0</v>
      </c>
      <c r="F100" s="18">
        <v>0</v>
      </c>
      <c r="G100" s="18">
        <v>0</v>
      </c>
      <c r="H100" s="18">
        <v>0</v>
      </c>
      <c r="I100" s="18">
        <v>0</v>
      </c>
      <c r="J100" s="17">
        <v>137.2</v>
      </c>
      <c r="K100" s="18">
        <v>0</v>
      </c>
      <c r="R100" s="15"/>
      <c r="S100" s="15"/>
      <c r="T100" s="15"/>
    </row>
    <row r="101" spans="1:20" ht="12.75" customHeight="1">
      <c r="A101" s="27"/>
      <c r="B101" s="22"/>
      <c r="C101" s="28"/>
      <c r="D101" s="28"/>
      <c r="E101" s="28"/>
      <c r="F101" s="28"/>
      <c r="G101" s="29"/>
      <c r="H101" s="29"/>
      <c r="I101" s="29"/>
      <c r="J101" s="29"/>
      <c r="K101" s="29"/>
      <c r="R101" s="15"/>
      <c r="S101" s="15"/>
      <c r="T101" s="15"/>
    </row>
    <row r="102" spans="1:20" ht="6.75" customHeight="1">
      <c r="A102" s="27"/>
      <c r="B102" s="22"/>
      <c r="C102" s="28"/>
      <c r="D102" s="28"/>
      <c r="E102" s="28"/>
      <c r="F102" s="28"/>
      <c r="G102" s="29"/>
      <c r="H102" s="29"/>
      <c r="I102" s="29"/>
      <c r="J102" s="29"/>
      <c r="K102" s="29"/>
      <c r="R102" s="15"/>
      <c r="S102" s="15"/>
      <c r="T102" s="15"/>
    </row>
    <row r="103" spans="2:15" ht="10.5" customHeight="1">
      <c r="B103" s="1"/>
      <c r="C103" s="18"/>
      <c r="D103" s="18"/>
      <c r="E103" s="18"/>
      <c r="F103" s="18"/>
      <c r="G103" s="18"/>
      <c r="H103" s="18"/>
      <c r="I103" s="18"/>
      <c r="J103" s="17"/>
      <c r="K103" s="17"/>
      <c r="M103" s="15"/>
      <c r="N103" s="15"/>
      <c r="O103" s="15"/>
    </row>
    <row r="104" spans="2:15" ht="12.75">
      <c r="B104" s="6" t="s">
        <v>79</v>
      </c>
      <c r="C104" s="17"/>
      <c r="D104" s="17"/>
      <c r="E104" s="17"/>
      <c r="F104" s="17"/>
      <c r="G104" s="17"/>
      <c r="H104" s="17"/>
      <c r="I104" s="17"/>
      <c r="J104" s="17"/>
      <c r="K104" s="17"/>
      <c r="M104" s="15"/>
      <c r="N104" s="15"/>
      <c r="O104" s="15"/>
    </row>
    <row r="105" spans="2:12" ht="12.75">
      <c r="B105" s="6" t="s">
        <v>49</v>
      </c>
      <c r="C105" s="17"/>
      <c r="D105" s="17"/>
      <c r="E105" s="17"/>
      <c r="F105" s="17"/>
      <c r="G105" s="17"/>
      <c r="H105" s="17"/>
      <c r="I105" s="17"/>
      <c r="J105" s="17"/>
      <c r="K105" s="17"/>
      <c r="L105" s="19"/>
    </row>
    <row r="106" spans="2:12" ht="12.75">
      <c r="B106" s="6" t="s">
        <v>50</v>
      </c>
      <c r="C106" s="19">
        <f>C107+C108</f>
        <v>0</v>
      </c>
      <c r="D106" s="19">
        <f>D107+D108</f>
        <v>0.4</v>
      </c>
      <c r="E106" s="19">
        <f>E107+E108</f>
        <v>288.7</v>
      </c>
      <c r="F106" s="19">
        <f>F107</f>
        <v>0</v>
      </c>
      <c r="G106" s="19">
        <f>G107+G108</f>
        <v>64.2</v>
      </c>
      <c r="H106" s="19">
        <f>H107+H108</f>
        <v>64.5</v>
      </c>
      <c r="I106" s="19">
        <v>65.59</v>
      </c>
      <c r="J106" s="17">
        <v>279.54</v>
      </c>
      <c r="K106" s="17">
        <v>203.86</v>
      </c>
      <c r="L106" s="19"/>
    </row>
    <row r="107" spans="2:11" ht="12.75">
      <c r="B107" s="1" t="s">
        <v>6</v>
      </c>
      <c r="C107" s="18">
        <v>0</v>
      </c>
      <c r="D107" s="18">
        <v>0</v>
      </c>
      <c r="E107" s="18">
        <v>288.7</v>
      </c>
      <c r="F107" s="18">
        <v>0</v>
      </c>
      <c r="G107" s="18">
        <v>64.2</v>
      </c>
      <c r="H107" s="18">
        <v>0</v>
      </c>
      <c r="I107" s="18">
        <v>65.19</v>
      </c>
      <c r="J107" s="17">
        <v>276.9</v>
      </c>
      <c r="K107" s="17">
        <v>198.89</v>
      </c>
    </row>
    <row r="108" spans="2:11" ht="12.75">
      <c r="B108" s="1" t="s">
        <v>7</v>
      </c>
      <c r="C108" s="18">
        <v>0</v>
      </c>
      <c r="D108" s="18">
        <v>0.4</v>
      </c>
      <c r="E108" s="18">
        <v>0</v>
      </c>
      <c r="F108" s="18">
        <v>0</v>
      </c>
      <c r="G108" s="18">
        <v>0</v>
      </c>
      <c r="H108" s="18">
        <v>64.5</v>
      </c>
      <c r="I108" s="18">
        <v>0.4</v>
      </c>
      <c r="J108" s="17">
        <v>2.64</v>
      </c>
      <c r="K108" s="17">
        <v>4.97</v>
      </c>
    </row>
    <row r="109" spans="2:11" ht="12.75">
      <c r="B109" s="1"/>
      <c r="C109" s="18"/>
      <c r="D109" s="18"/>
      <c r="E109" s="18"/>
      <c r="F109" s="18"/>
      <c r="G109" s="18"/>
      <c r="H109" s="18"/>
      <c r="I109" s="18"/>
      <c r="J109" s="17"/>
      <c r="K109" s="17"/>
    </row>
    <row r="110" spans="2:11" ht="12.75">
      <c r="B110" s="6" t="s">
        <v>80</v>
      </c>
      <c r="C110" s="19">
        <f>C111+C112</f>
        <v>6725</v>
      </c>
      <c r="D110" s="19">
        <f>D111+D112</f>
        <v>4065</v>
      </c>
      <c r="E110" s="19">
        <f>E111+E112</f>
        <v>3308.1</v>
      </c>
      <c r="F110" s="19">
        <f>F111</f>
        <v>8416.4</v>
      </c>
      <c r="G110" s="19">
        <f>G111+G112</f>
        <v>4628.299999999999</v>
      </c>
      <c r="H110" s="19">
        <f>H111</f>
        <v>6934.2</v>
      </c>
      <c r="I110" s="19">
        <v>6716.27</v>
      </c>
      <c r="J110" s="20">
        <v>7915.66</v>
      </c>
      <c r="K110" s="20">
        <v>4752.13</v>
      </c>
    </row>
    <row r="111" spans="2:11" ht="12.75">
      <c r="B111" s="1" t="s">
        <v>6</v>
      </c>
      <c r="C111" s="17">
        <v>6725</v>
      </c>
      <c r="D111" s="17">
        <v>3823</v>
      </c>
      <c r="E111" s="17">
        <v>3308.1</v>
      </c>
      <c r="F111" s="17">
        <v>8416.4</v>
      </c>
      <c r="G111" s="17">
        <v>4185.9</v>
      </c>
      <c r="H111" s="17">
        <v>6934.2</v>
      </c>
      <c r="I111" s="17">
        <v>6716.27</v>
      </c>
      <c r="J111" s="17">
        <v>7915.66</v>
      </c>
      <c r="K111" s="17">
        <v>4752.13</v>
      </c>
    </row>
    <row r="112" spans="2:11" ht="12.75">
      <c r="B112" s="1" t="s">
        <v>7</v>
      </c>
      <c r="C112" s="18">
        <v>0</v>
      </c>
      <c r="D112" s="17">
        <v>242</v>
      </c>
      <c r="E112" s="18">
        <v>0</v>
      </c>
      <c r="F112" s="18">
        <v>0</v>
      </c>
      <c r="G112" s="18">
        <v>442.4</v>
      </c>
      <c r="H112" s="18">
        <v>0</v>
      </c>
      <c r="I112" s="18">
        <v>0</v>
      </c>
      <c r="J112" s="17">
        <v>0</v>
      </c>
      <c r="K112" s="17">
        <v>0</v>
      </c>
    </row>
    <row r="113" spans="2:11" ht="12.75">
      <c r="B113" s="1"/>
      <c r="C113" s="18"/>
      <c r="D113" s="17"/>
      <c r="E113" s="18"/>
      <c r="F113" s="18"/>
      <c r="G113" s="18"/>
      <c r="H113" s="18"/>
      <c r="I113" s="18"/>
      <c r="J113" s="17"/>
      <c r="K113" s="17"/>
    </row>
    <row r="114" spans="2:11" ht="12.75">
      <c r="B114" s="1"/>
      <c r="C114" s="18"/>
      <c r="D114" s="17"/>
      <c r="E114" s="18"/>
      <c r="F114" s="18"/>
      <c r="G114" s="18"/>
      <c r="H114" s="18"/>
      <c r="I114" s="18"/>
      <c r="J114" s="17"/>
      <c r="K114" s="17"/>
    </row>
    <row r="115" spans="2:11" ht="12.75">
      <c r="B115" s="6" t="s">
        <v>81</v>
      </c>
      <c r="C115" s="19">
        <f>C116+C117</f>
        <v>0</v>
      </c>
      <c r="D115" s="19">
        <f>D116+D117</f>
        <v>0</v>
      </c>
      <c r="E115" s="19">
        <f>E116+E117</f>
        <v>66.6</v>
      </c>
      <c r="F115" s="19">
        <f>F116</f>
        <v>45.4</v>
      </c>
      <c r="G115" s="19">
        <f>G116+G117</f>
        <v>26.6</v>
      </c>
      <c r="H115" s="19">
        <f>H116</f>
        <v>13.7</v>
      </c>
      <c r="I115" s="19">
        <v>72.08</v>
      </c>
      <c r="J115" s="20">
        <v>48.03</v>
      </c>
      <c r="K115" s="20">
        <v>83.77</v>
      </c>
    </row>
    <row r="116" spans="2:11" ht="12.75">
      <c r="B116" s="1" t="s">
        <v>27</v>
      </c>
      <c r="C116" s="18">
        <v>0</v>
      </c>
      <c r="D116" s="18">
        <v>0</v>
      </c>
      <c r="E116" s="17">
        <v>66.6</v>
      </c>
      <c r="F116" s="17">
        <v>45.4</v>
      </c>
      <c r="G116" s="17">
        <v>26.6</v>
      </c>
      <c r="H116" s="17">
        <v>13.7</v>
      </c>
      <c r="I116" s="17">
        <v>72.1</v>
      </c>
      <c r="J116" s="17">
        <v>48.03</v>
      </c>
      <c r="K116" s="17">
        <v>83.77</v>
      </c>
    </row>
    <row r="117" spans="2:11" ht="12.75">
      <c r="B117" s="1"/>
      <c r="C117" s="18"/>
      <c r="D117" s="18"/>
      <c r="E117" s="17"/>
      <c r="F117" s="17"/>
      <c r="G117" s="17"/>
      <c r="H117" s="17"/>
      <c r="I117" s="17"/>
      <c r="J117" s="17"/>
      <c r="K117" s="17"/>
    </row>
    <row r="118" spans="2:11" ht="12.75">
      <c r="B118" s="6" t="s">
        <v>46</v>
      </c>
      <c r="C118" s="31">
        <v>0</v>
      </c>
      <c r="D118" s="31">
        <v>0</v>
      </c>
      <c r="E118" s="31">
        <v>0</v>
      </c>
      <c r="F118" s="19">
        <f>F119</f>
        <v>0</v>
      </c>
      <c r="G118" s="38">
        <v>229.3</v>
      </c>
      <c r="H118" s="19">
        <f>H119</f>
        <v>0</v>
      </c>
      <c r="I118" s="19">
        <v>293.72</v>
      </c>
      <c r="J118" s="20">
        <v>38.11</v>
      </c>
      <c r="K118" s="20">
        <v>0</v>
      </c>
    </row>
    <row r="119" spans="2:11" ht="12.75">
      <c r="B119" s="21" t="s">
        <v>27</v>
      </c>
      <c r="C119" s="31">
        <v>0</v>
      </c>
      <c r="D119" s="31">
        <v>0</v>
      </c>
      <c r="E119" s="31">
        <v>0</v>
      </c>
      <c r="F119" s="31">
        <v>0</v>
      </c>
      <c r="G119" s="31">
        <v>229.3</v>
      </c>
      <c r="H119" s="31">
        <v>0</v>
      </c>
      <c r="I119" s="31">
        <v>293.72</v>
      </c>
      <c r="J119" s="17">
        <v>38.11</v>
      </c>
      <c r="K119" s="17">
        <v>0</v>
      </c>
    </row>
    <row r="120" spans="2:11" ht="12.75">
      <c r="B120" s="21"/>
      <c r="C120" s="31"/>
      <c r="D120" s="31"/>
      <c r="E120" s="31"/>
      <c r="F120" s="31"/>
      <c r="G120" s="31"/>
      <c r="H120" s="31"/>
      <c r="I120" s="31"/>
      <c r="J120" s="17"/>
      <c r="K120" s="17"/>
    </row>
    <row r="121" spans="1:11" ht="12.75">
      <c r="A121" s="47" t="s">
        <v>15</v>
      </c>
      <c r="B121" s="48"/>
      <c r="C121" s="19">
        <f aca="true" t="shared" si="15" ref="C121:H121">C122+C123</f>
        <v>25095</v>
      </c>
      <c r="D121" s="19">
        <f t="shared" si="15"/>
        <v>21034.3</v>
      </c>
      <c r="E121" s="19">
        <f t="shared" si="15"/>
        <v>17373</v>
      </c>
      <c r="F121" s="19">
        <f t="shared" si="15"/>
        <v>26620.2</v>
      </c>
      <c r="G121" s="19">
        <f t="shared" si="15"/>
        <v>20931.4</v>
      </c>
      <c r="H121" s="19">
        <f t="shared" si="15"/>
        <v>22994</v>
      </c>
      <c r="I121" s="19">
        <v>32910.5</v>
      </c>
      <c r="J121" s="20">
        <v>31694.85</v>
      </c>
      <c r="K121" s="20">
        <v>36963.1</v>
      </c>
    </row>
    <row r="122" spans="2:11" ht="12.75">
      <c r="B122" s="6" t="s">
        <v>6</v>
      </c>
      <c r="C122" s="20">
        <v>21630</v>
      </c>
      <c r="D122" s="20">
        <v>19873.3</v>
      </c>
      <c r="E122" s="20">
        <v>14809.5</v>
      </c>
      <c r="F122" s="20">
        <v>23411.7</v>
      </c>
      <c r="G122" s="20">
        <v>19286.4</v>
      </c>
      <c r="H122" s="20">
        <v>19547.5</v>
      </c>
      <c r="I122" s="20">
        <v>28616.13</v>
      </c>
      <c r="J122" s="20">
        <v>30350.36</v>
      </c>
      <c r="K122" s="20">
        <v>36512.1</v>
      </c>
    </row>
    <row r="123" spans="1:11" ht="12.75">
      <c r="A123" s="27"/>
      <c r="B123" s="22" t="s">
        <v>7</v>
      </c>
      <c r="C123" s="20">
        <v>3465</v>
      </c>
      <c r="D123" s="20">
        <v>1161</v>
      </c>
      <c r="E123" s="20">
        <v>2563.5</v>
      </c>
      <c r="F123" s="20">
        <v>3208.5</v>
      </c>
      <c r="G123" s="20">
        <v>1645</v>
      </c>
      <c r="H123" s="20">
        <v>3446.5</v>
      </c>
      <c r="I123" s="20">
        <v>4294.37</v>
      </c>
      <c r="J123" s="20">
        <v>1344.49</v>
      </c>
      <c r="K123" s="20">
        <v>450.98</v>
      </c>
    </row>
    <row r="124" spans="1:11" ht="12.75">
      <c r="A124" s="10"/>
      <c r="B124" s="13"/>
      <c r="C124" s="39"/>
      <c r="D124" s="39"/>
      <c r="E124" s="39"/>
      <c r="F124" s="39"/>
      <c r="G124" s="39"/>
      <c r="H124" s="39"/>
      <c r="I124" s="39"/>
      <c r="J124" s="30"/>
      <c r="K124" s="30"/>
    </row>
    <row r="125" spans="1:11" ht="12.75">
      <c r="A125" s="58" t="s">
        <v>99</v>
      </c>
      <c r="B125" s="59"/>
      <c r="C125" s="59"/>
      <c r="D125" s="59"/>
      <c r="E125" s="59"/>
      <c r="F125" s="59"/>
      <c r="G125" s="59"/>
      <c r="H125" s="59"/>
      <c r="I125" s="59"/>
      <c r="J125" s="59"/>
      <c r="K125" s="59"/>
    </row>
    <row r="126" spans="1:11" ht="12.75">
      <c r="A126" s="49" t="s">
        <v>58</v>
      </c>
      <c r="B126" s="50"/>
      <c r="C126" s="50"/>
      <c r="D126" s="50"/>
      <c r="E126" s="50"/>
      <c r="F126" s="50"/>
      <c r="G126" s="50"/>
      <c r="H126" s="50"/>
      <c r="I126" s="50"/>
      <c r="J126" s="50"/>
      <c r="K126" s="50"/>
    </row>
    <row r="127" spans="1:11" ht="12.75">
      <c r="A127" s="49" t="s">
        <v>59</v>
      </c>
      <c r="B127" s="50"/>
      <c r="C127" s="50"/>
      <c r="D127" s="50"/>
      <c r="E127" s="50"/>
      <c r="F127" s="50"/>
      <c r="G127" s="50"/>
      <c r="H127" s="50"/>
      <c r="I127" s="50"/>
      <c r="J127" s="50"/>
      <c r="K127" s="50"/>
    </row>
    <row r="128" spans="2:11" ht="12.75">
      <c r="B128" s="53" t="s">
        <v>95</v>
      </c>
      <c r="C128" s="54"/>
      <c r="D128" s="54"/>
      <c r="E128" s="54"/>
      <c r="F128" s="54"/>
      <c r="G128" s="54"/>
      <c r="H128" s="54"/>
      <c r="I128" s="54"/>
      <c r="J128" s="17"/>
      <c r="K128" s="17"/>
    </row>
    <row r="129" spans="2:11" ht="12.75">
      <c r="B129" s="54"/>
      <c r="C129" s="54"/>
      <c r="D129" s="54"/>
      <c r="E129" s="54"/>
      <c r="F129" s="54"/>
      <c r="G129" s="54"/>
      <c r="H129" s="54"/>
      <c r="I129" s="54"/>
      <c r="J129" s="17"/>
      <c r="K129" s="17"/>
    </row>
    <row r="130" spans="2:11" ht="12.75">
      <c r="B130" s="54"/>
      <c r="C130" s="54"/>
      <c r="D130" s="54"/>
      <c r="E130" s="54"/>
      <c r="F130" s="54"/>
      <c r="G130" s="54"/>
      <c r="H130" s="54"/>
      <c r="I130" s="54"/>
      <c r="J130" s="17"/>
      <c r="K130" s="17"/>
    </row>
    <row r="131" spans="2:11" ht="12.75">
      <c r="B131" s="54"/>
      <c r="C131" s="54"/>
      <c r="D131" s="54"/>
      <c r="E131" s="54"/>
      <c r="F131" s="54"/>
      <c r="G131" s="54"/>
      <c r="H131" s="54"/>
      <c r="I131" s="54"/>
      <c r="J131" s="17"/>
      <c r="K131" s="17"/>
    </row>
    <row r="132" spans="2:11" ht="12.75">
      <c r="B132" s="21"/>
      <c r="C132" s="31"/>
      <c r="D132" s="31"/>
      <c r="E132" s="31"/>
      <c r="F132" s="31"/>
      <c r="G132" s="31"/>
      <c r="H132" s="31"/>
      <c r="I132" s="31"/>
      <c r="J132" s="17"/>
      <c r="K132" s="17"/>
    </row>
    <row r="133" spans="2:11" ht="12.75">
      <c r="B133" s="21"/>
      <c r="C133" s="31"/>
      <c r="D133" s="31"/>
      <c r="E133" s="31"/>
      <c r="F133" s="31"/>
      <c r="G133" s="31"/>
      <c r="H133" s="31"/>
      <c r="I133" s="31"/>
      <c r="J133" s="17"/>
      <c r="K133" s="17"/>
    </row>
    <row r="134" spans="2:11" ht="12.75">
      <c r="B134" s="21"/>
      <c r="C134" s="31"/>
      <c r="D134" s="31"/>
      <c r="E134" s="31"/>
      <c r="F134" s="31"/>
      <c r="G134" s="31"/>
      <c r="H134" s="31"/>
      <c r="I134" s="31"/>
      <c r="J134" s="17"/>
      <c r="K134" s="17"/>
    </row>
    <row r="135" spans="2:11" ht="12.75">
      <c r="B135" s="21"/>
      <c r="C135" s="31"/>
      <c r="D135" s="31"/>
      <c r="E135" s="31"/>
      <c r="F135" s="31"/>
      <c r="G135" s="31"/>
      <c r="H135" s="31"/>
      <c r="I135" s="31"/>
      <c r="J135" s="17"/>
      <c r="K135" s="17"/>
    </row>
    <row r="136" spans="1:18" ht="12.75">
      <c r="A136" s="21"/>
      <c r="B136" s="40"/>
      <c r="C136" s="40"/>
      <c r="D136" s="40"/>
      <c r="E136" s="40"/>
      <c r="F136" s="40"/>
      <c r="G136" s="40"/>
      <c r="H136" s="40"/>
      <c r="I136" s="40"/>
      <c r="J136" s="40"/>
      <c r="K136" s="40"/>
      <c r="R136" s="15"/>
    </row>
    <row r="137" spans="1:11" ht="12.75">
      <c r="A137" s="2">
        <v>56</v>
      </c>
      <c r="K137" s="3"/>
    </row>
    <row r="138" spans="2:11" ht="15.75">
      <c r="B138" s="51" t="s">
        <v>18</v>
      </c>
      <c r="C138" s="52"/>
      <c r="D138" s="52"/>
      <c r="E138" s="52"/>
      <c r="F138" s="52"/>
      <c r="G138" s="52"/>
      <c r="H138" s="52"/>
      <c r="I138" s="52"/>
      <c r="J138" s="52"/>
      <c r="K138" s="52"/>
    </row>
    <row r="139" spans="2:18" ht="15.75">
      <c r="B139" s="25"/>
      <c r="C139" s="25"/>
      <c r="D139" s="25"/>
      <c r="E139" s="25"/>
      <c r="F139" s="25"/>
      <c r="G139" s="25"/>
      <c r="H139" s="25"/>
      <c r="I139" s="25"/>
      <c r="J139" s="25"/>
      <c r="K139" s="25"/>
      <c r="R139" s="15"/>
    </row>
    <row r="140" spans="2:19" ht="15.75">
      <c r="B140" s="51" t="s">
        <v>65</v>
      </c>
      <c r="C140" s="52"/>
      <c r="D140" s="52"/>
      <c r="E140" s="52"/>
      <c r="F140" s="52"/>
      <c r="G140" s="52"/>
      <c r="H140" s="52"/>
      <c r="I140" s="52"/>
      <c r="J140" s="52"/>
      <c r="K140" s="52"/>
      <c r="R140" s="15"/>
      <c r="S140" s="15"/>
    </row>
    <row r="141" spans="1:19" ht="12.75">
      <c r="A141" s="45" t="s">
        <v>98</v>
      </c>
      <c r="B141" s="46"/>
      <c r="C141" s="46"/>
      <c r="D141" s="46"/>
      <c r="E141" s="46"/>
      <c r="F141" s="46"/>
      <c r="G141" s="46"/>
      <c r="H141" s="46"/>
      <c r="I141" s="46"/>
      <c r="J141" s="46"/>
      <c r="K141" s="46"/>
      <c r="R141" s="15"/>
      <c r="S141" s="15"/>
    </row>
    <row r="142" spans="2:19" ht="12.75">
      <c r="B142" s="5"/>
      <c r="C142" s="55" t="s">
        <v>48</v>
      </c>
      <c r="D142" s="56"/>
      <c r="E142" s="56"/>
      <c r="F142" s="56"/>
      <c r="G142" s="56"/>
      <c r="H142" s="56"/>
      <c r="I142" s="56"/>
      <c r="J142" s="56"/>
      <c r="K142" s="56"/>
      <c r="R142" s="15"/>
      <c r="S142" s="15"/>
    </row>
    <row r="143" spans="1:19" ht="12.75">
      <c r="A143" s="47" t="s">
        <v>1</v>
      </c>
      <c r="B143" s="48"/>
      <c r="C143" s="7"/>
      <c r="D143" s="7"/>
      <c r="E143" s="4"/>
      <c r="F143" s="7"/>
      <c r="G143" s="7"/>
      <c r="H143" s="7"/>
      <c r="I143" s="7"/>
      <c r="J143" s="4"/>
      <c r="K143" s="4"/>
      <c r="R143" s="15"/>
      <c r="S143" s="15"/>
    </row>
    <row r="144" spans="1:19" ht="12.75">
      <c r="A144" s="47" t="s">
        <v>2</v>
      </c>
      <c r="B144" s="48"/>
      <c r="C144" s="8" t="s">
        <v>23</v>
      </c>
      <c r="D144" s="8" t="s">
        <v>24</v>
      </c>
      <c r="E144" s="8" t="s">
        <v>26</v>
      </c>
      <c r="F144" s="8" t="s">
        <v>28</v>
      </c>
      <c r="G144" s="8" t="s">
        <v>29</v>
      </c>
      <c r="H144" s="8" t="s">
        <v>30</v>
      </c>
      <c r="I144" s="8" t="s">
        <v>61</v>
      </c>
      <c r="J144" s="8" t="s">
        <v>62</v>
      </c>
      <c r="K144" s="8" t="s">
        <v>63</v>
      </c>
      <c r="R144" s="15"/>
      <c r="S144" s="15"/>
    </row>
    <row r="145" spans="1:19" ht="12.75">
      <c r="A145" s="10"/>
      <c r="B145" s="9" t="s">
        <v>0</v>
      </c>
      <c r="C145" s="10"/>
      <c r="D145" s="10"/>
      <c r="E145" s="10"/>
      <c r="F145" s="10"/>
      <c r="G145" s="11" t="s">
        <v>0</v>
      </c>
      <c r="H145" s="11" t="s">
        <v>0</v>
      </c>
      <c r="I145" s="11"/>
      <c r="J145" s="11" t="s">
        <v>0</v>
      </c>
      <c r="K145" s="11" t="s">
        <v>0</v>
      </c>
      <c r="R145" s="15"/>
      <c r="S145" s="15"/>
    </row>
    <row r="146" spans="2:19" ht="12.75">
      <c r="B146" s="6" t="s">
        <v>3</v>
      </c>
      <c r="C146" s="12">
        <v>2</v>
      </c>
      <c r="D146" s="12">
        <v>3</v>
      </c>
      <c r="E146" s="12">
        <v>4</v>
      </c>
      <c r="F146" s="12">
        <v>5</v>
      </c>
      <c r="G146" s="12">
        <v>6</v>
      </c>
      <c r="H146" s="12">
        <v>7</v>
      </c>
      <c r="I146" s="12">
        <v>8</v>
      </c>
      <c r="J146" s="12">
        <v>9</v>
      </c>
      <c r="K146" s="12">
        <v>10</v>
      </c>
      <c r="R146" s="15"/>
      <c r="S146" s="15"/>
    </row>
    <row r="147" spans="1:20" ht="12.75">
      <c r="A147" s="10"/>
      <c r="B147" s="13" t="s">
        <v>0</v>
      </c>
      <c r="C147" s="7"/>
      <c r="D147" s="7"/>
      <c r="E147" s="7"/>
      <c r="F147" s="7" t="s">
        <v>0</v>
      </c>
      <c r="G147" s="14" t="s">
        <v>0</v>
      </c>
      <c r="H147" s="14" t="s">
        <v>8</v>
      </c>
      <c r="I147" s="14"/>
      <c r="J147" s="14" t="s">
        <v>17</v>
      </c>
      <c r="K147" s="14" t="s">
        <v>0</v>
      </c>
      <c r="R147" s="15"/>
      <c r="S147" s="15"/>
      <c r="T147" s="15"/>
    </row>
    <row r="148" spans="1:20" ht="12.75">
      <c r="A148" s="27"/>
      <c r="B148" s="22"/>
      <c r="C148" s="28"/>
      <c r="D148" s="28"/>
      <c r="E148" s="28"/>
      <c r="F148" s="28"/>
      <c r="G148" s="29"/>
      <c r="H148" s="29"/>
      <c r="I148" s="29"/>
      <c r="J148" s="29"/>
      <c r="K148" s="29"/>
      <c r="R148" s="15"/>
      <c r="S148" s="15"/>
      <c r="T148" s="15"/>
    </row>
    <row r="149" spans="1:11" ht="12.75">
      <c r="A149" s="24" t="s">
        <v>32</v>
      </c>
      <c r="B149" s="6" t="s">
        <v>33</v>
      </c>
      <c r="C149" s="34">
        <v>15496.7</v>
      </c>
      <c r="D149" s="34">
        <v>12716</v>
      </c>
      <c r="E149" s="34">
        <v>14325.4</v>
      </c>
      <c r="F149" s="34">
        <v>14374.7</v>
      </c>
      <c r="G149" s="34">
        <v>15083.6</v>
      </c>
      <c r="H149" s="34">
        <v>14095.7</v>
      </c>
      <c r="I149" s="34">
        <v>14054.4</v>
      </c>
      <c r="J149" s="5">
        <v>18755.8</v>
      </c>
      <c r="K149" s="20">
        <f>K150+K151</f>
        <v>21115.100000000002</v>
      </c>
    </row>
    <row r="150" spans="2:11" ht="12.75">
      <c r="B150" s="6" t="s">
        <v>4</v>
      </c>
      <c r="C150" s="35">
        <v>14131.5</v>
      </c>
      <c r="D150" s="35">
        <v>11457.6</v>
      </c>
      <c r="E150" s="35">
        <v>12467.2</v>
      </c>
      <c r="F150" s="35">
        <v>12467.9</v>
      </c>
      <c r="G150" s="35">
        <v>13367.3</v>
      </c>
      <c r="H150" s="35">
        <v>12447.7</v>
      </c>
      <c r="I150" s="35">
        <v>12255.11</v>
      </c>
      <c r="J150" s="20">
        <v>16872</v>
      </c>
      <c r="K150" s="20">
        <v>19350.06</v>
      </c>
    </row>
    <row r="151" spans="2:12" ht="12.75">
      <c r="B151" s="6" t="s">
        <v>5</v>
      </c>
      <c r="C151" s="35">
        <v>1365.2</v>
      </c>
      <c r="D151" s="35">
        <v>1258.3</v>
      </c>
      <c r="E151" s="35">
        <v>1858.2</v>
      </c>
      <c r="F151" s="35">
        <v>1906.7</v>
      </c>
      <c r="G151" s="35">
        <v>1716.2</v>
      </c>
      <c r="H151" s="35">
        <f>H149-H150</f>
        <v>1648</v>
      </c>
      <c r="I151" s="35">
        <v>1799.33</v>
      </c>
      <c r="J151" s="20">
        <v>1883.76</v>
      </c>
      <c r="K151" s="20">
        <v>1765.04</v>
      </c>
      <c r="L151" s="17"/>
    </row>
    <row r="152" spans="2:11" ht="12.75">
      <c r="B152" s="1"/>
      <c r="C152" s="31"/>
      <c r="D152" s="31"/>
      <c r="E152" s="31"/>
      <c r="F152" s="31"/>
      <c r="G152" s="31"/>
      <c r="H152" s="31"/>
      <c r="I152" s="31"/>
      <c r="J152" s="31"/>
      <c r="K152" s="31"/>
    </row>
    <row r="153" spans="2:11" ht="12.75">
      <c r="B153" s="6" t="s">
        <v>66</v>
      </c>
      <c r="C153" s="35">
        <f aca="true" t="shared" si="16" ref="C153:H153">C154+C155</f>
        <v>0</v>
      </c>
      <c r="D153" s="35">
        <f t="shared" si="16"/>
        <v>1.5</v>
      </c>
      <c r="E153" s="35">
        <f t="shared" si="16"/>
        <v>1.3</v>
      </c>
      <c r="F153" s="35">
        <f t="shared" si="16"/>
        <v>2</v>
      </c>
      <c r="G153" s="35">
        <f t="shared" si="16"/>
        <v>0.2</v>
      </c>
      <c r="H153" s="35">
        <f t="shared" si="16"/>
        <v>2</v>
      </c>
      <c r="I153" s="35">
        <v>0</v>
      </c>
      <c r="J153" s="35">
        <v>0</v>
      </c>
      <c r="K153" s="35">
        <v>0</v>
      </c>
    </row>
    <row r="154" spans="2:11" ht="12.75">
      <c r="B154" s="1" t="s">
        <v>9</v>
      </c>
      <c r="C154" s="31">
        <v>0</v>
      </c>
      <c r="D154" s="31">
        <v>0</v>
      </c>
      <c r="E154" s="31">
        <v>0</v>
      </c>
      <c r="F154" s="31">
        <v>0</v>
      </c>
      <c r="G154" s="31">
        <v>0</v>
      </c>
      <c r="H154" s="31">
        <v>0</v>
      </c>
      <c r="I154" s="31">
        <v>0</v>
      </c>
      <c r="J154" s="31">
        <v>0</v>
      </c>
      <c r="K154" s="31">
        <v>0</v>
      </c>
    </row>
    <row r="155" spans="2:11" ht="12.75">
      <c r="B155" s="1" t="s">
        <v>10</v>
      </c>
      <c r="C155" s="31">
        <v>0</v>
      </c>
      <c r="D155" s="31">
        <v>1.5</v>
      </c>
      <c r="E155" s="32">
        <v>1.3</v>
      </c>
      <c r="F155" s="32">
        <v>2</v>
      </c>
      <c r="G155" s="32">
        <v>0.2</v>
      </c>
      <c r="H155" s="32">
        <v>2</v>
      </c>
      <c r="I155" s="32">
        <v>0</v>
      </c>
      <c r="J155" s="32">
        <v>0</v>
      </c>
      <c r="K155" s="32">
        <v>0</v>
      </c>
    </row>
    <row r="156" spans="2:9" ht="12.75">
      <c r="B156" s="1"/>
      <c r="C156" s="31"/>
      <c r="D156" s="31"/>
      <c r="E156" s="32"/>
      <c r="F156" s="32"/>
      <c r="G156" s="32"/>
      <c r="H156" s="32"/>
      <c r="I156" s="32"/>
    </row>
    <row r="157" spans="2:11" ht="12.75">
      <c r="B157" s="6" t="s">
        <v>67</v>
      </c>
      <c r="C157" s="35">
        <f aca="true" t="shared" si="17" ref="C157:H157">C158+C159</f>
        <v>0</v>
      </c>
      <c r="D157" s="35">
        <f t="shared" si="17"/>
        <v>54.8</v>
      </c>
      <c r="E157" s="35">
        <f t="shared" si="17"/>
        <v>52</v>
      </c>
      <c r="F157" s="35">
        <f t="shared" si="17"/>
        <v>15.7</v>
      </c>
      <c r="G157" s="35">
        <f t="shared" si="17"/>
        <v>0</v>
      </c>
      <c r="H157" s="35">
        <f t="shared" si="17"/>
        <v>-15.4</v>
      </c>
      <c r="I157" s="35">
        <v>-1.97</v>
      </c>
      <c r="J157" s="17">
        <v>0</v>
      </c>
      <c r="K157" s="17">
        <v>0</v>
      </c>
    </row>
    <row r="158" spans="2:11" ht="12.75">
      <c r="B158" s="1" t="s">
        <v>9</v>
      </c>
      <c r="C158" s="31">
        <v>0</v>
      </c>
      <c r="D158" s="31">
        <v>0</v>
      </c>
      <c r="E158" s="31">
        <v>-0.4</v>
      </c>
      <c r="F158" s="31">
        <v>0</v>
      </c>
      <c r="G158" s="31">
        <v>0</v>
      </c>
      <c r="H158" s="31">
        <v>0</v>
      </c>
      <c r="I158" s="31">
        <v>0</v>
      </c>
      <c r="J158" s="17">
        <v>0</v>
      </c>
      <c r="K158" s="17">
        <v>0</v>
      </c>
    </row>
    <row r="159" spans="2:11" ht="12.75">
      <c r="B159" s="1" t="s">
        <v>10</v>
      </c>
      <c r="C159" s="31">
        <v>0</v>
      </c>
      <c r="D159" s="31">
        <v>54.8</v>
      </c>
      <c r="E159" s="32">
        <v>52.4</v>
      </c>
      <c r="F159" s="32">
        <v>15.7</v>
      </c>
      <c r="G159" s="32">
        <v>0</v>
      </c>
      <c r="H159" s="32">
        <v>-15.4</v>
      </c>
      <c r="I159" s="32">
        <v>-2</v>
      </c>
      <c r="J159" s="17">
        <v>0</v>
      </c>
      <c r="K159" s="17">
        <v>0</v>
      </c>
    </row>
    <row r="160" spans="2:9" ht="12.75">
      <c r="B160" s="1"/>
      <c r="C160" s="31"/>
      <c r="D160" s="31"/>
      <c r="E160" s="32"/>
      <c r="F160" s="32"/>
      <c r="G160" s="32"/>
      <c r="H160" s="32"/>
      <c r="I160" s="32"/>
    </row>
    <row r="161" spans="2:11" ht="12.75">
      <c r="B161" s="6" t="s">
        <v>68</v>
      </c>
      <c r="C161" s="35">
        <f aca="true" t="shared" si="18" ref="C161:H161">C162+C163</f>
        <v>26.6</v>
      </c>
      <c r="D161" s="35">
        <f t="shared" si="18"/>
        <v>51.7</v>
      </c>
      <c r="E161" s="35">
        <f t="shared" si="18"/>
        <v>40.9</v>
      </c>
      <c r="F161" s="35">
        <f t="shared" si="18"/>
        <v>53.2</v>
      </c>
      <c r="G161" s="35">
        <f t="shared" si="18"/>
        <v>23.2</v>
      </c>
      <c r="H161" s="35">
        <f t="shared" si="18"/>
        <v>4.4</v>
      </c>
      <c r="I161" s="35">
        <v>0.09</v>
      </c>
      <c r="J161" s="2">
        <v>22.8</v>
      </c>
      <c r="K161" s="17">
        <v>0</v>
      </c>
    </row>
    <row r="162" spans="2:20" ht="12.75">
      <c r="B162" s="1" t="s">
        <v>9</v>
      </c>
      <c r="C162" s="32">
        <v>26.6</v>
      </c>
      <c r="D162" s="32">
        <v>51.7</v>
      </c>
      <c r="E162" s="32">
        <v>40.9</v>
      </c>
      <c r="F162" s="32">
        <v>53.2</v>
      </c>
      <c r="G162" s="32">
        <v>23.2</v>
      </c>
      <c r="H162" s="32">
        <v>4.4</v>
      </c>
      <c r="I162" s="32">
        <v>0.09</v>
      </c>
      <c r="J162" s="2">
        <v>22.8</v>
      </c>
      <c r="K162" s="17">
        <v>0</v>
      </c>
      <c r="R162" s="15"/>
      <c r="S162" s="15"/>
      <c r="T162" s="15"/>
    </row>
    <row r="163" spans="2:20" ht="12.75">
      <c r="B163" s="1" t="s">
        <v>10</v>
      </c>
      <c r="C163" s="31">
        <v>0</v>
      </c>
      <c r="D163" s="31">
        <v>0</v>
      </c>
      <c r="E163" s="31">
        <v>0</v>
      </c>
      <c r="F163" s="31">
        <v>0</v>
      </c>
      <c r="G163" s="31">
        <v>0</v>
      </c>
      <c r="H163" s="31">
        <v>0</v>
      </c>
      <c r="I163" s="31">
        <v>0</v>
      </c>
      <c r="J163" s="17">
        <v>0</v>
      </c>
      <c r="K163" s="17">
        <v>0</v>
      </c>
      <c r="R163" s="15"/>
      <c r="S163" s="15"/>
      <c r="T163" s="15"/>
    </row>
    <row r="164" spans="2:20" ht="12.75">
      <c r="B164" s="1"/>
      <c r="C164" s="31"/>
      <c r="D164" s="31"/>
      <c r="E164" s="31"/>
      <c r="F164" s="31"/>
      <c r="G164" s="31"/>
      <c r="H164" s="31"/>
      <c r="R164" s="15"/>
      <c r="S164" s="15"/>
      <c r="T164" s="15"/>
    </row>
    <row r="165" spans="2:11" ht="12.75">
      <c r="B165" s="6" t="s">
        <v>69</v>
      </c>
      <c r="C165" s="35">
        <f aca="true" t="shared" si="19" ref="C165:H165">C166+C167</f>
        <v>384.7</v>
      </c>
      <c r="D165" s="35">
        <f t="shared" si="19"/>
        <v>554.8</v>
      </c>
      <c r="E165" s="35">
        <f t="shared" si="19"/>
        <v>330.4</v>
      </c>
      <c r="F165" s="35">
        <f t="shared" si="19"/>
        <v>126.9</v>
      </c>
      <c r="G165" s="35">
        <f t="shared" si="19"/>
        <v>191.4</v>
      </c>
      <c r="H165" s="35">
        <f t="shared" si="19"/>
        <v>390.70000000000005</v>
      </c>
      <c r="I165" s="31">
        <v>245.3</v>
      </c>
      <c r="J165" s="17">
        <v>943.12</v>
      </c>
      <c r="K165" s="17">
        <v>436.65</v>
      </c>
    </row>
    <row r="166" spans="2:11" ht="12.75">
      <c r="B166" s="1" t="s">
        <v>9</v>
      </c>
      <c r="C166" s="32">
        <v>294.7</v>
      </c>
      <c r="D166" s="32">
        <v>367.4</v>
      </c>
      <c r="E166" s="32">
        <v>197.4</v>
      </c>
      <c r="F166" s="32">
        <v>18</v>
      </c>
      <c r="G166" s="32">
        <v>34.4</v>
      </c>
      <c r="H166" s="32">
        <v>180.3</v>
      </c>
      <c r="I166" s="32">
        <v>144.75</v>
      </c>
      <c r="J166" s="2">
        <v>844.5</v>
      </c>
      <c r="K166" s="17">
        <v>398.11</v>
      </c>
    </row>
    <row r="167" spans="2:11" ht="12.75">
      <c r="B167" s="1" t="s">
        <v>10</v>
      </c>
      <c r="C167" s="32">
        <v>90</v>
      </c>
      <c r="D167" s="32">
        <v>187.4</v>
      </c>
      <c r="E167" s="32">
        <v>133</v>
      </c>
      <c r="F167" s="32">
        <v>108.9</v>
      </c>
      <c r="G167" s="32">
        <v>157</v>
      </c>
      <c r="H167" s="32">
        <v>210.4</v>
      </c>
      <c r="I167" s="32">
        <v>100.45</v>
      </c>
      <c r="J167" s="17">
        <v>98.62</v>
      </c>
      <c r="K167" s="17">
        <v>38.54</v>
      </c>
    </row>
    <row r="168" spans="2:9" ht="12.75">
      <c r="B168" s="1"/>
      <c r="C168" s="32"/>
      <c r="D168" s="32"/>
      <c r="E168" s="32"/>
      <c r="F168" s="32"/>
      <c r="G168" s="32"/>
      <c r="H168" s="32"/>
      <c r="I168" s="32"/>
    </row>
    <row r="169" spans="2:20" ht="12.75">
      <c r="B169" s="6" t="s">
        <v>70</v>
      </c>
      <c r="C169" s="35">
        <f aca="true" t="shared" si="20" ref="C169:H169">C170+C171</f>
        <v>0</v>
      </c>
      <c r="D169" s="35">
        <f t="shared" si="20"/>
        <v>2.2</v>
      </c>
      <c r="E169" s="35">
        <f t="shared" si="20"/>
        <v>0.2</v>
      </c>
      <c r="F169" s="35">
        <f t="shared" si="20"/>
        <v>0</v>
      </c>
      <c r="G169" s="35">
        <f t="shared" si="20"/>
        <v>0</v>
      </c>
      <c r="H169" s="35">
        <f t="shared" si="20"/>
        <v>0</v>
      </c>
      <c r="I169" s="35">
        <v>0</v>
      </c>
      <c r="J169" s="2">
        <v>1.85</v>
      </c>
      <c r="K169" s="17">
        <v>0</v>
      </c>
      <c r="N169" s="15"/>
      <c r="O169" s="15"/>
      <c r="P169" s="15"/>
      <c r="R169" s="15"/>
      <c r="S169" s="15"/>
      <c r="T169" s="15"/>
    </row>
    <row r="170" spans="2:20" ht="12.75">
      <c r="B170" s="1" t="s">
        <v>9</v>
      </c>
      <c r="C170" s="31">
        <v>0</v>
      </c>
      <c r="D170" s="31">
        <v>2.2</v>
      </c>
      <c r="E170" s="32">
        <v>0.2</v>
      </c>
      <c r="F170" s="31">
        <v>0</v>
      </c>
      <c r="G170" s="32">
        <v>0</v>
      </c>
      <c r="H170" s="31">
        <v>0</v>
      </c>
      <c r="I170" s="31">
        <v>0</v>
      </c>
      <c r="J170" s="2">
        <v>1.85</v>
      </c>
      <c r="K170" s="17">
        <v>0</v>
      </c>
      <c r="N170" s="15"/>
      <c r="O170" s="15"/>
      <c r="P170" s="15"/>
      <c r="R170" s="15"/>
      <c r="S170" s="15"/>
      <c r="T170" s="15"/>
    </row>
    <row r="171" spans="2:16" ht="12.75">
      <c r="B171" s="1" t="s">
        <v>10</v>
      </c>
      <c r="C171" s="31">
        <v>0</v>
      </c>
      <c r="D171" s="31">
        <v>0</v>
      </c>
      <c r="E171" s="31">
        <v>0</v>
      </c>
      <c r="F171" s="31">
        <v>0</v>
      </c>
      <c r="G171" s="31">
        <v>0</v>
      </c>
      <c r="H171" s="31">
        <v>0</v>
      </c>
      <c r="I171" s="31">
        <v>0</v>
      </c>
      <c r="J171" s="17">
        <v>0</v>
      </c>
      <c r="K171" s="17">
        <v>0</v>
      </c>
      <c r="N171" s="15"/>
      <c r="O171" s="15"/>
      <c r="P171" s="15"/>
    </row>
    <row r="172" spans="2:16" ht="12.75">
      <c r="B172" s="1"/>
      <c r="C172" s="31"/>
      <c r="D172" s="31"/>
      <c r="E172" s="31"/>
      <c r="F172" s="31"/>
      <c r="G172" s="31"/>
      <c r="H172" s="31"/>
      <c r="I172" s="31"/>
      <c r="N172" s="15"/>
      <c r="O172" s="15"/>
      <c r="P172" s="15"/>
    </row>
    <row r="173" spans="2:20" ht="12.75">
      <c r="B173" s="6" t="s">
        <v>71</v>
      </c>
      <c r="C173" s="35">
        <f aca="true" t="shared" si="21" ref="C173:H173">C174+C175</f>
        <v>4300.5</v>
      </c>
      <c r="D173" s="35">
        <f t="shared" si="21"/>
        <v>3329</v>
      </c>
      <c r="E173" s="35">
        <f t="shared" si="21"/>
        <v>3277.6000000000004</v>
      </c>
      <c r="F173" s="35">
        <f t="shared" si="21"/>
        <v>2971.3</v>
      </c>
      <c r="G173" s="35">
        <f t="shared" si="21"/>
        <v>2745.1</v>
      </c>
      <c r="H173" s="35">
        <f t="shared" si="21"/>
        <v>2179</v>
      </c>
      <c r="I173" s="35">
        <v>3477.99</v>
      </c>
      <c r="J173" s="2">
        <v>5872.4</v>
      </c>
      <c r="K173" s="17">
        <v>5630.9</v>
      </c>
      <c r="R173" s="15"/>
      <c r="S173" s="15"/>
      <c r="T173" s="15"/>
    </row>
    <row r="174" spans="2:20" ht="12.75">
      <c r="B174" s="1" t="s">
        <v>9</v>
      </c>
      <c r="C174" s="32">
        <v>4277.5</v>
      </c>
      <c r="D174" s="32">
        <v>3319.4</v>
      </c>
      <c r="E174" s="32">
        <v>3272.3</v>
      </c>
      <c r="F174" s="32">
        <v>2907.9</v>
      </c>
      <c r="G174" s="32">
        <v>2688.7</v>
      </c>
      <c r="H174" s="32">
        <v>2125.5</v>
      </c>
      <c r="I174" s="32">
        <v>3471.37</v>
      </c>
      <c r="J174" s="2">
        <v>5872.4</v>
      </c>
      <c r="K174" s="17">
        <v>5629.35</v>
      </c>
      <c r="R174" s="15"/>
      <c r="S174" s="15"/>
      <c r="T174" s="15"/>
    </row>
    <row r="175" spans="2:16" ht="12.75">
      <c r="B175" s="1" t="s">
        <v>10</v>
      </c>
      <c r="C175" s="32">
        <v>23</v>
      </c>
      <c r="D175" s="32">
        <v>9.6</v>
      </c>
      <c r="E175" s="32">
        <v>5.3</v>
      </c>
      <c r="F175" s="32">
        <v>63.4</v>
      </c>
      <c r="G175" s="32">
        <v>56.4</v>
      </c>
      <c r="H175" s="32">
        <v>53.5</v>
      </c>
      <c r="I175" s="32">
        <v>6.62</v>
      </c>
      <c r="J175" s="17">
        <v>0</v>
      </c>
      <c r="K175" s="17">
        <v>1.47</v>
      </c>
      <c r="N175" s="15"/>
      <c r="O175" s="15"/>
      <c r="P175" s="15"/>
    </row>
    <row r="176" spans="2:16" ht="12.75">
      <c r="B176" s="1"/>
      <c r="C176" s="32"/>
      <c r="D176" s="32"/>
      <c r="E176" s="32"/>
      <c r="F176" s="32"/>
      <c r="G176" s="32"/>
      <c r="H176" s="32"/>
      <c r="I176" s="32"/>
      <c r="N176" s="15"/>
      <c r="O176" s="15"/>
      <c r="P176" s="15"/>
    </row>
    <row r="177" spans="2:20" ht="12.75">
      <c r="B177" s="6" t="s">
        <v>72</v>
      </c>
      <c r="C177" s="35">
        <f aca="true" t="shared" si="22" ref="C177:H177">C178+C179</f>
        <v>278.2</v>
      </c>
      <c r="D177" s="35">
        <f t="shared" si="22"/>
        <v>101.5</v>
      </c>
      <c r="E177" s="35">
        <f t="shared" si="22"/>
        <v>195.1</v>
      </c>
      <c r="F177" s="35">
        <f t="shared" si="22"/>
        <v>49.2</v>
      </c>
      <c r="G177" s="35">
        <f t="shared" si="22"/>
        <v>35.6</v>
      </c>
      <c r="H177" s="35">
        <f t="shared" si="22"/>
        <v>4.5</v>
      </c>
      <c r="I177" s="35">
        <v>-1.19</v>
      </c>
      <c r="J177" s="35">
        <v>0</v>
      </c>
      <c r="K177" s="35">
        <v>0</v>
      </c>
      <c r="N177" s="15"/>
      <c r="O177" s="15"/>
      <c r="P177" s="15"/>
      <c r="R177" s="15"/>
      <c r="S177" s="15"/>
      <c r="T177" s="15"/>
    </row>
    <row r="178" spans="2:20" ht="12.75">
      <c r="B178" s="1" t="s">
        <v>9</v>
      </c>
      <c r="C178" s="31">
        <v>0</v>
      </c>
      <c r="D178" s="31">
        <v>0</v>
      </c>
      <c r="E178" s="31">
        <v>0</v>
      </c>
      <c r="F178" s="31">
        <v>0</v>
      </c>
      <c r="G178" s="31">
        <v>0</v>
      </c>
      <c r="H178" s="31">
        <v>0</v>
      </c>
      <c r="I178" s="31">
        <v>0</v>
      </c>
      <c r="J178" s="31">
        <v>0</v>
      </c>
      <c r="K178" s="31">
        <v>0</v>
      </c>
      <c r="R178" s="15"/>
      <c r="S178" s="15"/>
      <c r="T178" s="15"/>
    </row>
    <row r="179" spans="2:16" ht="12.75">
      <c r="B179" s="1" t="s">
        <v>10</v>
      </c>
      <c r="C179" s="32">
        <v>278.2</v>
      </c>
      <c r="D179" s="32">
        <v>101.5</v>
      </c>
      <c r="E179" s="32">
        <v>195.1</v>
      </c>
      <c r="F179" s="32">
        <v>49.2</v>
      </c>
      <c r="G179" s="32">
        <v>35.6</v>
      </c>
      <c r="H179" s="32">
        <v>4.5</v>
      </c>
      <c r="I179" s="32">
        <v>-1.19</v>
      </c>
      <c r="J179" s="31">
        <v>0</v>
      </c>
      <c r="K179" s="31">
        <v>0</v>
      </c>
      <c r="N179" s="15"/>
      <c r="O179" s="15"/>
      <c r="P179" s="15"/>
    </row>
    <row r="180" spans="2:16" ht="12.75">
      <c r="B180" s="1"/>
      <c r="C180" s="31"/>
      <c r="D180" s="31"/>
      <c r="E180" s="31"/>
      <c r="F180" s="31"/>
      <c r="G180" s="31"/>
      <c r="H180" s="31"/>
      <c r="I180" s="31"/>
      <c r="J180" s="17"/>
      <c r="N180" s="15"/>
      <c r="O180" s="15"/>
      <c r="P180" s="15"/>
    </row>
    <row r="181" spans="2:20" ht="12.75">
      <c r="B181" s="6" t="s">
        <v>82</v>
      </c>
      <c r="C181" s="35">
        <f aca="true" t="shared" si="23" ref="C181:H181">C182+C183</f>
        <v>398.9</v>
      </c>
      <c r="D181" s="35">
        <f t="shared" si="23"/>
        <v>778.7</v>
      </c>
      <c r="E181" s="35">
        <f t="shared" si="23"/>
        <v>1279.9</v>
      </c>
      <c r="F181" s="35">
        <f t="shared" si="23"/>
        <v>1506.9</v>
      </c>
      <c r="G181" s="35">
        <f t="shared" si="23"/>
        <v>1371.5</v>
      </c>
      <c r="H181" s="35">
        <f t="shared" si="23"/>
        <v>1318.2</v>
      </c>
      <c r="I181" s="35">
        <v>1599.27</v>
      </c>
      <c r="J181" s="17">
        <v>1710</v>
      </c>
      <c r="K181" s="17">
        <v>1693.48</v>
      </c>
      <c r="N181" s="15"/>
      <c r="O181" s="15"/>
      <c r="P181" s="15"/>
      <c r="R181" s="15"/>
      <c r="S181" s="15"/>
      <c r="T181" s="15"/>
    </row>
    <row r="182" spans="2:20" ht="12.75">
      <c r="B182" s="1" t="s">
        <v>9</v>
      </c>
      <c r="C182" s="31">
        <v>0</v>
      </c>
      <c r="D182" s="31">
        <v>0</v>
      </c>
      <c r="E182" s="31">
        <v>0</v>
      </c>
      <c r="F182" s="31">
        <v>0</v>
      </c>
      <c r="G182" s="31">
        <v>0</v>
      </c>
      <c r="H182" s="31">
        <v>0</v>
      </c>
      <c r="I182" s="31">
        <v>0</v>
      </c>
      <c r="J182" s="17">
        <v>0</v>
      </c>
      <c r="K182" s="17">
        <v>0</v>
      </c>
      <c r="R182" s="15"/>
      <c r="S182" s="15"/>
      <c r="T182" s="15"/>
    </row>
    <row r="183" spans="2:16" ht="12.75">
      <c r="B183" s="21" t="s">
        <v>10</v>
      </c>
      <c r="C183" s="32">
        <v>398.9</v>
      </c>
      <c r="D183" s="32">
        <v>778.7</v>
      </c>
      <c r="E183" s="32">
        <v>1279.9</v>
      </c>
      <c r="F183" s="32">
        <v>1506.9</v>
      </c>
      <c r="G183" s="32">
        <v>1371.5</v>
      </c>
      <c r="H183" s="32">
        <v>1318.2</v>
      </c>
      <c r="I183" s="32">
        <v>1599.27</v>
      </c>
      <c r="J183" s="17">
        <v>1710</v>
      </c>
      <c r="K183" s="17">
        <v>1693.48</v>
      </c>
      <c r="N183" s="15"/>
      <c r="O183" s="15"/>
      <c r="P183" s="15"/>
    </row>
    <row r="184" spans="2:16" ht="12.75">
      <c r="B184" s="21"/>
      <c r="C184" s="32"/>
      <c r="D184" s="32"/>
      <c r="E184" s="32"/>
      <c r="F184" s="32"/>
      <c r="G184" s="32"/>
      <c r="H184" s="32"/>
      <c r="I184" s="32"/>
      <c r="N184" s="15"/>
      <c r="O184" s="15"/>
      <c r="P184" s="15"/>
    </row>
    <row r="185" spans="2:20" ht="12.75">
      <c r="B185" s="6" t="s">
        <v>83</v>
      </c>
      <c r="C185" s="35">
        <f aca="true" t="shared" si="24" ref="C185:H185">C186+C187</f>
        <v>25</v>
      </c>
      <c r="D185" s="35">
        <f t="shared" si="24"/>
        <v>49.9</v>
      </c>
      <c r="E185" s="35">
        <f t="shared" si="24"/>
        <v>110.6</v>
      </c>
      <c r="F185" s="35">
        <f t="shared" si="24"/>
        <v>99.06</v>
      </c>
      <c r="G185" s="35">
        <f t="shared" si="24"/>
        <v>52.7</v>
      </c>
      <c r="H185" s="35">
        <f t="shared" si="24"/>
        <v>44.6</v>
      </c>
      <c r="I185" s="35">
        <v>64.11</v>
      </c>
      <c r="J185" s="2">
        <v>57.2</v>
      </c>
      <c r="K185" s="17">
        <v>14.16</v>
      </c>
      <c r="N185" s="15"/>
      <c r="O185" s="15"/>
      <c r="P185" s="15"/>
      <c r="R185" s="15"/>
      <c r="S185" s="15"/>
      <c r="T185" s="15"/>
    </row>
    <row r="186" spans="2:20" ht="12.75">
      <c r="B186" s="1" t="s">
        <v>9</v>
      </c>
      <c r="C186" s="31">
        <v>0</v>
      </c>
      <c r="D186" s="31">
        <v>0</v>
      </c>
      <c r="E186" s="31">
        <v>0</v>
      </c>
      <c r="F186" s="31">
        <v>0</v>
      </c>
      <c r="G186" s="31">
        <v>0</v>
      </c>
      <c r="H186" s="31">
        <v>0</v>
      </c>
      <c r="I186" s="31">
        <v>0</v>
      </c>
      <c r="J186" s="17">
        <v>0</v>
      </c>
      <c r="K186" s="17">
        <v>0</v>
      </c>
      <c r="N186" s="15"/>
      <c r="O186" s="15"/>
      <c r="P186" s="15"/>
      <c r="R186" s="15"/>
      <c r="S186" s="15"/>
      <c r="T186" s="15"/>
    </row>
    <row r="187" spans="2:20" ht="12.75">
      <c r="B187" s="1" t="s">
        <v>10</v>
      </c>
      <c r="C187" s="32">
        <v>25</v>
      </c>
      <c r="D187" s="32">
        <v>49.9</v>
      </c>
      <c r="E187" s="32">
        <v>110.6</v>
      </c>
      <c r="F187" s="37">
        <v>99.06</v>
      </c>
      <c r="G187" s="32">
        <v>52.7</v>
      </c>
      <c r="H187" s="37">
        <v>44.6</v>
      </c>
      <c r="I187" s="37">
        <v>64.11</v>
      </c>
      <c r="J187" s="2">
        <v>57.2</v>
      </c>
      <c r="K187" s="17">
        <v>14.16</v>
      </c>
      <c r="N187" s="15"/>
      <c r="O187" s="15"/>
      <c r="P187" s="15"/>
      <c r="R187" s="15"/>
      <c r="S187" s="15"/>
      <c r="T187" s="15"/>
    </row>
    <row r="188" spans="2:20" ht="12.75">
      <c r="B188" s="1"/>
      <c r="C188" s="32"/>
      <c r="D188" s="32"/>
      <c r="E188" s="32"/>
      <c r="F188" s="37"/>
      <c r="G188" s="32"/>
      <c r="H188" s="37"/>
      <c r="I188" s="37"/>
      <c r="N188" s="15"/>
      <c r="O188" s="15"/>
      <c r="P188" s="15"/>
      <c r="R188" s="15"/>
      <c r="S188" s="15"/>
      <c r="T188" s="15"/>
    </row>
    <row r="189" spans="2:20" ht="12.75">
      <c r="B189" s="6" t="s">
        <v>84</v>
      </c>
      <c r="C189" s="35">
        <f aca="true" t="shared" si="25" ref="C189:H189">C190+C191</f>
        <v>3767.2</v>
      </c>
      <c r="D189" s="35">
        <f t="shared" si="25"/>
        <v>3172.4</v>
      </c>
      <c r="E189" s="35">
        <f t="shared" si="25"/>
        <v>4087.3999999999996</v>
      </c>
      <c r="F189" s="35">
        <f t="shared" si="25"/>
        <v>3725.1</v>
      </c>
      <c r="G189" s="35">
        <f t="shared" si="25"/>
        <v>4200.6</v>
      </c>
      <c r="H189" s="35">
        <f t="shared" si="25"/>
        <v>4474.7</v>
      </c>
      <c r="I189" s="35">
        <v>4414.11</v>
      </c>
      <c r="J189" s="2">
        <v>4081.7</v>
      </c>
      <c r="K189" s="17">
        <v>6925.5</v>
      </c>
      <c r="N189" s="15"/>
      <c r="O189" s="15"/>
      <c r="P189" s="15"/>
      <c r="R189" s="15"/>
      <c r="S189" s="15"/>
      <c r="T189" s="15"/>
    </row>
    <row r="190" spans="2:20" ht="12.75">
      <c r="B190" s="1" t="s">
        <v>9</v>
      </c>
      <c r="C190" s="32">
        <v>3766</v>
      </c>
      <c r="D190" s="32">
        <v>3123</v>
      </c>
      <c r="E190" s="32">
        <v>4033.2</v>
      </c>
      <c r="F190" s="32">
        <v>3690.6</v>
      </c>
      <c r="G190" s="32">
        <v>4168</v>
      </c>
      <c r="H190" s="32">
        <v>4459.4</v>
      </c>
      <c r="I190" s="32">
        <v>4390.97</v>
      </c>
      <c r="J190" s="17">
        <v>4076</v>
      </c>
      <c r="K190" s="17">
        <v>6913.68</v>
      </c>
      <c r="N190" s="15"/>
      <c r="O190" s="15"/>
      <c r="P190" s="15"/>
      <c r="R190" s="15"/>
      <c r="S190" s="15"/>
      <c r="T190" s="15"/>
    </row>
    <row r="191" spans="2:20" ht="12.75">
      <c r="B191" s="1" t="s">
        <v>10</v>
      </c>
      <c r="C191" s="32">
        <v>1.2</v>
      </c>
      <c r="D191" s="32">
        <v>49.4</v>
      </c>
      <c r="E191" s="32">
        <v>54.2</v>
      </c>
      <c r="F191" s="32">
        <v>34.5</v>
      </c>
      <c r="G191" s="32">
        <v>32.6</v>
      </c>
      <c r="H191" s="32">
        <v>15.3</v>
      </c>
      <c r="I191" s="32">
        <v>23.14</v>
      </c>
      <c r="J191" s="17">
        <v>5.7</v>
      </c>
      <c r="K191" s="17">
        <v>11.75</v>
      </c>
      <c r="N191" s="15"/>
      <c r="O191" s="15"/>
      <c r="P191" s="15"/>
      <c r="R191" s="15"/>
      <c r="S191" s="15"/>
      <c r="T191" s="15"/>
    </row>
    <row r="192" spans="2:20" ht="12.75">
      <c r="B192" s="1"/>
      <c r="C192" s="32"/>
      <c r="D192" s="32"/>
      <c r="E192" s="32"/>
      <c r="F192" s="32"/>
      <c r="G192" s="32"/>
      <c r="H192" s="32"/>
      <c r="N192" s="15"/>
      <c r="O192" s="15"/>
      <c r="P192" s="15"/>
      <c r="R192" s="15"/>
      <c r="S192" s="15"/>
      <c r="T192" s="15"/>
    </row>
    <row r="193" spans="2:20" ht="12.75">
      <c r="B193" s="6" t="s">
        <v>85</v>
      </c>
      <c r="C193" s="35">
        <f aca="true" t="shared" si="26" ref="C193:H193">C194+C195</f>
        <v>5772.4</v>
      </c>
      <c r="D193" s="35">
        <f t="shared" si="26"/>
        <v>4303.5</v>
      </c>
      <c r="E193" s="35">
        <f t="shared" si="26"/>
        <v>4178.299999999999</v>
      </c>
      <c r="F193" s="35">
        <f t="shared" si="26"/>
        <v>4629.6</v>
      </c>
      <c r="G193" s="35">
        <f t="shared" si="26"/>
        <v>5355.7</v>
      </c>
      <c r="H193" s="35">
        <f t="shared" si="26"/>
        <v>4285.4</v>
      </c>
      <c r="I193" s="32">
        <v>3271.96</v>
      </c>
      <c r="J193" s="2">
        <v>5192.1</v>
      </c>
      <c r="K193" s="17">
        <v>5500.06</v>
      </c>
      <c r="N193" s="15"/>
      <c r="O193" s="15"/>
      <c r="P193" s="15"/>
      <c r="R193" s="15"/>
      <c r="S193" s="15"/>
      <c r="T193" s="15"/>
    </row>
    <row r="194" spans="2:20" ht="12.75">
      <c r="B194" s="1" t="s">
        <v>20</v>
      </c>
      <c r="C194" s="32">
        <v>5737</v>
      </c>
      <c r="D194" s="32">
        <v>4277.9</v>
      </c>
      <c r="E194" s="32">
        <v>4151.9</v>
      </c>
      <c r="F194" s="32">
        <v>4603</v>
      </c>
      <c r="G194" s="32">
        <v>5345.3</v>
      </c>
      <c r="H194" s="32">
        <v>4270.4</v>
      </c>
      <c r="I194" s="35">
        <v>3263.06</v>
      </c>
      <c r="J194" s="2">
        <v>5179.8</v>
      </c>
      <c r="K194" s="17">
        <v>5494.42</v>
      </c>
      <c r="N194" s="15"/>
      <c r="O194" s="15"/>
      <c r="P194" s="15"/>
      <c r="R194" s="15"/>
      <c r="S194" s="15"/>
      <c r="T194" s="15"/>
    </row>
    <row r="195" spans="2:20" ht="12.75">
      <c r="B195" s="1" t="s">
        <v>7</v>
      </c>
      <c r="C195" s="32">
        <v>35.4</v>
      </c>
      <c r="D195" s="32">
        <v>25.6</v>
      </c>
      <c r="E195" s="32">
        <v>26.4</v>
      </c>
      <c r="F195" s="32">
        <v>26.6</v>
      </c>
      <c r="G195" s="32">
        <v>10.4</v>
      </c>
      <c r="H195" s="32">
        <v>15</v>
      </c>
      <c r="I195" s="32">
        <v>8.9</v>
      </c>
      <c r="J195" s="2">
        <v>12.3</v>
      </c>
      <c r="K195" s="17">
        <v>5.64</v>
      </c>
      <c r="N195" s="15"/>
      <c r="O195" s="15"/>
      <c r="P195" s="15"/>
      <c r="R195" s="15"/>
      <c r="S195" s="15"/>
      <c r="T195" s="15"/>
    </row>
    <row r="196" spans="2:20" ht="12.75">
      <c r="B196" s="1"/>
      <c r="C196" s="32"/>
      <c r="D196" s="32"/>
      <c r="E196" s="32"/>
      <c r="F196" s="32"/>
      <c r="G196" s="32"/>
      <c r="H196" s="32"/>
      <c r="I196" s="32"/>
      <c r="K196" s="17"/>
      <c r="N196" s="15"/>
      <c r="O196" s="15"/>
      <c r="P196" s="15"/>
      <c r="R196" s="15"/>
      <c r="S196" s="15"/>
      <c r="T196" s="15"/>
    </row>
    <row r="197" spans="1:20" ht="12.75">
      <c r="A197" s="24" t="s">
        <v>35</v>
      </c>
      <c r="B197" s="5" t="s">
        <v>37</v>
      </c>
      <c r="N197" s="15"/>
      <c r="O197" s="15"/>
      <c r="P197" s="15"/>
      <c r="R197" s="15"/>
      <c r="S197" s="15"/>
      <c r="T197" s="15"/>
    </row>
    <row r="198" spans="2:20" ht="12.75">
      <c r="B198" s="5" t="s">
        <v>38</v>
      </c>
      <c r="C198" s="32"/>
      <c r="D198" s="32"/>
      <c r="E198" s="32"/>
      <c r="F198" s="32"/>
      <c r="G198" s="32"/>
      <c r="H198" s="32"/>
      <c r="I198" s="32"/>
      <c r="J198" s="32"/>
      <c r="K198" s="32"/>
      <c r="N198" s="15"/>
      <c r="O198" s="15"/>
      <c r="P198" s="15"/>
      <c r="R198" s="15"/>
      <c r="S198" s="15"/>
      <c r="T198" s="15"/>
    </row>
    <row r="199" spans="2:20" ht="12.75">
      <c r="B199" s="6" t="s">
        <v>39</v>
      </c>
      <c r="C199" s="38">
        <f aca="true" t="shared" si="27" ref="C199:H199">C202+C204</f>
        <v>29.7</v>
      </c>
      <c r="D199" s="38">
        <f t="shared" si="27"/>
        <v>316.1</v>
      </c>
      <c r="E199" s="38">
        <f t="shared" si="27"/>
        <v>771.7</v>
      </c>
      <c r="F199" s="38">
        <f t="shared" si="27"/>
        <v>1195.2</v>
      </c>
      <c r="G199" s="38">
        <f t="shared" si="27"/>
        <v>1107.8</v>
      </c>
      <c r="H199" s="38">
        <f t="shared" si="27"/>
        <v>1407.7</v>
      </c>
      <c r="I199" s="38">
        <v>984.87</v>
      </c>
      <c r="J199" s="2">
        <v>874.5</v>
      </c>
      <c r="K199" s="2">
        <v>914.5</v>
      </c>
      <c r="N199" s="15"/>
      <c r="O199" s="15"/>
      <c r="P199" s="15"/>
      <c r="R199" s="15"/>
      <c r="S199" s="15"/>
      <c r="T199" s="15"/>
    </row>
    <row r="200" spans="2:20" ht="12.75">
      <c r="B200" s="6" t="s">
        <v>40</v>
      </c>
      <c r="C200" s="32"/>
      <c r="D200" s="32"/>
      <c r="E200" s="32"/>
      <c r="F200" s="32"/>
      <c r="G200" s="32"/>
      <c r="H200" s="32"/>
      <c r="I200" s="32"/>
      <c r="N200" s="15"/>
      <c r="O200" s="15"/>
      <c r="P200" s="15"/>
      <c r="R200" s="15"/>
      <c r="S200" s="15"/>
      <c r="T200" s="15"/>
    </row>
    <row r="201" spans="2:20" ht="12.75">
      <c r="B201" s="6" t="s">
        <v>41</v>
      </c>
      <c r="C201" s="32"/>
      <c r="D201" s="32"/>
      <c r="E201" s="32"/>
      <c r="F201" s="32"/>
      <c r="G201" s="32"/>
      <c r="H201" s="32"/>
      <c r="I201" s="32"/>
      <c r="N201" s="15"/>
      <c r="O201" s="15"/>
      <c r="P201" s="15"/>
      <c r="R201" s="15"/>
      <c r="S201" s="15"/>
      <c r="T201" s="15"/>
    </row>
    <row r="202" spans="2:20" ht="12.75">
      <c r="B202" s="6" t="s">
        <v>42</v>
      </c>
      <c r="C202" s="32">
        <v>29.7</v>
      </c>
      <c r="D202" s="32">
        <v>316.1</v>
      </c>
      <c r="E202" s="32">
        <v>771.7</v>
      </c>
      <c r="F202" s="32">
        <v>1195.2</v>
      </c>
      <c r="G202" s="32">
        <v>1107.8</v>
      </c>
      <c r="H202" s="32">
        <v>1407.7</v>
      </c>
      <c r="I202" s="32">
        <v>984.87</v>
      </c>
      <c r="J202" s="2">
        <v>874.5</v>
      </c>
      <c r="K202" s="2">
        <v>914.5</v>
      </c>
      <c r="N202" s="15"/>
      <c r="O202" s="15"/>
      <c r="P202" s="15"/>
      <c r="R202" s="15"/>
      <c r="S202" s="15"/>
      <c r="T202" s="15"/>
    </row>
    <row r="203" spans="2:20" ht="12.75">
      <c r="B203" s="6" t="s">
        <v>51</v>
      </c>
      <c r="C203" s="32"/>
      <c r="D203" s="32"/>
      <c r="E203" s="32"/>
      <c r="F203" s="32"/>
      <c r="G203" s="32"/>
      <c r="H203" s="32"/>
      <c r="I203" s="32"/>
      <c r="N203" s="15"/>
      <c r="O203" s="15"/>
      <c r="P203" s="15"/>
      <c r="R203" s="15"/>
      <c r="S203" s="15"/>
      <c r="T203" s="15"/>
    </row>
    <row r="204" spans="2:20" ht="12.75">
      <c r="B204" s="6" t="s">
        <v>42</v>
      </c>
      <c r="C204" s="32">
        <v>0</v>
      </c>
      <c r="D204" s="32">
        <v>0</v>
      </c>
      <c r="E204" s="32">
        <v>0</v>
      </c>
      <c r="F204" s="32">
        <v>0</v>
      </c>
      <c r="G204" s="32">
        <v>0</v>
      </c>
      <c r="H204" s="32">
        <v>0</v>
      </c>
      <c r="I204" s="32">
        <v>0</v>
      </c>
      <c r="J204" s="17">
        <v>0</v>
      </c>
      <c r="K204" s="17">
        <v>0</v>
      </c>
      <c r="N204" s="15"/>
      <c r="O204" s="15"/>
      <c r="P204" s="15"/>
      <c r="R204" s="15"/>
      <c r="S204" s="15"/>
      <c r="T204" s="15"/>
    </row>
    <row r="205" spans="3:20" ht="12.75">
      <c r="C205" s="32"/>
      <c r="D205" s="32"/>
      <c r="E205" s="32"/>
      <c r="F205" s="32"/>
      <c r="G205" s="32"/>
      <c r="H205" s="32"/>
      <c r="I205" s="32"/>
      <c r="N205" s="15"/>
      <c r="O205" s="15"/>
      <c r="P205" s="15"/>
      <c r="R205" s="15"/>
      <c r="S205" s="15"/>
      <c r="T205" s="15"/>
    </row>
    <row r="206" spans="1:20" ht="12.75">
      <c r="A206" s="24" t="s">
        <v>43</v>
      </c>
      <c r="B206" s="5" t="s">
        <v>36</v>
      </c>
      <c r="C206" s="34">
        <f aca="true" t="shared" si="28" ref="C206:H206">C207+C208</f>
        <v>2299.5</v>
      </c>
      <c r="D206" s="34">
        <f t="shared" si="28"/>
        <v>3119.8999999999996</v>
      </c>
      <c r="E206" s="34">
        <f t="shared" si="28"/>
        <v>3030.3999999999996</v>
      </c>
      <c r="F206" s="34">
        <f t="shared" si="28"/>
        <v>2798.5</v>
      </c>
      <c r="G206" s="34">
        <f t="shared" si="28"/>
        <v>3801.84</v>
      </c>
      <c r="H206" s="34">
        <f t="shared" si="28"/>
        <v>5265.82</v>
      </c>
      <c r="I206" s="5">
        <v>5796.3</v>
      </c>
      <c r="J206" s="2">
        <v>8183.7</v>
      </c>
      <c r="K206" s="2">
        <v>7380.3</v>
      </c>
      <c r="N206" s="15"/>
      <c r="O206" s="15"/>
      <c r="P206" s="15"/>
      <c r="R206" s="15"/>
      <c r="S206" s="15"/>
      <c r="T206" s="15"/>
    </row>
    <row r="207" spans="2:20" ht="12.75">
      <c r="B207" s="1" t="s">
        <v>39</v>
      </c>
      <c r="C207" s="32">
        <v>1997.9</v>
      </c>
      <c r="D207" s="32">
        <v>2541.6</v>
      </c>
      <c r="E207" s="32">
        <v>2809.2</v>
      </c>
      <c r="F207" s="32">
        <v>2194.9</v>
      </c>
      <c r="G207" s="32">
        <v>2731.04</v>
      </c>
      <c r="H207" s="32">
        <v>4354.92</v>
      </c>
      <c r="I207" s="37">
        <v>4921.18</v>
      </c>
      <c r="J207" s="2">
        <v>7244.5</v>
      </c>
      <c r="K207" s="17">
        <v>6088.88</v>
      </c>
      <c r="N207" s="15"/>
      <c r="O207" s="15"/>
      <c r="P207" s="15"/>
      <c r="R207" s="15"/>
      <c r="S207" s="15"/>
      <c r="T207" s="15"/>
    </row>
    <row r="208" spans="2:20" ht="12.75">
      <c r="B208" s="1" t="s">
        <v>44</v>
      </c>
      <c r="C208" s="32">
        <v>301.6</v>
      </c>
      <c r="D208" s="32">
        <v>578.3</v>
      </c>
      <c r="E208" s="32">
        <v>221.2</v>
      </c>
      <c r="F208" s="32">
        <v>603.6</v>
      </c>
      <c r="G208" s="32">
        <v>1070.8</v>
      </c>
      <c r="H208" s="32">
        <v>910.9</v>
      </c>
      <c r="I208" s="32">
        <v>875.12</v>
      </c>
      <c r="J208" s="2">
        <v>939.2</v>
      </c>
      <c r="K208" s="17">
        <v>1291.36</v>
      </c>
      <c r="N208" s="15"/>
      <c r="O208" s="15"/>
      <c r="P208" s="15"/>
      <c r="R208" s="15"/>
      <c r="S208" s="15"/>
      <c r="T208" s="15"/>
    </row>
    <row r="209" spans="2:20" ht="12.75">
      <c r="B209" s="1"/>
      <c r="C209" s="36"/>
      <c r="D209" s="36"/>
      <c r="E209" s="36"/>
      <c r="F209" s="36"/>
      <c r="G209" s="36"/>
      <c r="H209" s="36"/>
      <c r="I209" s="36"/>
      <c r="N209" s="15"/>
      <c r="O209" s="15"/>
      <c r="P209" s="15"/>
      <c r="R209" s="15"/>
      <c r="S209" s="15"/>
      <c r="T209" s="15"/>
    </row>
    <row r="210" spans="2:20" ht="12.75">
      <c r="B210" s="6" t="s">
        <v>45</v>
      </c>
      <c r="C210" s="32"/>
      <c r="D210" s="32"/>
      <c r="E210" s="32"/>
      <c r="F210" s="32"/>
      <c r="G210" s="32"/>
      <c r="H210" s="32"/>
      <c r="I210" s="32"/>
      <c r="N210" s="15"/>
      <c r="O210" s="15"/>
      <c r="P210" s="15"/>
      <c r="R210" s="15"/>
      <c r="S210" s="15"/>
      <c r="T210" s="15"/>
    </row>
    <row r="211" spans="2:20" ht="12.75">
      <c r="B211" s="6" t="s">
        <v>31</v>
      </c>
      <c r="C211" s="34">
        <f aca="true" t="shared" si="29" ref="C211:H211">C212+C213</f>
        <v>4.3</v>
      </c>
      <c r="D211" s="34">
        <f t="shared" si="29"/>
        <v>5.800000000000001</v>
      </c>
      <c r="E211" s="34">
        <f t="shared" si="29"/>
        <v>10.9</v>
      </c>
      <c r="F211" s="34">
        <f t="shared" si="29"/>
        <v>26.4</v>
      </c>
      <c r="G211" s="34">
        <f t="shared" si="29"/>
        <v>0.3</v>
      </c>
      <c r="H211" s="34">
        <f t="shared" si="29"/>
        <v>2.5</v>
      </c>
      <c r="I211" s="34">
        <v>0</v>
      </c>
      <c r="J211" s="2">
        <v>-0.5</v>
      </c>
      <c r="K211" s="17">
        <v>0</v>
      </c>
      <c r="N211" s="15"/>
      <c r="O211" s="15"/>
      <c r="P211" s="15"/>
      <c r="R211" s="15"/>
      <c r="S211" s="15"/>
      <c r="T211" s="15"/>
    </row>
    <row r="212" spans="2:20" ht="12.75">
      <c r="B212" s="1" t="s">
        <v>9</v>
      </c>
      <c r="C212" s="31">
        <v>0</v>
      </c>
      <c r="D212" s="31">
        <v>1.1</v>
      </c>
      <c r="E212" s="31">
        <v>6.5</v>
      </c>
      <c r="F212" s="31">
        <v>14.3</v>
      </c>
      <c r="G212" s="31">
        <v>0.3</v>
      </c>
      <c r="H212" s="31">
        <v>1.5</v>
      </c>
      <c r="I212" s="31">
        <v>0</v>
      </c>
      <c r="J212" s="17">
        <v>0</v>
      </c>
      <c r="K212" s="17">
        <v>0</v>
      </c>
      <c r="N212" s="15"/>
      <c r="O212" s="15"/>
      <c r="P212" s="15"/>
      <c r="R212" s="15"/>
      <c r="S212" s="15"/>
      <c r="T212" s="15"/>
    </row>
    <row r="213" spans="2:20" ht="12.75">
      <c r="B213" s="1" t="s">
        <v>10</v>
      </c>
      <c r="C213" s="31">
        <v>4.3</v>
      </c>
      <c r="D213" s="31">
        <v>4.7</v>
      </c>
      <c r="E213" s="31">
        <v>4.4</v>
      </c>
      <c r="F213" s="31">
        <v>12.1</v>
      </c>
      <c r="G213" s="31">
        <v>0</v>
      </c>
      <c r="H213" s="31">
        <v>1</v>
      </c>
      <c r="I213" s="31">
        <v>0</v>
      </c>
      <c r="J213" s="2">
        <v>-0.5</v>
      </c>
      <c r="K213" s="17">
        <v>0</v>
      </c>
      <c r="N213" s="15"/>
      <c r="O213" s="15"/>
      <c r="P213" s="15"/>
      <c r="R213" s="15"/>
      <c r="S213" s="15"/>
      <c r="T213" s="15"/>
    </row>
    <row r="214" spans="2:20" ht="12.75">
      <c r="B214" s="1"/>
      <c r="C214" s="31"/>
      <c r="D214" s="31"/>
      <c r="E214" s="31"/>
      <c r="F214" s="31"/>
      <c r="G214" s="31"/>
      <c r="H214" s="31"/>
      <c r="I214" s="31"/>
      <c r="N214" s="15"/>
      <c r="O214" s="15"/>
      <c r="P214" s="15"/>
      <c r="R214" s="15"/>
      <c r="S214" s="15"/>
      <c r="T214" s="15"/>
    </row>
    <row r="215" spans="1:20" ht="12.75">
      <c r="A215" s="10"/>
      <c r="B215" s="9"/>
      <c r="C215" s="30"/>
      <c r="D215" s="30"/>
      <c r="E215" s="30"/>
      <c r="F215" s="33"/>
      <c r="G215" s="30"/>
      <c r="H215" s="33"/>
      <c r="I215" s="33"/>
      <c r="J215" s="10"/>
      <c r="K215" s="10"/>
      <c r="N215" s="15"/>
      <c r="O215" s="15"/>
      <c r="P215" s="15"/>
      <c r="R215" s="15"/>
      <c r="S215" s="15"/>
      <c r="T215" s="15"/>
    </row>
    <row r="216" spans="2:20" ht="12.75">
      <c r="B216" s="21" t="s">
        <v>57</v>
      </c>
      <c r="C216" s="26"/>
      <c r="D216" s="17"/>
      <c r="E216" s="17"/>
      <c r="F216" s="17"/>
      <c r="G216" s="17"/>
      <c r="H216" s="16"/>
      <c r="I216" s="16"/>
      <c r="J216" s="17"/>
      <c r="K216" s="16"/>
      <c r="N216" s="15"/>
      <c r="O216" s="15"/>
      <c r="P216" s="15"/>
      <c r="R216" s="15"/>
      <c r="S216" s="15"/>
      <c r="T216" s="15"/>
    </row>
    <row r="217" spans="2:16" ht="12.75">
      <c r="B217" s="1"/>
      <c r="K217" s="2">
        <v>57</v>
      </c>
      <c r="N217" s="15"/>
      <c r="O217" s="15"/>
      <c r="P217" s="15"/>
    </row>
    <row r="218" spans="2:11" ht="15.75">
      <c r="B218" s="51" t="s">
        <v>18</v>
      </c>
      <c r="C218" s="52"/>
      <c r="D218" s="52"/>
      <c r="E218" s="52"/>
      <c r="F218" s="52"/>
      <c r="G218" s="52"/>
      <c r="H218" s="52"/>
      <c r="I218" s="52"/>
      <c r="J218" s="52"/>
      <c r="K218" s="52"/>
    </row>
    <row r="219" spans="2:11" ht="15.75">
      <c r="B219" s="25"/>
      <c r="C219" s="25"/>
      <c r="D219" s="25"/>
      <c r="E219" s="25"/>
      <c r="F219" s="25"/>
      <c r="G219" s="25"/>
      <c r="H219" s="25"/>
      <c r="I219" s="25"/>
      <c r="J219" s="25"/>
      <c r="K219" s="25"/>
    </row>
    <row r="220" spans="2:11" ht="15.75">
      <c r="B220" s="51" t="s">
        <v>97</v>
      </c>
      <c r="C220" s="52"/>
      <c r="D220" s="52"/>
      <c r="E220" s="52"/>
      <c r="F220" s="52"/>
      <c r="G220" s="52"/>
      <c r="H220" s="52"/>
      <c r="I220" s="52"/>
      <c r="J220" s="52"/>
      <c r="K220" s="52"/>
    </row>
    <row r="221" spans="1:11" ht="12.75">
      <c r="A221" s="45" t="s">
        <v>98</v>
      </c>
      <c r="B221" s="46"/>
      <c r="C221" s="46"/>
      <c r="D221" s="46"/>
      <c r="E221" s="46"/>
      <c r="F221" s="46"/>
      <c r="G221" s="46"/>
      <c r="H221" s="46"/>
      <c r="I221" s="46"/>
      <c r="J221" s="46"/>
      <c r="K221" s="46"/>
    </row>
    <row r="222" spans="2:11" ht="12.75">
      <c r="B222" s="5"/>
      <c r="C222" s="55" t="s">
        <v>48</v>
      </c>
      <c r="D222" s="56"/>
      <c r="E222" s="56"/>
      <c r="F222" s="56"/>
      <c r="G222" s="56"/>
      <c r="H222" s="56"/>
      <c r="I222" s="56"/>
      <c r="J222" s="56"/>
      <c r="K222" s="56"/>
    </row>
    <row r="223" spans="1:11" ht="12.75">
      <c r="A223" s="47" t="s">
        <v>1</v>
      </c>
      <c r="B223" s="48"/>
      <c r="C223" s="7"/>
      <c r="D223" s="7"/>
      <c r="E223" s="4"/>
      <c r="F223" s="7"/>
      <c r="G223" s="7"/>
      <c r="H223" s="7"/>
      <c r="I223" s="7"/>
      <c r="J223" s="4"/>
      <c r="K223" s="4"/>
    </row>
    <row r="224" spans="1:11" ht="12.75">
      <c r="A224" s="47" t="s">
        <v>2</v>
      </c>
      <c r="B224" s="48"/>
      <c r="C224" s="8" t="s">
        <v>23</v>
      </c>
      <c r="D224" s="8" t="s">
        <v>24</v>
      </c>
      <c r="E224" s="8" t="s">
        <v>26</v>
      </c>
      <c r="F224" s="8" t="s">
        <v>28</v>
      </c>
      <c r="G224" s="8" t="s">
        <v>29</v>
      </c>
      <c r="H224" s="8" t="s">
        <v>30</v>
      </c>
      <c r="I224" s="8" t="s">
        <v>61</v>
      </c>
      <c r="J224" s="8" t="s">
        <v>62</v>
      </c>
      <c r="K224" s="8" t="s">
        <v>63</v>
      </c>
    </row>
    <row r="225" spans="1:11" ht="12.75">
      <c r="A225" s="10"/>
      <c r="B225" s="9" t="s">
        <v>0</v>
      </c>
      <c r="C225" s="10"/>
      <c r="D225" s="10"/>
      <c r="E225" s="10"/>
      <c r="F225" s="10"/>
      <c r="G225" s="11" t="s">
        <v>0</v>
      </c>
      <c r="H225" s="11" t="s">
        <v>0</v>
      </c>
      <c r="I225" s="11"/>
      <c r="J225" s="11" t="s">
        <v>0</v>
      </c>
      <c r="K225" s="11" t="s">
        <v>0</v>
      </c>
    </row>
    <row r="226" spans="2:11" ht="12.75">
      <c r="B226" s="6" t="s">
        <v>3</v>
      </c>
      <c r="C226" s="12">
        <v>2</v>
      </c>
      <c r="D226" s="12">
        <v>3</v>
      </c>
      <c r="E226" s="12">
        <v>4</v>
      </c>
      <c r="F226" s="12">
        <v>5</v>
      </c>
      <c r="G226" s="12">
        <v>6</v>
      </c>
      <c r="H226" s="12">
        <v>7</v>
      </c>
      <c r="I226" s="12">
        <v>8</v>
      </c>
      <c r="J226" s="12">
        <v>9</v>
      </c>
      <c r="K226" s="12">
        <v>10</v>
      </c>
    </row>
    <row r="227" spans="1:20" ht="12.75">
      <c r="A227" s="10"/>
      <c r="B227" s="13" t="s">
        <v>0</v>
      </c>
      <c r="C227" s="7"/>
      <c r="D227" s="7"/>
      <c r="E227" s="7"/>
      <c r="F227" s="7" t="s">
        <v>0</v>
      </c>
      <c r="G227" s="14" t="s">
        <v>0</v>
      </c>
      <c r="H227" s="14" t="s">
        <v>8</v>
      </c>
      <c r="I227" s="14"/>
      <c r="J227" s="14" t="s">
        <v>17</v>
      </c>
      <c r="K227" s="14" t="s">
        <v>0</v>
      </c>
      <c r="R227" s="15"/>
      <c r="S227" s="15"/>
      <c r="T227" s="15"/>
    </row>
    <row r="228" spans="1:20" ht="12.75">
      <c r="A228" s="27"/>
      <c r="B228" s="22"/>
      <c r="C228" s="28"/>
      <c r="D228" s="28"/>
      <c r="E228" s="28"/>
      <c r="F228" s="28"/>
      <c r="G228" s="29"/>
      <c r="H228" s="29"/>
      <c r="I228" s="29"/>
      <c r="J228" s="29"/>
      <c r="K228" s="29"/>
      <c r="R228" s="15"/>
      <c r="S228" s="15"/>
      <c r="T228" s="15"/>
    </row>
    <row r="229" spans="2:20" ht="12.75">
      <c r="B229" s="6" t="s">
        <v>11</v>
      </c>
      <c r="C229" s="32"/>
      <c r="D229" s="32"/>
      <c r="E229" s="32"/>
      <c r="F229" s="32"/>
      <c r="G229" s="32"/>
      <c r="H229" s="32"/>
      <c r="I229" s="32"/>
      <c r="R229" s="15"/>
      <c r="S229" s="15"/>
      <c r="T229" s="15"/>
    </row>
    <row r="230" spans="2:20" ht="12.75">
      <c r="B230" s="6" t="s">
        <v>12</v>
      </c>
      <c r="C230" s="34">
        <f aca="true" t="shared" si="30" ref="C230:H230">C231+C232</f>
        <v>0</v>
      </c>
      <c r="D230" s="34">
        <f t="shared" si="30"/>
        <v>0</v>
      </c>
      <c r="E230" s="34">
        <f t="shared" si="30"/>
        <v>0</v>
      </c>
      <c r="F230" s="34">
        <f t="shared" si="30"/>
        <v>0</v>
      </c>
      <c r="G230" s="34">
        <f t="shared" si="30"/>
        <v>820.5</v>
      </c>
      <c r="H230" s="34">
        <f t="shared" si="30"/>
        <v>394.4</v>
      </c>
      <c r="I230" s="34">
        <v>131.76</v>
      </c>
      <c r="J230" s="2">
        <v>239.6</v>
      </c>
      <c r="K230" s="17">
        <v>315.97</v>
      </c>
      <c r="R230" s="15"/>
      <c r="S230" s="15"/>
      <c r="T230" s="15"/>
    </row>
    <row r="231" spans="2:20" ht="12.75">
      <c r="B231" s="1" t="s">
        <v>6</v>
      </c>
      <c r="C231" s="31">
        <v>0</v>
      </c>
      <c r="D231" s="31">
        <v>0</v>
      </c>
      <c r="E231" s="31">
        <v>0</v>
      </c>
      <c r="F231" s="31">
        <v>0</v>
      </c>
      <c r="G231" s="31">
        <v>0</v>
      </c>
      <c r="H231" s="31">
        <v>0</v>
      </c>
      <c r="I231" s="31">
        <v>0</v>
      </c>
      <c r="J231" s="17">
        <v>0</v>
      </c>
      <c r="K231" s="17">
        <v>0</v>
      </c>
      <c r="R231" s="15"/>
      <c r="S231" s="15"/>
      <c r="T231" s="15"/>
    </row>
    <row r="232" spans="2:20" ht="12.75">
      <c r="B232" s="1" t="s">
        <v>7</v>
      </c>
      <c r="C232" s="31">
        <v>0</v>
      </c>
      <c r="D232" s="31">
        <v>0</v>
      </c>
      <c r="E232" s="31">
        <v>0</v>
      </c>
      <c r="F232" s="31">
        <v>0</v>
      </c>
      <c r="G232" s="31">
        <v>820.5</v>
      </c>
      <c r="H232" s="32">
        <v>394.4</v>
      </c>
      <c r="I232" s="32">
        <v>131.76</v>
      </c>
      <c r="J232" s="17">
        <v>239.6</v>
      </c>
      <c r="K232" s="17">
        <v>315.97</v>
      </c>
      <c r="R232" s="15"/>
      <c r="S232" s="15"/>
      <c r="T232" s="15"/>
    </row>
    <row r="233" spans="1:20" ht="12.75">
      <c r="A233" s="27"/>
      <c r="B233" s="22"/>
      <c r="C233" s="28"/>
      <c r="D233" s="28"/>
      <c r="E233" s="28"/>
      <c r="F233" s="28"/>
      <c r="G233" s="29"/>
      <c r="H233" s="29"/>
      <c r="I233" s="29"/>
      <c r="J233" s="29"/>
      <c r="K233" s="29"/>
      <c r="R233" s="15"/>
      <c r="S233" s="15"/>
      <c r="T233" s="15"/>
    </row>
    <row r="234" spans="2:20" ht="12.75">
      <c r="B234" s="6" t="s">
        <v>47</v>
      </c>
      <c r="C234" s="32"/>
      <c r="D234" s="32"/>
      <c r="E234" s="32"/>
      <c r="F234" s="32"/>
      <c r="G234" s="32"/>
      <c r="H234" s="32"/>
      <c r="I234" s="32"/>
      <c r="J234" s="17"/>
      <c r="R234" s="15"/>
      <c r="S234" s="15"/>
      <c r="T234" s="15"/>
    </row>
    <row r="235" spans="2:20" ht="12.75">
      <c r="B235" s="6" t="s">
        <v>52</v>
      </c>
      <c r="C235" s="34">
        <f>C236+C237</f>
        <v>112.1</v>
      </c>
      <c r="D235" s="34">
        <f>D236+D237</f>
        <v>19.3</v>
      </c>
      <c r="E235" s="34">
        <f>E236+E237</f>
        <v>13.8</v>
      </c>
      <c r="F235" s="34">
        <f>F236</f>
        <v>47.4</v>
      </c>
      <c r="G235" s="34">
        <f>G236+G237</f>
        <v>0</v>
      </c>
      <c r="H235" s="34">
        <f>H236</f>
        <v>0</v>
      </c>
      <c r="I235" s="34">
        <v>0</v>
      </c>
      <c r="J235" s="17">
        <v>0</v>
      </c>
      <c r="K235" s="17">
        <v>0</v>
      </c>
      <c r="R235" s="15"/>
      <c r="S235" s="15"/>
      <c r="T235" s="15"/>
    </row>
    <row r="236" spans="2:20" ht="12.75">
      <c r="B236" s="1" t="s">
        <v>27</v>
      </c>
      <c r="C236" s="31">
        <v>112.1</v>
      </c>
      <c r="D236" s="31">
        <v>19.3</v>
      </c>
      <c r="E236" s="32">
        <v>13.8</v>
      </c>
      <c r="F236" s="32">
        <v>47.4</v>
      </c>
      <c r="G236" s="32">
        <v>0</v>
      </c>
      <c r="H236" s="32">
        <v>0</v>
      </c>
      <c r="I236" s="32">
        <v>0</v>
      </c>
      <c r="J236" s="17">
        <v>0</v>
      </c>
      <c r="K236" s="17">
        <v>0</v>
      </c>
      <c r="R236" s="15"/>
      <c r="S236" s="15"/>
      <c r="T236" s="15"/>
    </row>
    <row r="237" spans="2:20" ht="12.75">
      <c r="B237" s="1"/>
      <c r="C237" s="31"/>
      <c r="D237" s="31"/>
      <c r="E237" s="31"/>
      <c r="F237" s="32"/>
      <c r="G237" s="31"/>
      <c r="H237" s="32"/>
      <c r="I237" s="32"/>
      <c r="J237" s="17"/>
      <c r="N237" s="15"/>
      <c r="O237" s="15"/>
      <c r="P237" s="15"/>
      <c r="R237" s="15"/>
      <c r="S237" s="15"/>
      <c r="T237" s="15"/>
    </row>
    <row r="238" spans="2:20" ht="12.75">
      <c r="B238" s="6" t="s">
        <v>13</v>
      </c>
      <c r="C238" s="34">
        <f aca="true" t="shared" si="31" ref="C238:H238">C239</f>
        <v>22.3</v>
      </c>
      <c r="D238" s="34">
        <f t="shared" si="31"/>
        <v>16</v>
      </c>
      <c r="E238" s="34">
        <f t="shared" si="31"/>
        <v>2.8</v>
      </c>
      <c r="F238" s="34">
        <f t="shared" si="31"/>
        <v>0</v>
      </c>
      <c r="G238" s="34">
        <f t="shared" si="31"/>
        <v>0</v>
      </c>
      <c r="H238" s="34">
        <f t="shared" si="31"/>
        <v>0</v>
      </c>
      <c r="I238" s="34">
        <v>16.94</v>
      </c>
      <c r="J238" s="17">
        <v>13.29</v>
      </c>
      <c r="K238" s="17">
        <v>17.62</v>
      </c>
      <c r="N238" s="15"/>
      <c r="O238" s="15"/>
      <c r="P238" s="15"/>
      <c r="R238" s="15"/>
      <c r="S238" s="15"/>
      <c r="T238" s="15"/>
    </row>
    <row r="239" spans="2:14" ht="12.75">
      <c r="B239" s="1" t="s">
        <v>6</v>
      </c>
      <c r="C239" s="31">
        <v>22.3</v>
      </c>
      <c r="D239" s="31">
        <v>16</v>
      </c>
      <c r="E239" s="31">
        <v>2.8</v>
      </c>
      <c r="F239" s="31">
        <v>0</v>
      </c>
      <c r="G239" s="31">
        <v>0</v>
      </c>
      <c r="H239" s="31">
        <v>0</v>
      </c>
      <c r="I239" s="31">
        <v>16.94</v>
      </c>
      <c r="J239" s="17">
        <v>13.3</v>
      </c>
      <c r="K239" s="17">
        <v>17.62</v>
      </c>
      <c r="N239" s="15"/>
    </row>
    <row r="240" spans="2:20" ht="12.75">
      <c r="B240" s="1"/>
      <c r="C240" s="31"/>
      <c r="D240" s="31"/>
      <c r="E240" s="31"/>
      <c r="F240" s="31"/>
      <c r="G240" s="31"/>
      <c r="H240" s="31"/>
      <c r="I240" s="31"/>
      <c r="J240" s="17"/>
      <c r="N240" s="15"/>
      <c r="O240" s="15"/>
      <c r="P240" s="15"/>
      <c r="R240" s="15"/>
      <c r="S240" s="15"/>
      <c r="T240" s="15"/>
    </row>
    <row r="241" spans="2:10" ht="12.75">
      <c r="B241" s="6" t="s">
        <v>86</v>
      </c>
      <c r="C241" s="32"/>
      <c r="D241" s="32"/>
      <c r="E241" s="32"/>
      <c r="F241" s="32"/>
      <c r="G241" s="32"/>
      <c r="H241" s="32"/>
      <c r="I241" s="32"/>
      <c r="J241" s="17"/>
    </row>
    <row r="242" spans="2:9" ht="12.75">
      <c r="B242" s="6" t="s">
        <v>14</v>
      </c>
      <c r="C242" s="32"/>
      <c r="D242" s="32"/>
      <c r="E242" s="32"/>
      <c r="F242" s="32"/>
      <c r="G242" s="32"/>
      <c r="H242" s="32"/>
      <c r="I242" s="32"/>
    </row>
    <row r="243" spans="2:11" ht="12.75">
      <c r="B243" s="6" t="s">
        <v>53</v>
      </c>
      <c r="C243" s="34">
        <f>C244+C245</f>
        <v>0</v>
      </c>
      <c r="D243" s="34">
        <f>D244+D245</f>
        <v>56.7</v>
      </c>
      <c r="E243" s="34">
        <f>E244+E245</f>
        <v>55</v>
      </c>
      <c r="F243" s="34">
        <f>F244</f>
        <v>32</v>
      </c>
      <c r="G243" s="34">
        <f>G244+G245</f>
        <v>49.5</v>
      </c>
      <c r="H243" s="34">
        <f>H244+H245</f>
        <v>44.6</v>
      </c>
      <c r="I243" s="34">
        <v>98.2</v>
      </c>
      <c r="J243" s="17">
        <v>49.1</v>
      </c>
      <c r="K243" s="17">
        <v>78.51</v>
      </c>
    </row>
    <row r="244" spans="2:11" ht="12.75">
      <c r="B244" s="1" t="s">
        <v>6</v>
      </c>
      <c r="C244" s="31">
        <v>0</v>
      </c>
      <c r="D244" s="31">
        <v>56.7</v>
      </c>
      <c r="E244" s="31">
        <v>55</v>
      </c>
      <c r="F244" s="31">
        <v>32</v>
      </c>
      <c r="G244" s="31">
        <v>49.5</v>
      </c>
      <c r="H244" s="31">
        <v>44.6</v>
      </c>
      <c r="I244" s="31">
        <v>68.26</v>
      </c>
      <c r="J244" s="17">
        <v>38.47</v>
      </c>
      <c r="K244" s="17">
        <v>64.37</v>
      </c>
    </row>
    <row r="245" spans="2:11" ht="12.75">
      <c r="B245" s="1" t="s">
        <v>7</v>
      </c>
      <c r="C245" s="31">
        <v>0</v>
      </c>
      <c r="D245" s="31">
        <v>0</v>
      </c>
      <c r="E245" s="31">
        <v>0</v>
      </c>
      <c r="F245" s="31">
        <v>0</v>
      </c>
      <c r="G245" s="31">
        <v>0</v>
      </c>
      <c r="H245" s="31">
        <v>0</v>
      </c>
      <c r="I245" s="31">
        <v>29.94</v>
      </c>
      <c r="J245" s="17">
        <v>10.6</v>
      </c>
      <c r="K245" s="17">
        <v>14.14</v>
      </c>
    </row>
    <row r="246" spans="2:9" ht="12.75">
      <c r="B246" s="1"/>
      <c r="C246" s="31"/>
      <c r="D246" s="31"/>
      <c r="E246" s="31"/>
      <c r="F246" s="31"/>
      <c r="G246" s="31"/>
      <c r="H246" s="31"/>
      <c r="I246" s="31"/>
    </row>
    <row r="247" spans="2:11" ht="12.75">
      <c r="B247" s="6" t="s">
        <v>87</v>
      </c>
      <c r="C247" s="34">
        <f>C248+C249</f>
        <v>1911.7</v>
      </c>
      <c r="D247" s="34">
        <f>D248+D249</f>
        <v>2467.8</v>
      </c>
      <c r="E247" s="34">
        <f>E248+E249</f>
        <v>2745</v>
      </c>
      <c r="F247" s="34">
        <f>F248</f>
        <v>2148.6</v>
      </c>
      <c r="G247" s="34">
        <f>G248+G249</f>
        <v>2682.4</v>
      </c>
      <c r="H247" s="34">
        <f>H248+H249</f>
        <v>4415.7</v>
      </c>
      <c r="I247" s="34">
        <v>4993.1</v>
      </c>
      <c r="J247" s="2">
        <v>7280.2</v>
      </c>
      <c r="K247" s="17">
        <v>6088.8</v>
      </c>
    </row>
    <row r="248" spans="2:11" ht="12.75">
      <c r="B248" s="1" t="s">
        <v>6</v>
      </c>
      <c r="C248" s="32">
        <v>1911.7</v>
      </c>
      <c r="D248" s="32">
        <v>2467.8</v>
      </c>
      <c r="E248" s="32">
        <v>2745</v>
      </c>
      <c r="F248" s="32">
        <v>2148.6</v>
      </c>
      <c r="G248" s="32">
        <v>2681.3</v>
      </c>
      <c r="H248" s="32">
        <v>4308.8</v>
      </c>
      <c r="I248" s="32">
        <v>4835.98</v>
      </c>
      <c r="J248" s="2">
        <v>7192.8</v>
      </c>
      <c r="K248" s="17">
        <v>6006.89</v>
      </c>
    </row>
    <row r="249" spans="2:11" ht="12.75">
      <c r="B249" s="1" t="s">
        <v>7</v>
      </c>
      <c r="C249" s="31">
        <v>0</v>
      </c>
      <c r="D249" s="31">
        <v>0</v>
      </c>
      <c r="E249" s="31">
        <v>0</v>
      </c>
      <c r="F249" s="31">
        <v>0</v>
      </c>
      <c r="G249" s="31">
        <v>1.1</v>
      </c>
      <c r="H249" s="31">
        <v>106.9</v>
      </c>
      <c r="I249" s="31">
        <v>157.12</v>
      </c>
      <c r="J249" s="2">
        <v>87.4</v>
      </c>
      <c r="K249" s="17">
        <v>81.91</v>
      </c>
    </row>
    <row r="250" spans="2:11" ht="12.75">
      <c r="B250" s="1"/>
      <c r="C250" s="31"/>
      <c r="D250" s="32"/>
      <c r="E250" s="31"/>
      <c r="F250" s="31"/>
      <c r="G250" s="31"/>
      <c r="H250" s="31"/>
      <c r="I250" s="31"/>
      <c r="K250" s="17"/>
    </row>
    <row r="251" spans="2:11" ht="12.75">
      <c r="B251" s="6" t="s">
        <v>88</v>
      </c>
      <c r="C251" s="34">
        <f>C252+C253</f>
        <v>3.3</v>
      </c>
      <c r="D251" s="34">
        <f>D252+D253</f>
        <v>3.3</v>
      </c>
      <c r="E251" s="34">
        <f>E252+E253</f>
        <v>0</v>
      </c>
      <c r="F251" s="34">
        <f>F252</f>
        <v>0</v>
      </c>
      <c r="G251" s="34">
        <f>G252+G253</f>
        <v>0</v>
      </c>
      <c r="H251" s="34">
        <f>H252</f>
        <v>0</v>
      </c>
      <c r="I251" s="34">
        <v>0</v>
      </c>
      <c r="J251" s="17">
        <v>0</v>
      </c>
      <c r="K251" s="17">
        <v>0</v>
      </c>
    </row>
    <row r="252" spans="2:11" ht="12.75">
      <c r="B252" s="1" t="s">
        <v>6</v>
      </c>
      <c r="C252" s="31">
        <v>0</v>
      </c>
      <c r="D252" s="31">
        <v>0</v>
      </c>
      <c r="E252" s="31">
        <v>0</v>
      </c>
      <c r="F252" s="31">
        <v>0</v>
      </c>
      <c r="G252" s="31">
        <v>0</v>
      </c>
      <c r="H252" s="31">
        <v>0</v>
      </c>
      <c r="I252" s="31">
        <v>0</v>
      </c>
      <c r="J252" s="17">
        <v>0</v>
      </c>
      <c r="K252" s="17">
        <v>0</v>
      </c>
    </row>
    <row r="253" spans="2:16" ht="12.75">
      <c r="B253" s="1" t="s">
        <v>7</v>
      </c>
      <c r="C253" s="31">
        <v>3.3</v>
      </c>
      <c r="D253" s="31">
        <v>3.3</v>
      </c>
      <c r="E253" s="31">
        <v>0</v>
      </c>
      <c r="F253" s="31">
        <v>1.2</v>
      </c>
      <c r="G253" s="31">
        <v>0</v>
      </c>
      <c r="H253" s="31">
        <v>0</v>
      </c>
      <c r="I253" s="31">
        <v>0</v>
      </c>
      <c r="J253" s="17">
        <v>0</v>
      </c>
      <c r="K253" s="17">
        <v>0</v>
      </c>
      <c r="N253" s="15"/>
      <c r="O253" s="15"/>
      <c r="P253" s="15"/>
    </row>
    <row r="254" spans="2:16" ht="12.75">
      <c r="B254" s="1"/>
      <c r="C254" s="31"/>
      <c r="D254" s="32"/>
      <c r="E254" s="31"/>
      <c r="F254" s="31"/>
      <c r="G254" s="31"/>
      <c r="H254" s="31"/>
      <c r="I254" s="31"/>
      <c r="J254" s="17"/>
      <c r="N254" s="15"/>
      <c r="O254" s="15"/>
      <c r="P254" s="15"/>
    </row>
    <row r="255" spans="2:11" ht="12.75">
      <c r="B255" s="6" t="s">
        <v>89</v>
      </c>
      <c r="C255" s="34">
        <f>C256+C257</f>
        <v>0</v>
      </c>
      <c r="D255" s="34">
        <f>D256+D257</f>
        <v>0</v>
      </c>
      <c r="E255" s="34">
        <f>E256+E257</f>
        <v>23.7</v>
      </c>
      <c r="F255" s="34">
        <f>F256</f>
        <v>63.5</v>
      </c>
      <c r="G255" s="34">
        <f>G256+G257</f>
        <v>134.4</v>
      </c>
      <c r="H255" s="34">
        <f>H256</f>
        <v>155.4</v>
      </c>
      <c r="I255" s="34">
        <v>102.59</v>
      </c>
      <c r="J255" s="17">
        <v>60.5</v>
      </c>
      <c r="K255" s="17">
        <v>48.39</v>
      </c>
    </row>
    <row r="256" spans="2:11" ht="12.75">
      <c r="B256" s="1" t="s">
        <v>27</v>
      </c>
      <c r="C256" s="31">
        <v>0</v>
      </c>
      <c r="D256" s="31">
        <v>0</v>
      </c>
      <c r="E256" s="32">
        <v>23.7</v>
      </c>
      <c r="F256" s="32">
        <v>63.5</v>
      </c>
      <c r="G256" s="32">
        <v>134.4</v>
      </c>
      <c r="H256" s="32">
        <v>155.4</v>
      </c>
      <c r="I256" s="32">
        <v>102.59</v>
      </c>
      <c r="J256" s="17">
        <v>60.5</v>
      </c>
      <c r="K256" s="17">
        <v>48.39</v>
      </c>
    </row>
    <row r="257" spans="2:10" ht="12.75">
      <c r="B257" s="1"/>
      <c r="C257" s="31"/>
      <c r="D257" s="31"/>
      <c r="E257" s="32"/>
      <c r="F257" s="32"/>
      <c r="G257" s="32"/>
      <c r="H257" s="32"/>
      <c r="I257" s="32"/>
      <c r="J257" s="17"/>
    </row>
    <row r="258" spans="2:11" ht="12.75">
      <c r="B258" s="6" t="s">
        <v>90</v>
      </c>
      <c r="C258" s="34">
        <f>C259+C260</f>
        <v>0</v>
      </c>
      <c r="D258" s="34">
        <f>D259+D260</f>
        <v>0</v>
      </c>
      <c r="E258" s="34">
        <f>E259+E260</f>
        <v>31</v>
      </c>
      <c r="F258" s="34">
        <f>F259</f>
        <v>53.1</v>
      </c>
      <c r="G258" s="34">
        <f>G259+G260</f>
        <v>27.3</v>
      </c>
      <c r="H258" s="34">
        <f>H259</f>
        <v>45.1</v>
      </c>
      <c r="I258" s="34">
        <v>36.19</v>
      </c>
      <c r="J258" s="17">
        <v>3.2</v>
      </c>
      <c r="K258" s="17">
        <v>67.12</v>
      </c>
    </row>
    <row r="259" spans="2:11" ht="12.75">
      <c r="B259" s="1" t="s">
        <v>27</v>
      </c>
      <c r="C259" s="31">
        <v>0</v>
      </c>
      <c r="D259" s="31">
        <v>0</v>
      </c>
      <c r="E259" s="32">
        <v>31</v>
      </c>
      <c r="F259" s="32">
        <v>53.1</v>
      </c>
      <c r="G259" s="32">
        <v>27.3</v>
      </c>
      <c r="H259" s="32">
        <v>45.1</v>
      </c>
      <c r="I259" s="32">
        <v>36.19</v>
      </c>
      <c r="J259" s="17">
        <v>3.2</v>
      </c>
      <c r="K259" s="17">
        <v>67.12</v>
      </c>
    </row>
    <row r="260" spans="2:10" ht="12.75">
      <c r="B260" s="1"/>
      <c r="C260" s="31"/>
      <c r="D260" s="31"/>
      <c r="E260" s="32"/>
      <c r="F260" s="32"/>
      <c r="G260" s="32"/>
      <c r="H260" s="32"/>
      <c r="I260" s="32"/>
      <c r="J260" s="17"/>
    </row>
    <row r="261" spans="2:11" ht="12.75">
      <c r="B261" s="6" t="s">
        <v>91</v>
      </c>
      <c r="C261" s="34">
        <f>C262+C283</f>
        <v>0</v>
      </c>
      <c r="D261" s="34">
        <f>D262+D283</f>
        <v>0</v>
      </c>
      <c r="E261" s="34">
        <f>E262+E283</f>
        <v>0</v>
      </c>
      <c r="F261" s="34">
        <f>F262</f>
        <v>0</v>
      </c>
      <c r="G261" s="34">
        <f>G262+G283</f>
        <v>2.5</v>
      </c>
      <c r="H261" s="34">
        <f>H262</f>
        <v>0.1</v>
      </c>
      <c r="I261" s="34">
        <v>0</v>
      </c>
      <c r="J261" s="17">
        <v>0</v>
      </c>
      <c r="K261" s="17">
        <v>0</v>
      </c>
    </row>
    <row r="262" spans="2:11" ht="12.75">
      <c r="B262" s="1" t="s">
        <v>27</v>
      </c>
      <c r="C262" s="31">
        <v>0</v>
      </c>
      <c r="D262" s="31">
        <v>0</v>
      </c>
      <c r="E262" s="31">
        <v>0</v>
      </c>
      <c r="F262" s="31">
        <v>0</v>
      </c>
      <c r="G262" s="31">
        <v>2.5</v>
      </c>
      <c r="H262" s="31">
        <v>0.1</v>
      </c>
      <c r="I262" s="31">
        <v>0</v>
      </c>
      <c r="J262" s="17">
        <v>0</v>
      </c>
      <c r="K262" s="17">
        <v>0</v>
      </c>
    </row>
    <row r="263" spans="2:10" ht="12.75">
      <c r="B263" s="1"/>
      <c r="C263" s="31"/>
      <c r="D263" s="31"/>
      <c r="E263" s="32"/>
      <c r="F263" s="32"/>
      <c r="G263" s="32"/>
      <c r="H263" s="32"/>
      <c r="I263" s="32"/>
      <c r="J263" s="32"/>
    </row>
    <row r="264" spans="2:11" ht="12.75">
      <c r="B264" s="6" t="s">
        <v>92</v>
      </c>
      <c r="C264" s="34">
        <f>C265+C266</f>
        <v>0</v>
      </c>
      <c r="D264" s="34">
        <f>D265+D266</f>
        <v>0</v>
      </c>
      <c r="E264" s="34">
        <f>E265+E266</f>
        <v>0</v>
      </c>
      <c r="F264" s="34">
        <f>F265</f>
        <v>0</v>
      </c>
      <c r="G264" s="34">
        <f>G265+G266</f>
        <v>84</v>
      </c>
      <c r="H264" s="34">
        <f>H265</f>
        <v>206.3</v>
      </c>
      <c r="I264" s="34">
        <v>415.46</v>
      </c>
      <c r="J264" s="34">
        <v>538.4</v>
      </c>
      <c r="K264" s="17">
        <v>763.87</v>
      </c>
    </row>
    <row r="265" spans="2:11" ht="12.75">
      <c r="B265" s="21" t="s">
        <v>27</v>
      </c>
      <c r="C265" s="31">
        <v>0</v>
      </c>
      <c r="D265" s="31">
        <v>0</v>
      </c>
      <c r="E265" s="31">
        <v>0</v>
      </c>
      <c r="F265" s="31">
        <v>0</v>
      </c>
      <c r="G265" s="31">
        <v>84</v>
      </c>
      <c r="H265" s="31">
        <v>206.3</v>
      </c>
      <c r="I265" s="31">
        <v>415.5</v>
      </c>
      <c r="J265" s="31">
        <v>538.4</v>
      </c>
      <c r="K265" s="17">
        <v>763.87</v>
      </c>
    </row>
    <row r="266" spans="2:10" ht="12.75">
      <c r="B266" s="1"/>
      <c r="C266" s="31"/>
      <c r="D266" s="31"/>
      <c r="E266" s="32"/>
      <c r="F266" s="32"/>
      <c r="G266" s="32"/>
      <c r="H266" s="32"/>
      <c r="I266" s="32"/>
      <c r="J266" s="32"/>
    </row>
    <row r="267" spans="2:11" ht="12.75">
      <c r="B267" s="6" t="s">
        <v>93</v>
      </c>
      <c r="C267" s="34">
        <f>C268+C269</f>
        <v>0</v>
      </c>
      <c r="D267" s="34">
        <f>D268+D269</f>
        <v>0</v>
      </c>
      <c r="E267" s="34">
        <f>E268+E269</f>
        <v>0</v>
      </c>
      <c r="F267" s="34">
        <f>F268</f>
        <v>0</v>
      </c>
      <c r="G267" s="34">
        <f>G268+G269</f>
        <v>0.9</v>
      </c>
      <c r="H267" s="34">
        <f>H268</f>
        <v>1.7</v>
      </c>
      <c r="I267" s="34">
        <v>2.02</v>
      </c>
      <c r="J267" s="17">
        <v>0</v>
      </c>
      <c r="K267" s="17">
        <v>-0.04</v>
      </c>
    </row>
    <row r="268" spans="2:11" ht="12.75">
      <c r="B268" s="1" t="s">
        <v>27</v>
      </c>
      <c r="C268" s="31">
        <v>0</v>
      </c>
      <c r="D268" s="31">
        <v>0</v>
      </c>
      <c r="E268" s="31">
        <v>0</v>
      </c>
      <c r="F268" s="31">
        <v>0</v>
      </c>
      <c r="G268" s="31">
        <v>0.9</v>
      </c>
      <c r="H268" s="31">
        <v>1.7</v>
      </c>
      <c r="I268" s="31">
        <v>2</v>
      </c>
      <c r="J268" s="17">
        <v>0</v>
      </c>
      <c r="K268" s="17">
        <v>-0.04</v>
      </c>
    </row>
    <row r="269" spans="2:10" ht="12.75">
      <c r="B269" s="1"/>
      <c r="C269" s="31"/>
      <c r="D269" s="31"/>
      <c r="E269" s="32"/>
      <c r="F269" s="32"/>
      <c r="G269" s="32"/>
      <c r="H269" s="32"/>
      <c r="I269" s="32"/>
      <c r="J269" s="17"/>
    </row>
    <row r="270" spans="2:11" ht="12.75">
      <c r="B270" s="6" t="s">
        <v>94</v>
      </c>
      <c r="C270" s="34">
        <f>C271+C272</f>
        <v>0</v>
      </c>
      <c r="D270" s="34">
        <f>D271+D272</f>
        <v>0</v>
      </c>
      <c r="E270" s="34">
        <f>E271+E272</f>
        <v>0</v>
      </c>
      <c r="F270" s="34">
        <f>F271</f>
        <v>0</v>
      </c>
      <c r="G270" s="34">
        <f>G271+G272</f>
        <v>0.1</v>
      </c>
      <c r="H270" s="34">
        <f>H271</f>
        <v>0</v>
      </c>
      <c r="I270" s="34">
        <v>0.04</v>
      </c>
      <c r="J270" s="17">
        <v>0</v>
      </c>
      <c r="K270" s="17">
        <v>0</v>
      </c>
    </row>
    <row r="271" spans="2:11" ht="12.75">
      <c r="B271" s="1" t="s">
        <v>27</v>
      </c>
      <c r="C271" s="31">
        <v>0</v>
      </c>
      <c r="D271" s="31">
        <v>0</v>
      </c>
      <c r="E271" s="31">
        <v>0</v>
      </c>
      <c r="F271" s="31">
        <v>0</v>
      </c>
      <c r="G271" s="31">
        <v>0.1</v>
      </c>
      <c r="H271" s="31">
        <v>0</v>
      </c>
      <c r="I271" s="31">
        <v>0</v>
      </c>
      <c r="J271" s="17">
        <v>0</v>
      </c>
      <c r="K271" s="17">
        <v>0</v>
      </c>
    </row>
    <row r="272" spans="2:11" ht="12.75">
      <c r="B272" s="1"/>
      <c r="C272" s="31"/>
      <c r="D272" s="31"/>
      <c r="E272" s="32"/>
      <c r="F272" s="32"/>
      <c r="G272" s="32"/>
      <c r="H272" s="32"/>
      <c r="I272" s="32"/>
      <c r="J272" s="17"/>
      <c r="K272" s="17"/>
    </row>
    <row r="273" spans="1:11" ht="12.75">
      <c r="A273" s="47" t="s">
        <v>15</v>
      </c>
      <c r="B273" s="48"/>
      <c r="C273" s="34">
        <f>C274+C275-0.1</f>
        <v>17796.100000000002</v>
      </c>
      <c r="D273" s="34">
        <f>D274+D275</f>
        <v>15835.800000000001</v>
      </c>
      <c r="E273" s="34">
        <f>E274+E275</f>
        <v>17355.7</v>
      </c>
      <c r="F273" s="34">
        <f>F274+F275-0.1</f>
        <v>17173.100000000002</v>
      </c>
      <c r="G273" s="34">
        <f>G274+G275</f>
        <v>18885.4</v>
      </c>
      <c r="H273" s="34">
        <f>H274+H275</f>
        <v>19361.6</v>
      </c>
      <c r="I273" s="34">
        <v>19850.74</v>
      </c>
      <c r="J273" s="2">
        <v>26939.4</v>
      </c>
      <c r="K273" s="17">
        <v>28495.3</v>
      </c>
    </row>
    <row r="274" spans="2:11" ht="12.75">
      <c r="B274" s="6" t="s">
        <v>6</v>
      </c>
      <c r="C274" s="36">
        <v>16129.4</v>
      </c>
      <c r="D274" s="36">
        <v>13999.2</v>
      </c>
      <c r="E274" s="36">
        <v>15276.4</v>
      </c>
      <c r="F274" s="36">
        <v>14662.8</v>
      </c>
      <c r="G274" s="36">
        <v>16098.4</v>
      </c>
      <c r="H274" s="36">
        <v>16802.6</v>
      </c>
      <c r="I274" s="36">
        <v>17176.29</v>
      </c>
      <c r="J274" s="2">
        <v>24116.5</v>
      </c>
      <c r="K274" s="17">
        <v>25438.94</v>
      </c>
    </row>
    <row r="275" spans="1:11" ht="12.75">
      <c r="A275" s="27"/>
      <c r="B275" s="22" t="s">
        <v>7</v>
      </c>
      <c r="C275" s="36">
        <v>1666.8</v>
      </c>
      <c r="D275" s="36">
        <v>1836.6</v>
      </c>
      <c r="E275" s="36">
        <v>2079.3</v>
      </c>
      <c r="F275" s="36">
        <v>2510.4</v>
      </c>
      <c r="G275" s="36">
        <v>2787</v>
      </c>
      <c r="H275" s="36">
        <v>2559</v>
      </c>
      <c r="I275" s="36">
        <v>2674.45</v>
      </c>
      <c r="J275" s="2">
        <v>2822.9</v>
      </c>
      <c r="K275" s="17">
        <v>3056.4</v>
      </c>
    </row>
    <row r="276" spans="1:11" ht="12.75">
      <c r="A276" s="10"/>
      <c r="B276" s="13"/>
      <c r="C276" s="39"/>
      <c r="D276" s="39"/>
      <c r="E276" s="39"/>
      <c r="F276" s="39"/>
      <c r="G276" s="39"/>
      <c r="H276" s="39"/>
      <c r="I276" s="39"/>
      <c r="J276" s="10"/>
      <c r="K276" s="30"/>
    </row>
    <row r="277" spans="1:11" ht="12.75">
      <c r="A277" s="60" t="s">
        <v>21</v>
      </c>
      <c r="B277" s="60"/>
      <c r="C277" s="60"/>
      <c r="D277" s="60"/>
      <c r="E277" s="60"/>
      <c r="F277" s="60"/>
      <c r="G277" s="60"/>
      <c r="H277" s="60"/>
      <c r="I277" s="60"/>
      <c r="J277" s="60"/>
      <c r="K277" s="60"/>
    </row>
    <row r="278" spans="1:11" ht="12.75">
      <c r="A278" s="21" t="s">
        <v>22</v>
      </c>
      <c r="B278" s="27"/>
      <c r="C278" s="27"/>
      <c r="D278" s="27"/>
      <c r="E278" s="27"/>
      <c r="F278" s="27"/>
      <c r="G278" s="27"/>
      <c r="H278" s="36"/>
      <c r="I278" s="36"/>
      <c r="J278" s="27"/>
      <c r="K278" s="32"/>
    </row>
    <row r="279" spans="1:11" ht="12.75">
      <c r="A279" s="1" t="s">
        <v>60</v>
      </c>
      <c r="F279" s="36"/>
      <c r="G279" s="36"/>
      <c r="H279" s="36"/>
      <c r="I279" s="36"/>
      <c r="K279" s="17"/>
    </row>
    <row r="280" spans="1:11" ht="12.75">
      <c r="A280" s="1" t="s">
        <v>54</v>
      </c>
      <c r="F280" s="36"/>
      <c r="G280" s="36"/>
      <c r="H280" s="36"/>
      <c r="I280" s="36"/>
      <c r="K280" s="17"/>
    </row>
    <row r="281" spans="1:11" ht="12.75">
      <c r="A281" s="1" t="s">
        <v>55</v>
      </c>
      <c r="F281" s="36"/>
      <c r="G281" s="36"/>
      <c r="H281" s="36"/>
      <c r="I281" s="36"/>
      <c r="K281" s="17"/>
    </row>
    <row r="282" spans="1:11" ht="12.75">
      <c r="A282" s="2" t="s">
        <v>56</v>
      </c>
      <c r="F282" s="36"/>
      <c r="G282" s="36"/>
      <c r="H282" s="36"/>
      <c r="I282" s="36"/>
      <c r="K282" s="17"/>
    </row>
    <row r="283" spans="6:11" ht="12.75">
      <c r="F283" s="36"/>
      <c r="G283" s="36"/>
      <c r="H283" s="36"/>
      <c r="I283" s="36"/>
      <c r="J283" s="27"/>
      <c r="K283" s="27"/>
    </row>
    <row r="286" ht="12.75">
      <c r="N286" s="15"/>
    </row>
    <row r="287" spans="18:20" ht="12.75">
      <c r="R287" s="15"/>
      <c r="S287" s="15"/>
      <c r="T287" s="15"/>
    </row>
    <row r="288" spans="14:16" ht="12.75">
      <c r="N288" s="15"/>
      <c r="O288" s="15"/>
      <c r="P288" s="15"/>
    </row>
    <row r="289" spans="14:20" ht="12.75">
      <c r="N289" s="15"/>
      <c r="O289" s="15"/>
      <c r="P289" s="15"/>
      <c r="R289" s="15"/>
      <c r="T289" s="23"/>
    </row>
    <row r="290" spans="14:18" ht="12.75">
      <c r="N290" s="15"/>
      <c r="O290" s="15"/>
      <c r="P290" s="15"/>
      <c r="R290" s="15"/>
    </row>
    <row r="291" ht="12.75">
      <c r="R291" s="15"/>
    </row>
    <row r="294" spans="14:20" ht="12.75">
      <c r="N294" s="15"/>
      <c r="O294" s="15"/>
      <c r="P294" s="15"/>
      <c r="R294" s="15"/>
      <c r="S294" s="23"/>
      <c r="T294" s="23"/>
    </row>
    <row r="296" spans="14:16" ht="12.75">
      <c r="N296" s="15"/>
      <c r="P296" s="23"/>
    </row>
    <row r="297" ht="12.75">
      <c r="N297" s="15"/>
    </row>
    <row r="298" ht="12.75">
      <c r="N298" s="15"/>
    </row>
    <row r="299" ht="12.75">
      <c r="R299" s="15"/>
    </row>
    <row r="301" spans="14:16" ht="12.75">
      <c r="N301" s="15"/>
      <c r="O301" s="23"/>
      <c r="P301" s="23"/>
    </row>
    <row r="302" spans="18:20" ht="12.75">
      <c r="R302" s="15"/>
      <c r="T302" s="15"/>
    </row>
    <row r="305" spans="18:20" ht="12.75">
      <c r="R305" s="15"/>
      <c r="T305" s="15"/>
    </row>
    <row r="306" ht="12.75">
      <c r="N306" s="15"/>
    </row>
    <row r="307" ht="12.75">
      <c r="R307" s="15"/>
    </row>
    <row r="309" spans="14:16" ht="12.75">
      <c r="N309" s="15"/>
      <c r="P309" s="15"/>
    </row>
    <row r="312" spans="14:16" ht="12.75">
      <c r="N312" s="15"/>
      <c r="P312" s="15"/>
    </row>
    <row r="314" ht="12.75">
      <c r="N314" s="15"/>
    </row>
    <row r="327" ht="12.75">
      <c r="R327" s="15"/>
    </row>
    <row r="331" spans="18:20" ht="12.75">
      <c r="R331" s="15"/>
      <c r="S331" s="23"/>
      <c r="T331" s="23"/>
    </row>
    <row r="332" ht="12.75">
      <c r="R332" s="15"/>
    </row>
    <row r="334" spans="14:18" ht="12.75">
      <c r="N334" s="15"/>
      <c r="R334" s="15"/>
    </row>
    <row r="336" ht="12.75">
      <c r="R336" s="15"/>
    </row>
    <row r="338" spans="14:18" ht="12.75">
      <c r="N338" s="15"/>
      <c r="O338" s="23"/>
      <c r="P338" s="23"/>
      <c r="R338" s="15"/>
    </row>
    <row r="339" ht="12.75">
      <c r="N339" s="15"/>
    </row>
    <row r="340" spans="18:20" ht="12.75">
      <c r="R340" s="15"/>
      <c r="T340" s="15"/>
    </row>
    <row r="341" ht="12.75">
      <c r="N341" s="15"/>
    </row>
    <row r="342" spans="18:20" ht="12.75">
      <c r="R342" s="15"/>
      <c r="S342" s="15"/>
      <c r="T342" s="15"/>
    </row>
    <row r="343" spans="14:20" ht="12.75">
      <c r="N343" s="15"/>
      <c r="R343" s="15"/>
      <c r="S343" s="15"/>
      <c r="T343" s="15"/>
    </row>
    <row r="344" spans="18:20" ht="12.75">
      <c r="R344" s="15"/>
      <c r="S344" s="15"/>
      <c r="T344" s="15"/>
    </row>
    <row r="345" ht="12.75">
      <c r="N345" s="15"/>
    </row>
    <row r="347" spans="14:16" ht="12.75">
      <c r="N347" s="15"/>
      <c r="P347" s="15"/>
    </row>
    <row r="349" spans="14:16" ht="12.75">
      <c r="N349" s="15"/>
      <c r="O349" s="15"/>
      <c r="P349" s="15"/>
    </row>
    <row r="350" spans="14:16" ht="12.75">
      <c r="N350" s="15"/>
      <c r="O350" s="15"/>
      <c r="P350" s="15"/>
    </row>
    <row r="351" spans="14:16" ht="12.75">
      <c r="N351" s="15"/>
      <c r="O351" s="15"/>
      <c r="P351" s="15"/>
    </row>
  </sheetData>
  <sheetProtection/>
  <mergeCells count="31">
    <mergeCell ref="A273:B273"/>
    <mergeCell ref="A277:K277"/>
    <mergeCell ref="A141:K141"/>
    <mergeCell ref="C142:K142"/>
    <mergeCell ref="B218:K218"/>
    <mergeCell ref="B220:K220"/>
    <mergeCell ref="C222:K222"/>
    <mergeCell ref="A223:B223"/>
    <mergeCell ref="A89:B89"/>
    <mergeCell ref="A90:B90"/>
    <mergeCell ref="C88:K88"/>
    <mergeCell ref="A8:B8"/>
    <mergeCell ref="A125:K125"/>
    <mergeCell ref="A144:B144"/>
    <mergeCell ref="A84:K84"/>
    <mergeCell ref="B128:I131"/>
    <mergeCell ref="A86:K86"/>
    <mergeCell ref="A87:K87"/>
    <mergeCell ref="A224:B224"/>
    <mergeCell ref="A2:K2"/>
    <mergeCell ref="A4:K4"/>
    <mergeCell ref="A5:K5"/>
    <mergeCell ref="A7:B7"/>
    <mergeCell ref="C6:K6"/>
    <mergeCell ref="A221:K221"/>
    <mergeCell ref="A121:B121"/>
    <mergeCell ref="A126:K126"/>
    <mergeCell ref="A127:K127"/>
    <mergeCell ref="B138:K138"/>
    <mergeCell ref="B140:K140"/>
    <mergeCell ref="A143:B143"/>
  </mergeCells>
  <printOptions horizontalCentered="1"/>
  <pageMargins left="0.4" right="0.25" top="0.37" bottom="0" header="0" footer="0"/>
  <pageSetup horizontalDpi="600" verticalDpi="600" orientation="portrait" scale="74" r:id="rId1"/>
  <rowBreaks count="3" manualBreakCount="3">
    <brk id="82" max="9" man="1"/>
    <brk id="136" max="9" man="1"/>
    <brk id="2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N 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 OF STATISTICS</dc:creator>
  <cp:keywords/>
  <dc:description/>
  <cp:lastModifiedBy>hp</cp:lastModifiedBy>
  <cp:lastPrinted>2010-12-28T09:00:08Z</cp:lastPrinted>
  <dcterms:created xsi:type="dcterms:W3CDTF">2000-11-27T06:50:23Z</dcterms:created>
  <dcterms:modified xsi:type="dcterms:W3CDTF">2011-01-31T07:43:08Z</dcterms:modified>
  <cp:category/>
  <cp:version/>
  <cp:contentType/>
  <cp:contentStatus/>
</cp:coreProperties>
</file>