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All India" sheetId="2" r:id="rId1"/>
  </sheets>
  <definedNames>
    <definedName name="_xlnm.Print_Area" localSheetId="0">'All India'!$A$1:$H$122</definedName>
    <definedName name="_xlnm.Print_Titles" localSheetId="0">'All India'!$1:$7</definedName>
  </definedNames>
  <calcPr calcId="144525" iterate="1" iterateCount="1"/>
</workbook>
</file>

<file path=xl/calcChain.xml><?xml version="1.0" encoding="utf-8"?>
<calcChain xmlns="http://schemas.openxmlformats.org/spreadsheetml/2006/main">
  <c r="G115" i="2" l="1"/>
  <c r="G114" i="2"/>
  <c r="F115" i="2"/>
  <c r="F114" i="2"/>
  <c r="E115" i="2"/>
  <c r="E114" i="2"/>
  <c r="F11" i="2"/>
  <c r="F10" i="2"/>
  <c r="D101" i="2"/>
  <c r="D100" i="2"/>
  <c r="F94" i="2"/>
  <c r="F93" i="2"/>
  <c r="E94" i="2"/>
  <c r="E93" i="2"/>
  <c r="G39" i="2"/>
  <c r="G38" i="2"/>
  <c r="F39" i="2"/>
  <c r="F38" i="2"/>
  <c r="E39" i="2"/>
  <c r="E38" i="2"/>
  <c r="D39" i="2"/>
  <c r="D38" i="2"/>
  <c r="G28" i="2"/>
  <c r="G27" i="2"/>
  <c r="C13" i="2"/>
  <c r="D13" i="2"/>
  <c r="C14" i="2"/>
  <c r="D14" i="2"/>
  <c r="C38" i="2"/>
  <c r="C39" i="2"/>
</calcChain>
</file>

<file path=xl/sharedStrings.xml><?xml version="1.0" encoding="utf-8"?>
<sst xmlns="http://schemas.openxmlformats.org/spreadsheetml/2006/main" count="211" uniqueCount="144">
  <si>
    <t>LOCAL BODIES</t>
  </si>
  <si>
    <t>State/Local Body</t>
  </si>
  <si>
    <t>Andhra Pradesh</t>
  </si>
  <si>
    <t>Greater Hyderadad</t>
  </si>
  <si>
    <t>Delhi</t>
  </si>
  <si>
    <t>Income</t>
  </si>
  <si>
    <t>Expenditure</t>
  </si>
  <si>
    <t>Gujarat</t>
  </si>
  <si>
    <t>Baroda</t>
  </si>
  <si>
    <t>Rajkot</t>
  </si>
  <si>
    <t>Surat</t>
  </si>
  <si>
    <t>Karnataka</t>
  </si>
  <si>
    <t>Bangalore</t>
  </si>
  <si>
    <t>Belgaum</t>
  </si>
  <si>
    <t>Hubli Dharwad</t>
  </si>
  <si>
    <t>Mysore</t>
  </si>
  <si>
    <t>Kerala</t>
  </si>
  <si>
    <t>Cochin</t>
  </si>
  <si>
    <t>Kozhikode</t>
  </si>
  <si>
    <t>Thiruvanathapuram</t>
  </si>
  <si>
    <t>Maharashtra</t>
  </si>
  <si>
    <t>Kolhapur</t>
  </si>
  <si>
    <t>Brihanmumbai Mahanagarpalika</t>
  </si>
  <si>
    <t>Pimpri Chinchwad</t>
  </si>
  <si>
    <t>Solapur</t>
  </si>
  <si>
    <t>Thane</t>
  </si>
  <si>
    <t>Meghalaya</t>
  </si>
  <si>
    <t>Shillong</t>
  </si>
  <si>
    <t>Madhya Pradesh</t>
  </si>
  <si>
    <t>Bhopal</t>
  </si>
  <si>
    <t>Jabalpur</t>
  </si>
  <si>
    <t>Orissa</t>
  </si>
  <si>
    <t>Bhubneshwar</t>
  </si>
  <si>
    <t>Rajasthan</t>
  </si>
  <si>
    <t>Jaipur</t>
  </si>
  <si>
    <t>Jodhpur</t>
  </si>
  <si>
    <t>Tamil Nadu</t>
  </si>
  <si>
    <t>Chennai</t>
  </si>
  <si>
    <t>Tiruchirappalli</t>
  </si>
  <si>
    <t>Uttar Pradesh</t>
  </si>
  <si>
    <t>Agra</t>
  </si>
  <si>
    <t>Lucknow</t>
  </si>
  <si>
    <t>NDMC</t>
  </si>
  <si>
    <t>-</t>
  </si>
  <si>
    <t>Vishakhapatnam</t>
  </si>
  <si>
    <t>Varanasi</t>
  </si>
  <si>
    <t>2010-11</t>
  </si>
  <si>
    <t>2011-12</t>
  </si>
  <si>
    <t>20474951(A)</t>
  </si>
  <si>
    <t>23417589(A)</t>
  </si>
  <si>
    <t>2012-13</t>
  </si>
  <si>
    <t>Manipur</t>
  </si>
  <si>
    <t>Imphal</t>
  </si>
  <si>
    <t>Uttarakhand</t>
  </si>
  <si>
    <t>Dheradun</t>
  </si>
  <si>
    <t xml:space="preserve">Himachal Pradesh </t>
  </si>
  <si>
    <t>Shimla</t>
  </si>
  <si>
    <t>2013-14</t>
  </si>
  <si>
    <t>2014-15</t>
  </si>
  <si>
    <t>39340800(RE)</t>
  </si>
  <si>
    <t>38092200(RE)</t>
  </si>
  <si>
    <t>32089500(RE)</t>
  </si>
  <si>
    <t>32361500(RE)</t>
  </si>
  <si>
    <t>28941300(RE)</t>
  </si>
  <si>
    <t>29272500(RE)</t>
  </si>
  <si>
    <t>625414(RE)</t>
  </si>
  <si>
    <t>1910210(RE)</t>
  </si>
  <si>
    <t>1261777(RE)</t>
  </si>
  <si>
    <t>1541739(RE)</t>
  </si>
  <si>
    <t>1464598(BE)</t>
  </si>
  <si>
    <t>1291969(BE)</t>
  </si>
  <si>
    <t>Table 42.1 INCOME AND EXPENDITURE OF CORPORATIONS</t>
  </si>
  <si>
    <t>Source : Income and Expenditure Statement and Annual Budgets of various Municipal Corporations.</t>
  </si>
  <si>
    <t>2950529(BE)</t>
  </si>
  <si>
    <t>1994646(BE)</t>
  </si>
  <si>
    <t>2015-16</t>
  </si>
  <si>
    <t>18349675(RE)</t>
  </si>
  <si>
    <t>16848524(RE)</t>
  </si>
  <si>
    <t>15516895(RE)</t>
  </si>
  <si>
    <t>15382355(RE)</t>
  </si>
  <si>
    <t>17015227(RE)</t>
  </si>
  <si>
    <t>18493325(RE)</t>
  </si>
  <si>
    <t>21937900(BE)</t>
  </si>
  <si>
    <t>21036055(BE)</t>
  </si>
  <si>
    <t>21540363(A)</t>
  </si>
  <si>
    <t>22128750(A)</t>
  </si>
  <si>
    <t>23651434(A)</t>
  </si>
  <si>
    <t>20942744(A)</t>
  </si>
  <si>
    <t>27778087(A)</t>
  </si>
  <si>
    <t>26275374(A)</t>
  </si>
  <si>
    <t>32438078(A)</t>
  </si>
  <si>
    <t>30411742(A)</t>
  </si>
  <si>
    <t>32868857(RE)</t>
  </si>
  <si>
    <t>30773151(RE)</t>
  </si>
  <si>
    <t>34036989(RE)</t>
  </si>
  <si>
    <t>36214573(RE)</t>
  </si>
  <si>
    <t>1543436(RE)</t>
  </si>
  <si>
    <t>1569208(RE)</t>
  </si>
  <si>
    <t>2074750(RE)</t>
  </si>
  <si>
    <t>2256607(RE)</t>
  </si>
  <si>
    <t>2647968(RE)</t>
  </si>
  <si>
    <t>2624792(RE)</t>
  </si>
  <si>
    <t>2633675(RE)</t>
  </si>
  <si>
    <t>2631469(RE)</t>
  </si>
  <si>
    <t>207198.588(BE)</t>
  </si>
  <si>
    <t>235765.900(BE)</t>
  </si>
  <si>
    <t>210887.585(BE)</t>
  </si>
  <si>
    <t>239950.570(BE)</t>
  </si>
  <si>
    <t>121532.248(BE)</t>
  </si>
  <si>
    <t>163397.433(BE)</t>
  </si>
  <si>
    <t>406287.372(RE)</t>
  </si>
  <si>
    <t>229542.610(RE)</t>
  </si>
  <si>
    <t>10003329(RE)</t>
  </si>
  <si>
    <t>20079227(BE)</t>
  </si>
  <si>
    <t>11424657(RE)</t>
  </si>
  <si>
    <t>20646955(BE)</t>
  </si>
  <si>
    <t>4666119.742(RE)</t>
  </si>
  <si>
    <t>4625760.920(RE)</t>
  </si>
  <si>
    <t>11151221(RE)</t>
  </si>
  <si>
    <t>10837407(RE)</t>
  </si>
  <si>
    <t>12170432(BE)</t>
  </si>
  <si>
    <t>12141207(BE)</t>
  </si>
  <si>
    <t>3988420(RE)</t>
  </si>
  <si>
    <t>4449785(RE)</t>
  </si>
  <si>
    <t>979743(RE)</t>
  </si>
  <si>
    <t>2031155(RE)</t>
  </si>
  <si>
    <t>351613(RE)</t>
  </si>
  <si>
    <t>384219(RE)</t>
  </si>
  <si>
    <t>350913(BE)</t>
  </si>
  <si>
    <t>408041(BE)</t>
  </si>
  <si>
    <t>₹ '000</t>
  </si>
  <si>
    <t>56880000(RE)</t>
  </si>
  <si>
    <t>45990000(RE)</t>
  </si>
  <si>
    <t>63960000(BE)</t>
  </si>
  <si>
    <t>55500000(BE)</t>
  </si>
  <si>
    <t>8803010(RE)</t>
  </si>
  <si>
    <t>8677202(RE)</t>
  </si>
  <si>
    <t>5499124(RE)</t>
  </si>
  <si>
    <t>4901760(RE)</t>
  </si>
  <si>
    <t>8056897(RE)</t>
  </si>
  <si>
    <t>6862091(RE)</t>
  </si>
  <si>
    <t>18857000(RE)</t>
  </si>
  <si>
    <t>20455005(RE)</t>
  </si>
  <si>
    <t>Note : Income and expenditure of Corporations include both revenue and capital account.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</si>
</sst>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2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Border="1"/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/>
    <xf numFmtId="0" fontId="3" fillId="0" borderId="0" xfId="0" applyFont="1" applyBorder="1"/>
    <xf numFmtId="0" fontId="3" fillId="0" borderId="0" xfId="0" applyFont="1" applyAlignment="1">
      <alignment horizontal="right"/>
    </xf>
    <xf numFmtId="0" fontId="2" fillId="2" borderId="1" xfId="0" applyFont="1" applyFill="1" applyBorder="1"/>
    <xf numFmtId="0" fontId="2" fillId="2" borderId="2" xfId="0" applyFont="1" applyFill="1" applyBorder="1"/>
    <xf numFmtId="0" fontId="1" fillId="2" borderId="2" xfId="0" applyFont="1" applyFill="1" applyBorder="1"/>
    <xf numFmtId="0" fontId="2" fillId="2" borderId="3" xfId="0" applyFont="1" applyFill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1" fillId="0" borderId="0" xfId="0" applyFont="1" applyFill="1"/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1" fillId="0" borderId="4" xfId="0" applyFont="1" applyFill="1" applyBorder="1"/>
    <xf numFmtId="0" fontId="1" fillId="0" borderId="0" xfId="0" applyFont="1" applyFill="1" applyBorder="1"/>
    <xf numFmtId="0" fontId="2" fillId="2" borderId="0" xfId="0" applyFont="1" applyFill="1" applyBorder="1"/>
    <xf numFmtId="0" fontId="2" fillId="3" borderId="0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right"/>
    </xf>
    <xf numFmtId="0" fontId="3" fillId="2" borderId="3" xfId="0" applyFont="1" applyFill="1" applyBorder="1" applyAlignment="1"/>
    <xf numFmtId="0" fontId="2" fillId="2" borderId="9" xfId="0" applyFont="1" applyFill="1" applyBorder="1" applyAlignment="1"/>
    <xf numFmtId="0" fontId="2" fillId="2" borderId="6" xfId="0" applyFont="1" applyFill="1" applyBorder="1" applyAlignment="1"/>
    <xf numFmtId="0" fontId="1" fillId="2" borderId="0" xfId="0" applyFont="1" applyFill="1" applyBorder="1"/>
    <xf numFmtId="0" fontId="2" fillId="2" borderId="3" xfId="0" applyFont="1" applyFill="1" applyBorder="1" applyAlignment="1">
      <alignment horizontal="right" vertical="top" wrapText="1"/>
    </xf>
    <xf numFmtId="0" fontId="2" fillId="2" borderId="5" xfId="0" applyFont="1" applyFill="1" applyBorder="1"/>
    <xf numFmtId="0" fontId="2" fillId="2" borderId="10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5" borderId="3" xfId="0" applyFont="1" applyFill="1" applyBorder="1" applyAlignment="1"/>
    <xf numFmtId="0" fontId="2" fillId="5" borderId="0" xfId="0" applyFont="1" applyFill="1" applyBorder="1" applyAlignment="1"/>
    <xf numFmtId="0" fontId="5" fillId="5" borderId="0" xfId="0" applyFont="1" applyFill="1" applyBorder="1" applyAlignment="1">
      <alignment wrapText="1"/>
    </xf>
    <xf numFmtId="0" fontId="1" fillId="5" borderId="0" xfId="0" applyFont="1" applyFill="1" applyBorder="1"/>
    <xf numFmtId="0" fontId="2" fillId="5" borderId="7" xfId="0" applyFont="1" applyFill="1" applyBorder="1"/>
    <xf numFmtId="0" fontId="2" fillId="5" borderId="8" xfId="0" applyFont="1" applyFill="1" applyBorder="1"/>
    <xf numFmtId="0" fontId="1" fillId="2" borderId="11" xfId="0" applyFont="1" applyFill="1" applyBorder="1"/>
    <xf numFmtId="0" fontId="3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2" fillId="4" borderId="12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1" fillId="5" borderId="12" xfId="0" applyFont="1" applyFill="1" applyBorder="1"/>
    <xf numFmtId="0" fontId="2" fillId="5" borderId="12" xfId="0" applyFont="1" applyFill="1" applyBorder="1" applyAlignment="1">
      <alignment horizontal="left" wrapText="1"/>
    </xf>
    <xf numFmtId="0" fontId="2" fillId="5" borderId="15" xfId="0" applyFont="1" applyFill="1" applyBorder="1"/>
    <xf numFmtId="0" fontId="2" fillId="2" borderId="3" xfId="0" applyFont="1" applyFill="1" applyBorder="1" applyAlignment="1">
      <alignment horizontal="center"/>
    </xf>
    <xf numFmtId="0" fontId="2" fillId="2" borderId="16" xfId="0" applyFont="1" applyFill="1" applyBorder="1" applyAlignment="1"/>
    <xf numFmtId="1" fontId="2" fillId="3" borderId="0" xfId="0" applyNumberFormat="1" applyFont="1" applyFill="1" applyBorder="1" applyAlignment="1">
      <alignment horizontal="center"/>
    </xf>
    <xf numFmtId="1" fontId="2" fillId="4" borderId="0" xfId="0" applyNumberFormat="1" applyFont="1" applyFill="1" applyBorder="1" applyAlignment="1">
      <alignment horizontal="center"/>
    </xf>
    <xf numFmtId="1" fontId="2" fillId="4" borderId="12" xfId="0" applyNumberFormat="1" applyFont="1" applyFill="1" applyBorder="1" applyAlignment="1">
      <alignment horizontal="center"/>
    </xf>
    <xf numFmtId="1" fontId="2" fillId="3" borderId="12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right" wrapText="1"/>
    </xf>
    <xf numFmtId="0" fontId="4" fillId="0" borderId="0" xfId="0" applyFont="1" applyBorder="1" applyAlignment="1">
      <alignment horizontal="right" wrapText="1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right"/>
    </xf>
    <xf numFmtId="0" fontId="3" fillId="2" borderId="0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right"/>
    </xf>
    <xf numFmtId="0" fontId="2" fillId="2" borderId="14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29"/>
  <sheetViews>
    <sheetView tabSelected="1" topLeftCell="A106" zoomScaleSheetLayoutView="100" workbookViewId="0">
      <selection activeCell="A119" sqref="A119"/>
    </sheetView>
  </sheetViews>
  <sheetFormatPr defaultRowHeight="12.75" x14ac:dyDescent="0.2"/>
  <cols>
    <col min="1" max="1" width="20.5703125" style="2" customWidth="1"/>
    <col min="2" max="2" width="12.5703125" style="2" customWidth="1"/>
    <col min="3" max="3" width="17.140625" style="1" customWidth="1"/>
    <col min="4" max="4" width="17.140625" style="15" customWidth="1"/>
    <col min="5" max="8" width="17.140625" style="1" customWidth="1"/>
    <col min="9" max="16384" width="9.140625" style="1"/>
  </cols>
  <sheetData>
    <row r="1" spans="1:40" ht="15" customHeight="1" x14ac:dyDescent="0.2">
      <c r="A1" s="9"/>
      <c r="B1" s="10"/>
      <c r="C1" s="11"/>
      <c r="D1" s="11"/>
      <c r="E1" s="11"/>
      <c r="F1" s="11"/>
      <c r="G1" s="11"/>
      <c r="H1" s="40"/>
    </row>
    <row r="2" spans="1:40" ht="15" customHeight="1" x14ac:dyDescent="0.25">
      <c r="A2" s="23"/>
      <c r="B2" s="61" t="s">
        <v>0</v>
      </c>
      <c r="C2" s="61"/>
      <c r="D2" s="61"/>
      <c r="E2" s="61"/>
      <c r="F2" s="61"/>
      <c r="G2" s="61"/>
      <c r="H2" s="62"/>
    </row>
    <row r="3" spans="1:40" ht="15" customHeight="1" x14ac:dyDescent="0.25">
      <c r="A3" s="30"/>
      <c r="B3" s="31"/>
      <c r="C3" s="31"/>
      <c r="D3" s="31"/>
      <c r="E3" s="31"/>
      <c r="F3" s="31"/>
      <c r="G3" s="31"/>
      <c r="H3" s="41"/>
    </row>
    <row r="4" spans="1:40" ht="15" customHeight="1" x14ac:dyDescent="0.25">
      <c r="A4" s="23"/>
      <c r="B4" s="61" t="s">
        <v>71</v>
      </c>
      <c r="C4" s="61"/>
      <c r="D4" s="61"/>
      <c r="E4" s="61"/>
      <c r="F4" s="61"/>
      <c r="G4" s="61"/>
      <c r="H4" s="62"/>
    </row>
    <row r="5" spans="1:40" ht="15" customHeight="1" x14ac:dyDescent="0.2">
      <c r="A5" s="28"/>
      <c r="B5" s="20"/>
      <c r="C5" s="20"/>
      <c r="D5" s="20"/>
      <c r="E5" s="26"/>
      <c r="F5" s="63" t="s">
        <v>130</v>
      </c>
      <c r="G5" s="63"/>
      <c r="H5" s="64"/>
    </row>
    <row r="6" spans="1:40" ht="15" customHeight="1" x14ac:dyDescent="0.2">
      <c r="A6" s="49" t="s">
        <v>1</v>
      </c>
      <c r="B6" s="50"/>
      <c r="C6" s="29" t="s">
        <v>46</v>
      </c>
      <c r="D6" s="29" t="s">
        <v>47</v>
      </c>
      <c r="E6" s="29" t="s">
        <v>50</v>
      </c>
      <c r="F6" s="29" t="s">
        <v>57</v>
      </c>
      <c r="G6" s="29" t="s">
        <v>58</v>
      </c>
      <c r="H6" s="42" t="s">
        <v>75</v>
      </c>
      <c r="I6" s="3"/>
    </row>
    <row r="7" spans="1:40" ht="15" customHeight="1" x14ac:dyDescent="0.2">
      <c r="A7" s="24">
        <v>1</v>
      </c>
      <c r="B7" s="25"/>
      <c r="C7" s="29">
        <v>2</v>
      </c>
      <c r="D7" s="29">
        <v>3</v>
      </c>
      <c r="E7" s="29">
        <v>4</v>
      </c>
      <c r="F7" s="29">
        <v>5</v>
      </c>
      <c r="G7" s="29">
        <v>6</v>
      </c>
      <c r="H7" s="42">
        <v>7</v>
      </c>
      <c r="I7" s="3"/>
      <c r="J7" s="3"/>
      <c r="K7" s="3"/>
      <c r="L7" s="3"/>
      <c r="M7" s="3"/>
      <c r="N7" s="3"/>
      <c r="AN7" s="3"/>
    </row>
    <row r="8" spans="1:40" ht="15" customHeight="1" x14ac:dyDescent="0.2">
      <c r="A8" s="12" t="s">
        <v>2</v>
      </c>
      <c r="B8" s="20"/>
      <c r="C8" s="21"/>
      <c r="D8" s="21"/>
      <c r="E8" s="21"/>
      <c r="F8" s="21"/>
      <c r="G8" s="21"/>
      <c r="H8" s="43"/>
      <c r="I8" s="3"/>
      <c r="AN8" s="3"/>
    </row>
    <row r="9" spans="1:40" ht="15" customHeight="1" x14ac:dyDescent="0.2">
      <c r="A9" s="22" t="s">
        <v>3</v>
      </c>
      <c r="B9" s="20"/>
      <c r="C9" s="32"/>
      <c r="D9" s="32"/>
      <c r="E9" s="32"/>
      <c r="F9" s="32"/>
      <c r="G9" s="32"/>
      <c r="H9" s="44"/>
      <c r="I9" s="3"/>
    </row>
    <row r="10" spans="1:40" ht="15" customHeight="1" x14ac:dyDescent="0.2">
      <c r="A10" s="12"/>
      <c r="B10" s="20" t="s">
        <v>5</v>
      </c>
      <c r="C10" s="21" t="s">
        <v>43</v>
      </c>
      <c r="D10" s="21" t="s">
        <v>43</v>
      </c>
      <c r="E10" s="21"/>
      <c r="F10" s="21">
        <f>21966900+4199000</f>
        <v>26165900</v>
      </c>
      <c r="G10" s="21" t="s">
        <v>131</v>
      </c>
      <c r="H10" s="43" t="s">
        <v>133</v>
      </c>
      <c r="I10" s="3"/>
    </row>
    <row r="11" spans="1:40" ht="15" customHeight="1" x14ac:dyDescent="0.2">
      <c r="A11" s="12"/>
      <c r="B11" s="20" t="s">
        <v>6</v>
      </c>
      <c r="C11" s="32" t="s">
        <v>43</v>
      </c>
      <c r="D11" s="32" t="s">
        <v>43</v>
      </c>
      <c r="E11" s="32"/>
      <c r="F11" s="32">
        <f>13700700+10287100</f>
        <v>23987800</v>
      </c>
      <c r="G11" s="32" t="s">
        <v>132</v>
      </c>
      <c r="H11" s="44" t="s">
        <v>134</v>
      </c>
      <c r="I11" s="3"/>
    </row>
    <row r="12" spans="1:40" ht="15" customHeight="1" x14ac:dyDescent="0.2">
      <c r="A12" s="22" t="s">
        <v>44</v>
      </c>
      <c r="B12" s="20"/>
      <c r="C12" s="21"/>
      <c r="D12" s="21"/>
      <c r="E12" s="21"/>
      <c r="F12" s="21"/>
      <c r="G12" s="21"/>
      <c r="H12" s="43"/>
      <c r="I12" s="3"/>
    </row>
    <row r="13" spans="1:40" ht="15" customHeight="1" x14ac:dyDescent="0.2">
      <c r="A13" s="12"/>
      <c r="B13" s="20" t="s">
        <v>5</v>
      </c>
      <c r="C13" s="32">
        <f>1694629+87683+74+884946+286264+124615+27759+1109610+2655643+0+66689+1220179</f>
        <v>8158091</v>
      </c>
      <c r="D13" s="32">
        <f>5813800+333800+900+35300+720184+352100+251000+0+148400+1824660+5870023+200000+300000+1476750</f>
        <v>17326917</v>
      </c>
      <c r="E13" s="32" t="s">
        <v>76</v>
      </c>
      <c r="F13" s="32" t="s">
        <v>78</v>
      </c>
      <c r="G13" s="32" t="s">
        <v>80</v>
      </c>
      <c r="H13" s="44" t="s">
        <v>82</v>
      </c>
      <c r="I13" s="3"/>
    </row>
    <row r="14" spans="1:40" ht="15" customHeight="1" x14ac:dyDescent="0.2">
      <c r="A14" s="12"/>
      <c r="B14" s="20" t="s">
        <v>6</v>
      </c>
      <c r="C14" s="21">
        <f>602285+871022+232422+66039+88540+305697+164442+24516+816655+819598+3881521+256+0+744392</f>
        <v>8617385</v>
      </c>
      <c r="D14" s="21">
        <f>837000+4168800+528466+142800+230185+476000+689800+130350+1330500+1617100+5888700+200000+210000+1314750</f>
        <v>17764451</v>
      </c>
      <c r="E14" s="21" t="s">
        <v>77</v>
      </c>
      <c r="F14" s="21" t="s">
        <v>79</v>
      </c>
      <c r="G14" s="21" t="s">
        <v>81</v>
      </c>
      <c r="H14" s="43" t="s">
        <v>83</v>
      </c>
    </row>
    <row r="15" spans="1:40" ht="15" customHeight="1" x14ac:dyDescent="0.2">
      <c r="A15" s="12" t="s">
        <v>4</v>
      </c>
      <c r="B15" s="20"/>
      <c r="C15" s="32"/>
      <c r="D15" s="32"/>
      <c r="E15" s="32"/>
      <c r="F15" s="32"/>
      <c r="G15" s="32"/>
      <c r="H15" s="44"/>
    </row>
    <row r="16" spans="1:40" ht="15" customHeight="1" x14ac:dyDescent="0.2">
      <c r="A16" s="22" t="s">
        <v>42</v>
      </c>
      <c r="B16" s="20"/>
      <c r="C16" s="21"/>
      <c r="D16" s="21"/>
      <c r="E16" s="21"/>
      <c r="F16" s="21"/>
      <c r="G16" s="21"/>
      <c r="H16" s="43"/>
    </row>
    <row r="17" spans="1:8" ht="15" customHeight="1" x14ac:dyDescent="0.2">
      <c r="A17" s="12"/>
      <c r="B17" s="20" t="s">
        <v>5</v>
      </c>
      <c r="C17" s="32" t="s">
        <v>48</v>
      </c>
      <c r="D17" s="32" t="s">
        <v>84</v>
      </c>
      <c r="E17" s="32" t="s">
        <v>86</v>
      </c>
      <c r="F17" s="32" t="s">
        <v>88</v>
      </c>
      <c r="G17" s="32" t="s">
        <v>90</v>
      </c>
      <c r="H17" s="44" t="s">
        <v>92</v>
      </c>
    </row>
    <row r="18" spans="1:8" ht="15" customHeight="1" x14ac:dyDescent="0.2">
      <c r="A18" s="12"/>
      <c r="B18" s="20" t="s">
        <v>6</v>
      </c>
      <c r="C18" s="21" t="s">
        <v>49</v>
      </c>
      <c r="D18" s="21" t="s">
        <v>85</v>
      </c>
      <c r="E18" s="21" t="s">
        <v>87</v>
      </c>
      <c r="F18" s="21" t="s">
        <v>89</v>
      </c>
      <c r="G18" s="21" t="s">
        <v>91</v>
      </c>
      <c r="H18" s="43" t="s">
        <v>93</v>
      </c>
    </row>
    <row r="19" spans="1:8" ht="15" customHeight="1" x14ac:dyDescent="0.2">
      <c r="A19" s="12" t="s">
        <v>7</v>
      </c>
      <c r="B19" s="20"/>
      <c r="C19" s="32"/>
      <c r="D19" s="32"/>
      <c r="E19" s="32"/>
      <c r="F19" s="32"/>
      <c r="G19" s="32"/>
      <c r="H19" s="44"/>
    </row>
    <row r="20" spans="1:8" ht="15" customHeight="1" x14ac:dyDescent="0.2">
      <c r="A20" s="22" t="s">
        <v>8</v>
      </c>
      <c r="B20" s="20"/>
      <c r="C20" s="21"/>
      <c r="D20" s="21"/>
      <c r="E20" s="21"/>
      <c r="F20" s="21"/>
      <c r="G20" s="21"/>
      <c r="H20" s="43"/>
    </row>
    <row r="21" spans="1:8" ht="15" customHeight="1" x14ac:dyDescent="0.2">
      <c r="A21" s="12"/>
      <c r="B21" s="20" t="s">
        <v>5</v>
      </c>
      <c r="C21" s="32">
        <v>5356900</v>
      </c>
      <c r="D21" s="32">
        <v>5637800</v>
      </c>
      <c r="E21" s="32">
        <v>6682500</v>
      </c>
      <c r="F21" s="32"/>
      <c r="G21" s="32"/>
      <c r="H21" s="44"/>
    </row>
    <row r="22" spans="1:8" ht="15" customHeight="1" x14ac:dyDescent="0.2">
      <c r="A22" s="12"/>
      <c r="B22" s="20" t="s">
        <v>6</v>
      </c>
      <c r="C22" s="21">
        <v>4499600</v>
      </c>
      <c r="D22" s="21">
        <v>5030400</v>
      </c>
      <c r="E22" s="21">
        <v>5411500</v>
      </c>
      <c r="F22" s="21"/>
      <c r="G22" s="21"/>
      <c r="H22" s="43"/>
    </row>
    <row r="23" spans="1:8" ht="15" customHeight="1" x14ac:dyDescent="0.2">
      <c r="A23" s="22" t="s">
        <v>9</v>
      </c>
      <c r="B23" s="20"/>
      <c r="C23" s="32"/>
      <c r="D23" s="32"/>
      <c r="E23" s="32"/>
      <c r="F23" s="32"/>
      <c r="G23" s="32"/>
      <c r="H23" s="44"/>
    </row>
    <row r="24" spans="1:8" ht="15" customHeight="1" x14ac:dyDescent="0.2">
      <c r="A24" s="12"/>
      <c r="B24" s="20" t="s">
        <v>5</v>
      </c>
      <c r="C24" s="21">
        <v>2872105</v>
      </c>
      <c r="D24" s="21">
        <v>2773603</v>
      </c>
      <c r="E24" s="21">
        <v>3492962</v>
      </c>
      <c r="F24" s="21"/>
      <c r="G24" s="21"/>
      <c r="H24" s="43"/>
    </row>
    <row r="25" spans="1:8" ht="15" customHeight="1" x14ac:dyDescent="0.2">
      <c r="A25" s="12"/>
      <c r="B25" s="20" t="s">
        <v>6</v>
      </c>
      <c r="C25" s="32">
        <v>2684429</v>
      </c>
      <c r="D25" s="32">
        <v>2897485</v>
      </c>
      <c r="E25" s="32">
        <v>3396124</v>
      </c>
      <c r="F25" s="32"/>
      <c r="G25" s="32"/>
      <c r="H25" s="44"/>
    </row>
    <row r="26" spans="1:8" ht="15" customHeight="1" x14ac:dyDescent="0.2">
      <c r="A26" s="22" t="s">
        <v>10</v>
      </c>
      <c r="B26" s="20"/>
      <c r="C26" s="21"/>
      <c r="D26" s="21"/>
      <c r="E26" s="21"/>
      <c r="F26" s="21"/>
      <c r="G26" s="21"/>
      <c r="H26" s="43"/>
    </row>
    <row r="27" spans="1:8" ht="15" customHeight="1" x14ac:dyDescent="0.2">
      <c r="A27" s="12"/>
      <c r="B27" s="20" t="s">
        <v>5</v>
      </c>
      <c r="C27" s="32">
        <v>9863040</v>
      </c>
      <c r="D27" s="32">
        <v>11959509</v>
      </c>
      <c r="E27" s="32"/>
      <c r="F27" s="32"/>
      <c r="G27" s="32">
        <f>16724159+13811212</f>
        <v>30535371</v>
      </c>
      <c r="H27" s="44" t="s">
        <v>94</v>
      </c>
    </row>
    <row r="28" spans="1:8" ht="15" customHeight="1" x14ac:dyDescent="0.2">
      <c r="A28" s="12"/>
      <c r="B28" s="20" t="s">
        <v>6</v>
      </c>
      <c r="C28" s="21">
        <v>9278471</v>
      </c>
      <c r="D28" s="21">
        <v>10172068</v>
      </c>
      <c r="E28" s="21"/>
      <c r="F28" s="21"/>
      <c r="G28" s="21">
        <f>15538829+17460746</f>
        <v>32999575</v>
      </c>
      <c r="H28" s="43" t="s">
        <v>95</v>
      </c>
    </row>
    <row r="29" spans="1:8" ht="15" customHeight="1" x14ac:dyDescent="0.2">
      <c r="A29" s="12" t="s">
        <v>55</v>
      </c>
      <c r="B29" s="20"/>
      <c r="C29" s="32"/>
      <c r="D29" s="32"/>
      <c r="E29" s="32"/>
      <c r="F29" s="32"/>
      <c r="G29" s="32"/>
      <c r="H29" s="44"/>
    </row>
    <row r="30" spans="1:8" ht="15" customHeight="1" x14ac:dyDescent="0.2">
      <c r="A30" s="22" t="s">
        <v>56</v>
      </c>
      <c r="B30" s="20"/>
      <c r="C30" s="21"/>
      <c r="D30" s="21"/>
      <c r="E30" s="21"/>
      <c r="F30" s="21"/>
      <c r="G30" s="21"/>
      <c r="H30" s="43"/>
    </row>
    <row r="31" spans="1:8" ht="15" customHeight="1" x14ac:dyDescent="0.2">
      <c r="A31" s="12"/>
      <c r="B31" s="20" t="s">
        <v>5</v>
      </c>
      <c r="C31" s="32">
        <v>413328</v>
      </c>
      <c r="D31" s="32">
        <v>687598</v>
      </c>
      <c r="E31" s="32">
        <v>552814</v>
      </c>
      <c r="F31" s="32">
        <v>907455</v>
      </c>
      <c r="G31" s="32">
        <v>703988</v>
      </c>
      <c r="H31" s="44" t="s">
        <v>96</v>
      </c>
    </row>
    <row r="32" spans="1:8" ht="15" customHeight="1" x14ac:dyDescent="0.2">
      <c r="A32" s="12"/>
      <c r="B32" s="20" t="s">
        <v>6</v>
      </c>
      <c r="C32" s="21">
        <v>709290</v>
      </c>
      <c r="D32" s="21">
        <v>573671</v>
      </c>
      <c r="E32" s="21">
        <v>643679</v>
      </c>
      <c r="F32" s="21">
        <v>784109</v>
      </c>
      <c r="G32" s="21">
        <v>760411</v>
      </c>
      <c r="H32" s="43" t="s">
        <v>97</v>
      </c>
    </row>
    <row r="33" spans="1:8" ht="15" customHeight="1" x14ac:dyDescent="0.2">
      <c r="A33" s="12" t="s">
        <v>11</v>
      </c>
      <c r="B33" s="20"/>
      <c r="C33" s="32"/>
      <c r="D33" s="32"/>
      <c r="E33" s="32"/>
      <c r="F33" s="32"/>
      <c r="G33" s="32"/>
      <c r="H33" s="44"/>
    </row>
    <row r="34" spans="1:8" ht="15" customHeight="1" x14ac:dyDescent="0.2">
      <c r="A34" s="22" t="s">
        <v>12</v>
      </c>
      <c r="B34" s="20"/>
      <c r="C34" s="21"/>
      <c r="D34" s="21"/>
      <c r="E34" s="21"/>
      <c r="F34" s="21"/>
      <c r="G34" s="21"/>
      <c r="H34" s="43"/>
    </row>
    <row r="35" spans="1:8" ht="15" customHeight="1" x14ac:dyDescent="0.2">
      <c r="A35" s="12"/>
      <c r="B35" s="20" t="s">
        <v>5</v>
      </c>
      <c r="C35" s="32">
        <v>13197698</v>
      </c>
      <c r="D35" s="32" t="s">
        <v>59</v>
      </c>
      <c r="E35" s="32" t="s">
        <v>43</v>
      </c>
      <c r="F35" s="32" t="s">
        <v>61</v>
      </c>
      <c r="G35" s="32" t="s">
        <v>63</v>
      </c>
      <c r="H35" s="44"/>
    </row>
    <row r="36" spans="1:8" ht="15" customHeight="1" x14ac:dyDescent="0.2">
      <c r="A36" s="12"/>
      <c r="B36" s="20" t="s">
        <v>6</v>
      </c>
      <c r="C36" s="21">
        <v>36261842</v>
      </c>
      <c r="D36" s="21" t="s">
        <v>60</v>
      </c>
      <c r="E36" s="21" t="s">
        <v>43</v>
      </c>
      <c r="F36" s="21" t="s">
        <v>62</v>
      </c>
      <c r="G36" s="21" t="s">
        <v>64</v>
      </c>
      <c r="H36" s="43"/>
    </row>
    <row r="37" spans="1:8" ht="15" customHeight="1" x14ac:dyDescent="0.2">
      <c r="A37" s="22" t="s">
        <v>13</v>
      </c>
      <c r="B37" s="20"/>
      <c r="C37" s="32"/>
      <c r="D37" s="32"/>
      <c r="E37" s="32"/>
      <c r="F37" s="32"/>
      <c r="G37" s="32"/>
      <c r="H37" s="44"/>
    </row>
    <row r="38" spans="1:8" ht="15" customHeight="1" x14ac:dyDescent="0.2">
      <c r="A38" s="12"/>
      <c r="B38" s="20" t="s">
        <v>5</v>
      </c>
      <c r="C38" s="21">
        <f>822598+68000</f>
        <v>890598</v>
      </c>
      <c r="D38" s="21">
        <f>791695+181766+57</f>
        <v>973518</v>
      </c>
      <c r="E38" s="21">
        <f>976404+7493+131036</f>
        <v>1114933</v>
      </c>
      <c r="F38" s="21">
        <f>1047864+0+381657</f>
        <v>1429521</v>
      </c>
      <c r="G38" s="21">
        <f>1043372+420+397394</f>
        <v>1441186</v>
      </c>
      <c r="H38" s="43" t="s">
        <v>98</v>
      </c>
    </row>
    <row r="39" spans="1:8" ht="15" customHeight="1" x14ac:dyDescent="0.2">
      <c r="A39" s="12"/>
      <c r="B39" s="20" t="s">
        <v>6</v>
      </c>
      <c r="C39" s="32">
        <f>717965+173225</f>
        <v>891190</v>
      </c>
      <c r="D39" s="32">
        <f>634150+163549+124559</f>
        <v>922258</v>
      </c>
      <c r="E39" s="32">
        <f>677193+181467+119838</f>
        <v>978498</v>
      </c>
      <c r="F39" s="32">
        <f>825682+139239+205598</f>
        <v>1170519</v>
      </c>
      <c r="G39" s="32">
        <f>839624+137485+371843</f>
        <v>1348952</v>
      </c>
      <c r="H39" s="44" t="s">
        <v>99</v>
      </c>
    </row>
    <row r="40" spans="1:8" ht="15" customHeight="1" x14ac:dyDescent="0.2">
      <c r="A40" s="22" t="s">
        <v>14</v>
      </c>
      <c r="B40" s="20"/>
      <c r="C40" s="21"/>
      <c r="D40" s="21"/>
      <c r="E40" s="21"/>
      <c r="F40" s="21"/>
      <c r="G40" s="21"/>
      <c r="H40" s="43"/>
    </row>
    <row r="41" spans="1:8" ht="15" customHeight="1" x14ac:dyDescent="0.2">
      <c r="A41" s="12"/>
      <c r="B41" s="20" t="s">
        <v>5</v>
      </c>
      <c r="C41" s="32">
        <v>1341852</v>
      </c>
      <c r="D41" s="32" t="s">
        <v>68</v>
      </c>
      <c r="E41" s="32">
        <v>2099739</v>
      </c>
      <c r="F41" s="52">
        <v>2013404.7579999999</v>
      </c>
      <c r="G41" s="52">
        <v>2053527.04</v>
      </c>
      <c r="H41" s="53">
        <v>2689279.909</v>
      </c>
    </row>
    <row r="42" spans="1:8" ht="15" customHeight="1" x14ac:dyDescent="0.2">
      <c r="A42" s="12"/>
      <c r="B42" s="20" t="s">
        <v>6</v>
      </c>
      <c r="C42" s="21">
        <v>1171629</v>
      </c>
      <c r="D42" s="21" t="s">
        <v>67</v>
      </c>
      <c r="E42" s="21">
        <v>1321851</v>
      </c>
      <c r="F42" s="51">
        <v>1484610.3459999999</v>
      </c>
      <c r="G42" s="51">
        <v>1540377.135</v>
      </c>
      <c r="H42" s="54">
        <v>1744302.308</v>
      </c>
    </row>
    <row r="43" spans="1:8" ht="15" customHeight="1" x14ac:dyDescent="0.2">
      <c r="A43" s="22" t="s">
        <v>15</v>
      </c>
      <c r="B43" s="20"/>
      <c r="C43" s="32"/>
      <c r="D43" s="32"/>
      <c r="E43" s="32"/>
      <c r="F43" s="32"/>
      <c r="G43" s="32"/>
      <c r="H43" s="44"/>
    </row>
    <row r="44" spans="1:8" ht="15" customHeight="1" x14ac:dyDescent="0.2">
      <c r="A44" s="12"/>
      <c r="B44" s="20" t="s">
        <v>5</v>
      </c>
      <c r="C44" s="21">
        <v>1957827</v>
      </c>
      <c r="D44" s="21">
        <v>2320025</v>
      </c>
      <c r="E44" s="21">
        <v>2466674</v>
      </c>
      <c r="F44" s="21">
        <v>2926493</v>
      </c>
      <c r="G44" s="21">
        <v>3678490</v>
      </c>
      <c r="H44" s="43"/>
    </row>
    <row r="45" spans="1:8" ht="15" customHeight="1" x14ac:dyDescent="0.2">
      <c r="A45" s="12"/>
      <c r="B45" s="20" t="s">
        <v>6</v>
      </c>
      <c r="C45" s="32">
        <v>2046354</v>
      </c>
      <c r="D45" s="32">
        <v>1483297</v>
      </c>
      <c r="E45" s="32">
        <v>1657000</v>
      </c>
      <c r="F45" s="32">
        <v>2168163</v>
      </c>
      <c r="G45" s="32">
        <v>3129347</v>
      </c>
      <c r="H45" s="44"/>
    </row>
    <row r="46" spans="1:8" ht="15" customHeight="1" x14ac:dyDescent="0.2">
      <c r="A46" s="12" t="s">
        <v>16</v>
      </c>
      <c r="B46" s="20"/>
      <c r="C46" s="21"/>
      <c r="D46" s="21"/>
      <c r="E46" s="21"/>
      <c r="F46" s="21"/>
      <c r="G46" s="21"/>
      <c r="H46" s="43"/>
    </row>
    <row r="47" spans="1:8" ht="15" customHeight="1" x14ac:dyDescent="0.2">
      <c r="A47" s="22" t="s">
        <v>17</v>
      </c>
      <c r="B47" s="20"/>
      <c r="C47" s="32"/>
      <c r="D47" s="32"/>
      <c r="E47" s="32"/>
      <c r="F47" s="32"/>
      <c r="G47" s="32"/>
      <c r="H47" s="44"/>
    </row>
    <row r="48" spans="1:8" ht="15" customHeight="1" x14ac:dyDescent="0.2">
      <c r="A48" s="12"/>
      <c r="B48" s="20" t="s">
        <v>5</v>
      </c>
      <c r="C48" s="21">
        <v>1382300</v>
      </c>
      <c r="D48" s="51">
        <v>2551471.602</v>
      </c>
      <c r="E48" s="51">
        <v>2686477.6030000001</v>
      </c>
      <c r="F48" s="51">
        <v>5275583.9419999998</v>
      </c>
      <c r="G48" s="51">
        <v>5275583.9419999998</v>
      </c>
      <c r="H48" s="43" t="s">
        <v>137</v>
      </c>
    </row>
    <row r="49" spans="1:8" ht="15" customHeight="1" x14ac:dyDescent="0.2">
      <c r="A49" s="12"/>
      <c r="B49" s="20" t="s">
        <v>6</v>
      </c>
      <c r="C49" s="32">
        <v>1048905</v>
      </c>
      <c r="D49" s="52">
        <v>2342596.0219999999</v>
      </c>
      <c r="E49" s="52">
        <v>2406882.3939999999</v>
      </c>
      <c r="F49" s="52">
        <v>3823136.9049999998</v>
      </c>
      <c r="G49" s="52">
        <v>3823136.9049999998</v>
      </c>
      <c r="H49" s="44" t="s">
        <v>138</v>
      </c>
    </row>
    <row r="50" spans="1:8" ht="15" customHeight="1" x14ac:dyDescent="0.2">
      <c r="A50" s="22" t="s">
        <v>18</v>
      </c>
      <c r="B50" s="20"/>
      <c r="C50" s="21"/>
      <c r="D50" s="21"/>
      <c r="E50" s="21"/>
      <c r="F50" s="21"/>
      <c r="G50" s="21"/>
      <c r="H50" s="43"/>
    </row>
    <row r="51" spans="1:8" ht="15" customHeight="1" x14ac:dyDescent="0.2">
      <c r="A51" s="12"/>
      <c r="B51" s="20" t="s">
        <v>5</v>
      </c>
      <c r="C51" s="32">
        <v>645603</v>
      </c>
      <c r="D51" s="32">
        <v>808167</v>
      </c>
      <c r="E51" s="32"/>
      <c r="F51" s="32"/>
      <c r="G51" s="32"/>
      <c r="H51" s="44"/>
    </row>
    <row r="52" spans="1:8" ht="15" customHeight="1" x14ac:dyDescent="0.2">
      <c r="A52" s="12"/>
      <c r="B52" s="20" t="s">
        <v>6</v>
      </c>
      <c r="C52" s="21">
        <v>532738</v>
      </c>
      <c r="D52" s="21">
        <v>686965</v>
      </c>
      <c r="E52" s="21"/>
      <c r="F52" s="21"/>
      <c r="G52" s="21"/>
      <c r="H52" s="43"/>
    </row>
    <row r="53" spans="1:8" ht="15" customHeight="1" x14ac:dyDescent="0.2">
      <c r="A53" s="22" t="s">
        <v>19</v>
      </c>
      <c r="B53" s="20"/>
      <c r="C53" s="32"/>
      <c r="D53" s="32"/>
      <c r="E53" s="32"/>
      <c r="F53" s="32"/>
      <c r="G53" s="32"/>
      <c r="H53" s="44"/>
    </row>
    <row r="54" spans="1:8" ht="15" customHeight="1" x14ac:dyDescent="0.2">
      <c r="A54" s="12"/>
      <c r="B54" s="20" t="s">
        <v>5</v>
      </c>
      <c r="C54" s="21">
        <v>1258159</v>
      </c>
      <c r="D54" s="21">
        <v>1808281</v>
      </c>
      <c r="E54" s="21">
        <v>2464956</v>
      </c>
      <c r="F54" s="21" t="s">
        <v>73</v>
      </c>
      <c r="G54" s="21" t="s">
        <v>135</v>
      </c>
      <c r="H54" s="43" t="s">
        <v>139</v>
      </c>
    </row>
    <row r="55" spans="1:8" ht="15" customHeight="1" x14ac:dyDescent="0.2">
      <c r="A55" s="12"/>
      <c r="B55" s="20" t="s">
        <v>6</v>
      </c>
      <c r="C55" s="32">
        <v>1248920</v>
      </c>
      <c r="D55" s="32">
        <v>1747935</v>
      </c>
      <c r="E55" s="32">
        <v>2375144</v>
      </c>
      <c r="F55" s="32" t="s">
        <v>74</v>
      </c>
      <c r="G55" s="32" t="s">
        <v>136</v>
      </c>
      <c r="H55" s="44" t="s">
        <v>140</v>
      </c>
    </row>
    <row r="56" spans="1:8" ht="15" customHeight="1" x14ac:dyDescent="0.2">
      <c r="A56" s="12" t="s">
        <v>20</v>
      </c>
      <c r="B56" s="20"/>
      <c r="C56" s="21"/>
      <c r="D56" s="21"/>
      <c r="E56" s="21"/>
      <c r="F56" s="21"/>
      <c r="G56" s="21"/>
      <c r="H56" s="43"/>
    </row>
    <row r="57" spans="1:8" ht="15" customHeight="1" x14ac:dyDescent="0.2">
      <c r="A57" s="22" t="s">
        <v>21</v>
      </c>
      <c r="B57" s="20"/>
      <c r="C57" s="32"/>
      <c r="D57" s="32"/>
      <c r="E57" s="32"/>
      <c r="F57" s="32"/>
      <c r="G57" s="32"/>
      <c r="H57" s="44"/>
    </row>
    <row r="58" spans="1:8" s="2" customFormat="1" ht="15" customHeight="1" x14ac:dyDescent="0.2">
      <c r="A58" s="12"/>
      <c r="B58" s="20" t="s">
        <v>5</v>
      </c>
      <c r="C58" s="21">
        <v>1995089</v>
      </c>
      <c r="D58" s="21">
        <v>1954317</v>
      </c>
      <c r="E58" s="21">
        <v>2349804</v>
      </c>
      <c r="F58" s="21"/>
      <c r="G58" s="21"/>
      <c r="H58" s="43"/>
    </row>
    <row r="59" spans="1:8" ht="15" customHeight="1" x14ac:dyDescent="0.2">
      <c r="A59" s="12"/>
      <c r="B59" s="20" t="s">
        <v>6</v>
      </c>
      <c r="C59" s="32">
        <v>1609521</v>
      </c>
      <c r="D59" s="32">
        <v>1725896</v>
      </c>
      <c r="E59" s="32">
        <v>1961520</v>
      </c>
      <c r="F59" s="32"/>
      <c r="G59" s="32"/>
      <c r="H59" s="44"/>
    </row>
    <row r="60" spans="1:8" ht="15" customHeight="1" x14ac:dyDescent="0.2">
      <c r="A60" s="27" t="s">
        <v>22</v>
      </c>
      <c r="B60" s="20"/>
      <c r="C60" s="21"/>
      <c r="D60" s="21"/>
      <c r="E60" s="21"/>
      <c r="F60" s="21"/>
      <c r="G60" s="21"/>
      <c r="H60" s="43"/>
    </row>
    <row r="61" spans="1:8" ht="15" customHeight="1" x14ac:dyDescent="0.2">
      <c r="A61" s="12"/>
      <c r="B61" s="20" t="s">
        <v>5</v>
      </c>
      <c r="C61" s="32">
        <v>190530700</v>
      </c>
      <c r="D61" s="32">
        <v>182686500</v>
      </c>
      <c r="E61" s="32">
        <v>224608000</v>
      </c>
      <c r="F61" s="32">
        <v>198558500</v>
      </c>
      <c r="G61" s="32" t="s">
        <v>102</v>
      </c>
      <c r="H61" s="44" t="s">
        <v>100</v>
      </c>
    </row>
    <row r="62" spans="1:8" ht="15" customHeight="1" x14ac:dyDescent="0.2">
      <c r="A62" s="12"/>
      <c r="B62" s="20" t="s">
        <v>6</v>
      </c>
      <c r="C62" s="21">
        <v>176839400</v>
      </c>
      <c r="D62" s="21">
        <v>168707600</v>
      </c>
      <c r="E62" s="21">
        <v>212754600</v>
      </c>
      <c r="F62" s="21">
        <v>177091500</v>
      </c>
      <c r="G62" s="21" t="s">
        <v>103</v>
      </c>
      <c r="H62" s="43" t="s">
        <v>101</v>
      </c>
    </row>
    <row r="63" spans="1:8" ht="15" customHeight="1" x14ac:dyDescent="0.2">
      <c r="A63" s="22" t="s">
        <v>23</v>
      </c>
      <c r="B63" s="20"/>
      <c r="C63" s="32"/>
      <c r="D63" s="32"/>
      <c r="E63" s="32"/>
      <c r="F63" s="32"/>
      <c r="G63" s="32"/>
      <c r="H63" s="44"/>
    </row>
    <row r="64" spans="1:8" ht="15" customHeight="1" x14ac:dyDescent="0.2">
      <c r="A64" s="12"/>
      <c r="B64" s="20" t="s">
        <v>5</v>
      </c>
      <c r="C64" s="21">
        <v>12341907</v>
      </c>
      <c r="D64" s="21">
        <v>16330806</v>
      </c>
      <c r="E64" s="21">
        <v>17007431</v>
      </c>
      <c r="F64" s="21"/>
      <c r="G64" s="21"/>
      <c r="H64" s="43"/>
    </row>
    <row r="65" spans="1:8" ht="15" customHeight="1" x14ac:dyDescent="0.2">
      <c r="A65" s="12"/>
      <c r="B65" s="20" t="s">
        <v>6</v>
      </c>
      <c r="C65" s="32">
        <v>12211068</v>
      </c>
      <c r="D65" s="32">
        <v>13049247</v>
      </c>
      <c r="E65" s="32">
        <v>16205631</v>
      </c>
      <c r="F65" s="32"/>
      <c r="G65" s="32"/>
      <c r="H65" s="44"/>
    </row>
    <row r="66" spans="1:8" ht="15" customHeight="1" x14ac:dyDescent="0.2">
      <c r="A66" s="22" t="s">
        <v>24</v>
      </c>
      <c r="B66" s="20"/>
      <c r="C66" s="21"/>
      <c r="D66" s="21"/>
      <c r="E66" s="21"/>
      <c r="F66" s="21"/>
      <c r="G66" s="21"/>
      <c r="H66" s="43"/>
    </row>
    <row r="67" spans="1:8" ht="15" customHeight="1" x14ac:dyDescent="0.2">
      <c r="A67" s="12"/>
      <c r="B67" s="20" t="s">
        <v>5</v>
      </c>
      <c r="C67" s="32">
        <v>200382</v>
      </c>
      <c r="D67" s="32">
        <v>157542</v>
      </c>
      <c r="E67" s="32">
        <v>214663</v>
      </c>
      <c r="F67" s="32"/>
      <c r="G67" s="32"/>
      <c r="H67" s="44"/>
    </row>
    <row r="68" spans="1:8" ht="15" customHeight="1" x14ac:dyDescent="0.2">
      <c r="A68" s="12"/>
      <c r="B68" s="20" t="s">
        <v>6</v>
      </c>
      <c r="C68" s="21">
        <v>200382</v>
      </c>
      <c r="D68" s="21">
        <v>157542</v>
      </c>
      <c r="E68" s="21">
        <v>214663</v>
      </c>
      <c r="F68" s="21"/>
      <c r="G68" s="21"/>
      <c r="H68" s="43"/>
    </row>
    <row r="69" spans="1:8" ht="15" customHeight="1" x14ac:dyDescent="0.2">
      <c r="A69" s="22" t="s">
        <v>25</v>
      </c>
      <c r="B69" s="20"/>
      <c r="C69" s="32"/>
      <c r="D69" s="32"/>
      <c r="E69" s="32"/>
      <c r="F69" s="32"/>
      <c r="G69" s="32"/>
      <c r="H69" s="44"/>
    </row>
    <row r="70" spans="1:8" ht="15" customHeight="1" x14ac:dyDescent="0.2">
      <c r="A70" s="12"/>
      <c r="B70" s="20" t="s">
        <v>5</v>
      </c>
      <c r="C70" s="21">
        <v>11033129</v>
      </c>
      <c r="D70" s="21">
        <v>15208079</v>
      </c>
      <c r="E70" s="21">
        <v>13437801</v>
      </c>
      <c r="F70" s="21"/>
      <c r="G70" s="21"/>
      <c r="H70" s="43"/>
    </row>
    <row r="71" spans="1:8" ht="15" customHeight="1" x14ac:dyDescent="0.2">
      <c r="A71" s="12"/>
      <c r="B71" s="20" t="s">
        <v>6</v>
      </c>
      <c r="C71" s="32">
        <v>10205847</v>
      </c>
      <c r="D71" s="32">
        <v>13326558</v>
      </c>
      <c r="E71" s="32">
        <v>12428452</v>
      </c>
      <c r="F71" s="32"/>
      <c r="G71" s="32"/>
      <c r="H71" s="44"/>
    </row>
    <row r="72" spans="1:8" ht="15" customHeight="1" x14ac:dyDescent="0.2">
      <c r="A72" s="12" t="s">
        <v>51</v>
      </c>
      <c r="B72" s="20"/>
      <c r="C72" s="21"/>
      <c r="D72" s="21"/>
      <c r="E72" s="21"/>
      <c r="F72" s="21"/>
      <c r="G72" s="21"/>
      <c r="H72" s="43"/>
    </row>
    <row r="73" spans="1:8" ht="15" customHeight="1" x14ac:dyDescent="0.2">
      <c r="A73" s="22" t="s">
        <v>52</v>
      </c>
      <c r="B73" s="20"/>
      <c r="C73" s="32"/>
      <c r="D73" s="32"/>
      <c r="E73" s="32"/>
      <c r="F73" s="32"/>
      <c r="G73" s="32"/>
      <c r="H73" s="44"/>
    </row>
    <row r="74" spans="1:8" ht="15" customHeight="1" x14ac:dyDescent="0.2">
      <c r="A74" s="22"/>
      <c r="B74" s="20" t="s">
        <v>5</v>
      </c>
      <c r="C74" s="21"/>
      <c r="D74" s="21">
        <v>43645</v>
      </c>
      <c r="E74" s="21">
        <v>250813.86499999999</v>
      </c>
      <c r="F74" s="21">
        <v>267992.78499999997</v>
      </c>
      <c r="G74" s="21" t="s">
        <v>110</v>
      </c>
      <c r="H74" s="43" t="s">
        <v>108</v>
      </c>
    </row>
    <row r="75" spans="1:8" ht="15" customHeight="1" x14ac:dyDescent="0.2">
      <c r="A75" s="22"/>
      <c r="B75" s="20" t="s">
        <v>6</v>
      </c>
      <c r="C75" s="32"/>
      <c r="D75" s="32">
        <v>60555</v>
      </c>
      <c r="E75" s="32">
        <v>121398.66800000001</v>
      </c>
      <c r="F75" s="32">
        <v>121398.68799999999</v>
      </c>
      <c r="G75" s="32" t="s">
        <v>111</v>
      </c>
      <c r="H75" s="44" t="s">
        <v>109</v>
      </c>
    </row>
    <row r="76" spans="1:8" ht="15" customHeight="1" x14ac:dyDescent="0.2">
      <c r="A76" s="12" t="s">
        <v>26</v>
      </c>
      <c r="B76" s="20"/>
      <c r="C76" s="21"/>
      <c r="D76" s="21"/>
      <c r="E76" s="21"/>
      <c r="F76" s="21"/>
      <c r="G76" s="21"/>
      <c r="H76" s="43"/>
    </row>
    <row r="77" spans="1:8" ht="15" customHeight="1" x14ac:dyDescent="0.2">
      <c r="A77" s="22" t="s">
        <v>27</v>
      </c>
      <c r="B77" s="20"/>
      <c r="C77" s="32"/>
      <c r="D77" s="32"/>
      <c r="E77" s="32"/>
      <c r="F77" s="32"/>
      <c r="G77" s="32"/>
      <c r="H77" s="44"/>
    </row>
    <row r="78" spans="1:8" ht="15" customHeight="1" x14ac:dyDescent="0.2">
      <c r="A78" s="12"/>
      <c r="B78" s="20" t="s">
        <v>5</v>
      </c>
      <c r="C78" s="21">
        <v>67811</v>
      </c>
      <c r="D78" s="21">
        <v>289860.54399999999</v>
      </c>
      <c r="E78" s="21">
        <v>192931.639</v>
      </c>
      <c r="F78" s="21">
        <v>247773.54399999999</v>
      </c>
      <c r="G78" s="21" t="s">
        <v>104</v>
      </c>
      <c r="H78" s="43" t="s">
        <v>106</v>
      </c>
    </row>
    <row r="79" spans="1:8" ht="15" customHeight="1" x14ac:dyDescent="0.2">
      <c r="A79" s="12"/>
      <c r="B79" s="20" t="s">
        <v>6</v>
      </c>
      <c r="C79" s="32">
        <v>79725</v>
      </c>
      <c r="D79" s="32">
        <v>237279.85800000001</v>
      </c>
      <c r="E79" s="32">
        <v>198884.182</v>
      </c>
      <c r="F79" s="32">
        <v>205865.98699999999</v>
      </c>
      <c r="G79" s="32" t="s">
        <v>105</v>
      </c>
      <c r="H79" s="44" t="s">
        <v>107</v>
      </c>
    </row>
    <row r="80" spans="1:8" ht="15" customHeight="1" x14ac:dyDescent="0.2">
      <c r="A80" s="12" t="s">
        <v>28</v>
      </c>
      <c r="B80" s="20"/>
      <c r="C80" s="21"/>
      <c r="D80" s="21"/>
      <c r="E80" s="21"/>
      <c r="F80" s="21"/>
      <c r="G80" s="21"/>
      <c r="H80" s="43"/>
    </row>
    <row r="81" spans="1:8" ht="15" customHeight="1" x14ac:dyDescent="0.2">
      <c r="A81" s="22" t="s">
        <v>29</v>
      </c>
      <c r="B81" s="20"/>
      <c r="C81" s="32"/>
      <c r="D81" s="32"/>
      <c r="E81" s="32"/>
      <c r="F81" s="32"/>
      <c r="G81" s="32"/>
      <c r="H81" s="44"/>
    </row>
    <row r="82" spans="1:8" ht="15" customHeight="1" x14ac:dyDescent="0.2">
      <c r="A82" s="12"/>
      <c r="B82" s="20" t="s">
        <v>5</v>
      </c>
      <c r="C82" s="21"/>
      <c r="D82" s="21">
        <v>3088092</v>
      </c>
      <c r="E82" s="21">
        <v>6347872</v>
      </c>
      <c r="F82" s="21" t="s">
        <v>112</v>
      </c>
      <c r="G82" s="21" t="s">
        <v>113</v>
      </c>
      <c r="H82" s="43"/>
    </row>
    <row r="83" spans="1:8" ht="15" customHeight="1" x14ac:dyDescent="0.2">
      <c r="A83" s="12"/>
      <c r="B83" s="20" t="s">
        <v>6</v>
      </c>
      <c r="C83" s="32"/>
      <c r="D83" s="32">
        <v>3221411</v>
      </c>
      <c r="E83" s="32">
        <v>6759119</v>
      </c>
      <c r="F83" s="32" t="s">
        <v>114</v>
      </c>
      <c r="G83" s="32" t="s">
        <v>115</v>
      </c>
      <c r="H83" s="44"/>
    </row>
    <row r="84" spans="1:8" ht="15" customHeight="1" x14ac:dyDescent="0.2">
      <c r="A84" s="22" t="s">
        <v>30</v>
      </c>
      <c r="B84" s="20"/>
      <c r="C84" s="21"/>
      <c r="D84" s="21"/>
      <c r="E84" s="21"/>
      <c r="F84" s="21"/>
      <c r="G84" s="21"/>
      <c r="H84" s="43"/>
    </row>
    <row r="85" spans="1:8" ht="15" customHeight="1" x14ac:dyDescent="0.2">
      <c r="A85" s="12"/>
      <c r="B85" s="20" t="s">
        <v>5</v>
      </c>
      <c r="C85" s="32">
        <v>2724333</v>
      </c>
      <c r="D85" s="32">
        <v>2750937</v>
      </c>
      <c r="E85" s="32">
        <v>4012910</v>
      </c>
      <c r="F85" s="32"/>
      <c r="G85" s="32"/>
      <c r="H85" s="44"/>
    </row>
    <row r="86" spans="1:8" ht="15" customHeight="1" x14ac:dyDescent="0.2">
      <c r="A86" s="12"/>
      <c r="B86" s="20" t="s">
        <v>6</v>
      </c>
      <c r="C86" s="21">
        <v>2364567</v>
      </c>
      <c r="D86" s="21">
        <v>3200903</v>
      </c>
      <c r="E86" s="21">
        <v>4180077</v>
      </c>
      <c r="F86" s="21"/>
      <c r="G86" s="21"/>
      <c r="H86" s="43"/>
    </row>
    <row r="87" spans="1:8" ht="15" customHeight="1" x14ac:dyDescent="0.2">
      <c r="A87" s="12" t="s">
        <v>31</v>
      </c>
      <c r="B87" s="20"/>
      <c r="C87" s="32"/>
      <c r="D87" s="32"/>
      <c r="E87" s="32"/>
      <c r="F87" s="32"/>
      <c r="G87" s="32"/>
      <c r="H87" s="44"/>
    </row>
    <row r="88" spans="1:8" ht="15" customHeight="1" x14ac:dyDescent="0.2">
      <c r="A88" s="22" t="s">
        <v>32</v>
      </c>
      <c r="B88" s="20"/>
      <c r="C88" s="21"/>
      <c r="D88" s="21"/>
      <c r="E88" s="21"/>
      <c r="F88" s="21"/>
      <c r="G88" s="21"/>
      <c r="H88" s="43"/>
    </row>
    <row r="89" spans="1:8" ht="15" customHeight="1" x14ac:dyDescent="0.2">
      <c r="A89" s="12"/>
      <c r="B89" s="20" t="s">
        <v>5</v>
      </c>
      <c r="C89" s="32">
        <v>1916372</v>
      </c>
      <c r="D89" s="32">
        <v>1607915.7139999999</v>
      </c>
      <c r="E89" s="32">
        <v>2578606.8930000002</v>
      </c>
      <c r="F89" s="32">
        <v>2364663.4750000001</v>
      </c>
      <c r="G89" s="32">
        <v>2442394.7280000001</v>
      </c>
      <c r="H89" s="44" t="s">
        <v>116</v>
      </c>
    </row>
    <row r="90" spans="1:8" ht="15" customHeight="1" x14ac:dyDescent="0.2">
      <c r="A90" s="12"/>
      <c r="B90" s="20" t="s">
        <v>6</v>
      </c>
      <c r="C90" s="21">
        <v>866399</v>
      </c>
      <c r="D90" s="21">
        <v>1355873.5689999999</v>
      </c>
      <c r="E90" s="21">
        <v>1384487.3060000001</v>
      </c>
      <c r="F90" s="21">
        <v>2814878.7009999999</v>
      </c>
      <c r="G90" s="21">
        <v>1603078.375</v>
      </c>
      <c r="H90" s="43" t="s">
        <v>117</v>
      </c>
    </row>
    <row r="91" spans="1:8" ht="15" customHeight="1" x14ac:dyDescent="0.2">
      <c r="A91" s="12" t="s">
        <v>33</v>
      </c>
      <c r="B91" s="20"/>
      <c r="C91" s="32"/>
      <c r="D91" s="32"/>
      <c r="E91" s="32"/>
      <c r="F91" s="32"/>
      <c r="G91" s="32"/>
      <c r="H91" s="44"/>
    </row>
    <row r="92" spans="1:8" ht="15" customHeight="1" x14ac:dyDescent="0.2">
      <c r="A92" s="22" t="s">
        <v>34</v>
      </c>
      <c r="B92" s="20"/>
      <c r="C92" s="21"/>
      <c r="D92" s="21"/>
      <c r="E92" s="21"/>
      <c r="F92" s="21"/>
      <c r="G92" s="21"/>
      <c r="H92" s="43"/>
    </row>
    <row r="93" spans="1:8" ht="15" customHeight="1" x14ac:dyDescent="0.2">
      <c r="A93" s="12"/>
      <c r="B93" s="20" t="s">
        <v>5</v>
      </c>
      <c r="C93" s="32">
        <v>2260969</v>
      </c>
      <c r="D93" s="32">
        <v>2866408</v>
      </c>
      <c r="E93" s="32">
        <f>3256353+2041342</f>
        <v>5297695</v>
      </c>
      <c r="F93" s="32">
        <f>3954131+2688206</f>
        <v>6642337</v>
      </c>
      <c r="G93" s="32" t="s">
        <v>118</v>
      </c>
      <c r="H93" s="44" t="s">
        <v>120</v>
      </c>
    </row>
    <row r="94" spans="1:8" ht="15" customHeight="1" x14ac:dyDescent="0.2">
      <c r="A94" s="12"/>
      <c r="B94" s="20" t="s">
        <v>6</v>
      </c>
      <c r="C94" s="21">
        <v>2364420</v>
      </c>
      <c r="D94" s="21">
        <v>3004822</v>
      </c>
      <c r="E94" s="21">
        <f>3658408+1499284</f>
        <v>5157692</v>
      </c>
      <c r="F94" s="21">
        <f>4555859+2417546</f>
        <v>6973405</v>
      </c>
      <c r="G94" s="21" t="s">
        <v>119</v>
      </c>
      <c r="H94" s="43" t="s">
        <v>121</v>
      </c>
    </row>
    <row r="95" spans="1:8" s="2" customFormat="1" ht="15" customHeight="1" x14ac:dyDescent="0.2">
      <c r="A95" s="22" t="s">
        <v>35</v>
      </c>
      <c r="B95" s="20"/>
      <c r="C95" s="32"/>
      <c r="D95" s="32"/>
      <c r="E95" s="32"/>
      <c r="F95" s="32"/>
      <c r="G95" s="32"/>
      <c r="H95" s="44"/>
    </row>
    <row r="96" spans="1:8" ht="15" customHeight="1" x14ac:dyDescent="0.2">
      <c r="A96" s="12"/>
      <c r="B96" s="20" t="s">
        <v>5</v>
      </c>
      <c r="C96" s="21">
        <v>1505466</v>
      </c>
      <c r="D96" s="21">
        <v>1554666</v>
      </c>
      <c r="E96" s="21">
        <v>1311172</v>
      </c>
      <c r="F96" s="21">
        <v>1575610</v>
      </c>
      <c r="G96" s="21" t="s">
        <v>69</v>
      </c>
      <c r="H96" s="43"/>
    </row>
    <row r="97" spans="1:8" ht="15" customHeight="1" x14ac:dyDescent="0.2">
      <c r="A97" s="12"/>
      <c r="B97" s="20" t="s">
        <v>6</v>
      </c>
      <c r="C97" s="32">
        <v>982275</v>
      </c>
      <c r="D97" s="32">
        <v>974716</v>
      </c>
      <c r="E97" s="32">
        <v>946775</v>
      </c>
      <c r="F97" s="32">
        <v>1121955</v>
      </c>
      <c r="G97" s="32" t="s">
        <v>70</v>
      </c>
      <c r="H97" s="44"/>
    </row>
    <row r="98" spans="1:8" ht="15" customHeight="1" x14ac:dyDescent="0.2">
      <c r="A98" s="12" t="s">
        <v>36</v>
      </c>
      <c r="B98" s="20"/>
      <c r="C98" s="21"/>
      <c r="D98" s="21"/>
      <c r="E98" s="21"/>
      <c r="F98" s="21"/>
      <c r="G98" s="21"/>
      <c r="H98" s="43"/>
    </row>
    <row r="99" spans="1:8" ht="15" customHeight="1" x14ac:dyDescent="0.2">
      <c r="A99" s="22" t="s">
        <v>37</v>
      </c>
      <c r="B99" s="20"/>
      <c r="C99" s="32"/>
      <c r="D99" s="32"/>
      <c r="E99" s="32"/>
      <c r="F99" s="32"/>
      <c r="G99" s="32"/>
      <c r="H99" s="44"/>
    </row>
    <row r="100" spans="1:8" ht="15" customHeight="1" x14ac:dyDescent="0.2">
      <c r="A100" s="12"/>
      <c r="B100" s="20" t="s">
        <v>5</v>
      </c>
      <c r="C100" s="21">
        <v>169812</v>
      </c>
      <c r="D100" s="21">
        <f>123913+28772</f>
        <v>152685</v>
      </c>
      <c r="E100" s="21">
        <v>224581</v>
      </c>
      <c r="F100" s="21" t="s">
        <v>126</v>
      </c>
      <c r="G100" s="21" t="s">
        <v>128</v>
      </c>
      <c r="H100" s="43"/>
    </row>
    <row r="101" spans="1:8" ht="15" customHeight="1" x14ac:dyDescent="0.2">
      <c r="A101" s="12"/>
      <c r="B101" s="20" t="s">
        <v>6</v>
      </c>
      <c r="C101" s="32">
        <v>165851</v>
      </c>
      <c r="D101" s="32">
        <f>92466+26955</f>
        <v>119421</v>
      </c>
      <c r="E101" s="32">
        <v>214650</v>
      </c>
      <c r="F101" s="32" t="s">
        <v>127</v>
      </c>
      <c r="G101" s="32" t="s">
        <v>129</v>
      </c>
      <c r="H101" s="44"/>
    </row>
    <row r="102" spans="1:8" ht="15" customHeight="1" x14ac:dyDescent="0.2">
      <c r="A102" s="22" t="s">
        <v>38</v>
      </c>
      <c r="B102" s="20"/>
      <c r="C102" s="21"/>
      <c r="D102" s="21"/>
      <c r="E102" s="21"/>
      <c r="F102" s="21"/>
      <c r="G102" s="21"/>
      <c r="H102" s="43"/>
    </row>
    <row r="103" spans="1:8" ht="15" customHeight="1" x14ac:dyDescent="0.2">
      <c r="A103" s="12"/>
      <c r="B103" s="20" t="s">
        <v>5</v>
      </c>
      <c r="C103" s="32">
        <v>1459210</v>
      </c>
      <c r="D103" s="32">
        <v>1621300</v>
      </c>
      <c r="E103" s="32">
        <v>1791800</v>
      </c>
      <c r="F103" s="32">
        <v>1922300</v>
      </c>
      <c r="G103" s="32">
        <v>2080796</v>
      </c>
      <c r="H103" s="44"/>
    </row>
    <row r="104" spans="1:8" ht="15" customHeight="1" x14ac:dyDescent="0.2">
      <c r="A104" s="12"/>
      <c r="B104" s="20" t="s">
        <v>6</v>
      </c>
      <c r="C104" s="21">
        <v>1376896</v>
      </c>
      <c r="D104" s="21">
        <v>1159100</v>
      </c>
      <c r="E104" s="21">
        <v>1275375</v>
      </c>
      <c r="F104" s="21">
        <v>1474201</v>
      </c>
      <c r="G104" s="21">
        <v>1496007</v>
      </c>
      <c r="H104" s="43"/>
    </row>
    <row r="105" spans="1:8" ht="15" customHeight="1" x14ac:dyDescent="0.2">
      <c r="A105" s="12" t="s">
        <v>53</v>
      </c>
      <c r="B105" s="20"/>
      <c r="C105" s="32"/>
      <c r="D105" s="32"/>
      <c r="E105" s="32"/>
      <c r="F105" s="32"/>
      <c r="G105" s="32"/>
      <c r="H105" s="44"/>
    </row>
    <row r="106" spans="1:8" ht="15" customHeight="1" x14ac:dyDescent="0.2">
      <c r="A106" s="22" t="s">
        <v>54</v>
      </c>
      <c r="B106" s="20"/>
      <c r="C106" s="21"/>
      <c r="D106" s="21"/>
      <c r="E106" s="21"/>
      <c r="F106" s="21"/>
      <c r="G106" s="21"/>
      <c r="H106" s="43"/>
    </row>
    <row r="107" spans="1:8" ht="15" customHeight="1" x14ac:dyDescent="0.2">
      <c r="A107" s="22"/>
      <c r="B107" s="20" t="s">
        <v>5</v>
      </c>
      <c r="C107" s="32">
        <v>507103</v>
      </c>
      <c r="D107" s="32">
        <v>483470</v>
      </c>
      <c r="E107" s="32">
        <v>489668</v>
      </c>
      <c r="F107" s="32"/>
      <c r="G107" s="32"/>
      <c r="H107" s="44"/>
    </row>
    <row r="108" spans="1:8" ht="15" customHeight="1" x14ac:dyDescent="0.2">
      <c r="A108" s="22"/>
      <c r="B108" s="20" t="s">
        <v>6</v>
      </c>
      <c r="C108" s="21">
        <v>437345</v>
      </c>
      <c r="D108" s="21">
        <v>484021</v>
      </c>
      <c r="E108" s="21">
        <v>607324</v>
      </c>
      <c r="F108" s="21"/>
      <c r="G108" s="21"/>
      <c r="H108" s="43"/>
    </row>
    <row r="109" spans="1:8" ht="15" customHeight="1" x14ac:dyDescent="0.2">
      <c r="A109" s="12" t="s">
        <v>39</v>
      </c>
      <c r="B109" s="20"/>
      <c r="C109" s="32"/>
      <c r="D109" s="32"/>
      <c r="E109" s="32"/>
      <c r="F109" s="32"/>
      <c r="G109" s="32"/>
      <c r="H109" s="44"/>
    </row>
    <row r="110" spans="1:8" ht="15" customHeight="1" x14ac:dyDescent="0.2">
      <c r="A110" s="22" t="s">
        <v>40</v>
      </c>
      <c r="B110" s="20"/>
      <c r="C110" s="21"/>
      <c r="D110" s="21"/>
      <c r="E110" s="21"/>
      <c r="F110" s="21"/>
      <c r="G110" s="21"/>
      <c r="H110" s="43"/>
    </row>
    <row r="111" spans="1:8" ht="15" customHeight="1" x14ac:dyDescent="0.2">
      <c r="A111" s="12"/>
      <c r="B111" s="20" t="s">
        <v>5</v>
      </c>
      <c r="C111" s="32">
        <v>1876039</v>
      </c>
      <c r="D111" s="32">
        <v>2786350</v>
      </c>
      <c r="E111" s="32">
        <v>3141230</v>
      </c>
      <c r="F111" s="32">
        <v>3138255</v>
      </c>
      <c r="G111" s="32">
        <v>3600054</v>
      </c>
      <c r="H111" s="44" t="s">
        <v>122</v>
      </c>
    </row>
    <row r="112" spans="1:8" ht="15" customHeight="1" x14ac:dyDescent="0.2">
      <c r="A112" s="12"/>
      <c r="B112" s="20" t="s">
        <v>6</v>
      </c>
      <c r="C112" s="21">
        <v>1850824</v>
      </c>
      <c r="D112" s="21">
        <v>2875000</v>
      </c>
      <c r="E112" s="21">
        <v>3351285</v>
      </c>
      <c r="F112" s="21">
        <v>2013664</v>
      </c>
      <c r="G112" s="21">
        <v>3160152</v>
      </c>
      <c r="H112" s="43" t="s">
        <v>123</v>
      </c>
    </row>
    <row r="113" spans="1:8" ht="15" customHeight="1" x14ac:dyDescent="0.2">
      <c r="A113" s="22" t="s">
        <v>41</v>
      </c>
      <c r="B113" s="20"/>
      <c r="C113" s="32"/>
      <c r="D113" s="32"/>
      <c r="E113" s="32"/>
      <c r="F113" s="32"/>
      <c r="G113" s="32"/>
      <c r="H113" s="44"/>
    </row>
    <row r="114" spans="1:8" ht="15" customHeight="1" x14ac:dyDescent="0.2">
      <c r="A114" s="12"/>
      <c r="B114" s="20" t="s">
        <v>5</v>
      </c>
      <c r="C114" s="21">
        <v>7595679</v>
      </c>
      <c r="D114" s="21">
        <v>2772433</v>
      </c>
      <c r="E114" s="21">
        <f>3180284+3209832</f>
        <v>6390116</v>
      </c>
      <c r="F114" s="21">
        <f>5226749+8366796</f>
        <v>13593545</v>
      </c>
      <c r="G114" s="21">
        <f>4911531+9484859</f>
        <v>14396390</v>
      </c>
      <c r="H114" s="43" t="s">
        <v>141</v>
      </c>
    </row>
    <row r="115" spans="1:8" ht="15" customHeight="1" x14ac:dyDescent="0.2">
      <c r="A115" s="12"/>
      <c r="B115" s="20" t="s">
        <v>6</v>
      </c>
      <c r="C115" s="32">
        <v>6696126</v>
      </c>
      <c r="D115" s="32">
        <v>2301913</v>
      </c>
      <c r="E115" s="32">
        <f>3031483+2246820</f>
        <v>5278303</v>
      </c>
      <c r="F115" s="32">
        <f>4738185+4901891</f>
        <v>9640076</v>
      </c>
      <c r="G115" s="32">
        <f>4762587+6257094</f>
        <v>11019681</v>
      </c>
      <c r="H115" s="44" t="s">
        <v>142</v>
      </c>
    </row>
    <row r="116" spans="1:8" ht="15" customHeight="1" x14ac:dyDescent="0.2">
      <c r="A116" s="22" t="s">
        <v>45</v>
      </c>
      <c r="B116" s="20"/>
      <c r="C116" s="21"/>
      <c r="D116" s="21"/>
      <c r="E116" s="21"/>
      <c r="F116" s="21"/>
      <c r="G116" s="21"/>
      <c r="H116" s="43"/>
    </row>
    <row r="117" spans="1:8" ht="15" customHeight="1" x14ac:dyDescent="0.2">
      <c r="A117" s="12"/>
      <c r="B117" s="20" t="s">
        <v>5</v>
      </c>
      <c r="C117" s="32">
        <v>1469395</v>
      </c>
      <c r="D117" s="32">
        <v>1306813</v>
      </c>
      <c r="E117" s="32">
        <v>1193628</v>
      </c>
      <c r="F117" s="32">
        <v>519193</v>
      </c>
      <c r="G117" s="32" t="s">
        <v>65</v>
      </c>
      <c r="H117" s="44" t="s">
        <v>124</v>
      </c>
    </row>
    <row r="118" spans="1:8" ht="15" customHeight="1" x14ac:dyDescent="0.2">
      <c r="A118" s="28"/>
      <c r="B118" s="20" t="s">
        <v>6</v>
      </c>
      <c r="C118" s="33">
        <v>1063607</v>
      </c>
      <c r="D118" s="33">
        <v>1401432</v>
      </c>
      <c r="E118" s="33">
        <v>996527</v>
      </c>
      <c r="F118" s="33">
        <v>1337697</v>
      </c>
      <c r="G118" s="33" t="s">
        <v>66</v>
      </c>
      <c r="H118" s="45" t="s">
        <v>125</v>
      </c>
    </row>
    <row r="119" spans="1:8" ht="15" customHeight="1" x14ac:dyDescent="0.2">
      <c r="A119" s="34" t="s">
        <v>72</v>
      </c>
      <c r="B119" s="35"/>
      <c r="C119" s="36"/>
      <c r="D119" s="37"/>
      <c r="E119" s="37"/>
      <c r="F119" s="37"/>
      <c r="G119" s="37"/>
      <c r="H119" s="46"/>
    </row>
    <row r="120" spans="1:8" ht="15" customHeight="1" x14ac:dyDescent="0.2">
      <c r="A120" s="34" t="s">
        <v>143</v>
      </c>
      <c r="B120" s="35"/>
      <c r="C120" s="35"/>
      <c r="D120" s="35"/>
      <c r="E120" s="35"/>
      <c r="F120" s="35"/>
      <c r="G120" s="35"/>
      <c r="H120" s="47"/>
    </row>
    <row r="121" spans="1:8" ht="15" customHeight="1" x14ac:dyDescent="0.2">
      <c r="A121" s="34"/>
      <c r="B121" s="35"/>
      <c r="C121" s="35"/>
      <c r="D121" s="35"/>
      <c r="E121" s="35"/>
      <c r="F121" s="35"/>
      <c r="G121" s="35"/>
      <c r="H121" s="47"/>
    </row>
    <row r="122" spans="1:8" ht="15" customHeight="1" thickBot="1" x14ac:dyDescent="0.25">
      <c r="A122" s="38"/>
      <c r="B122" s="39"/>
      <c r="C122" s="39"/>
      <c r="D122" s="39"/>
      <c r="E122" s="39"/>
      <c r="F122" s="39"/>
      <c r="G122" s="39"/>
      <c r="H122" s="48"/>
    </row>
    <row r="123" spans="1:8" ht="15.75" x14ac:dyDescent="0.25">
      <c r="A123" s="7"/>
      <c r="B123" s="7"/>
      <c r="C123" s="7"/>
      <c r="D123" s="13"/>
    </row>
    <row r="124" spans="1:8" ht="15.75" x14ac:dyDescent="0.25">
      <c r="A124" s="7"/>
      <c r="B124" s="7"/>
      <c r="C124" s="5"/>
      <c r="D124" s="14"/>
    </row>
    <row r="125" spans="1:8" ht="15.75" x14ac:dyDescent="0.25">
      <c r="A125" s="5"/>
      <c r="B125" s="5"/>
      <c r="C125" s="5"/>
      <c r="D125" s="19"/>
    </row>
    <row r="126" spans="1:8" ht="15.75" x14ac:dyDescent="0.25">
      <c r="A126" s="7"/>
      <c r="B126" s="7"/>
      <c r="C126" s="7"/>
      <c r="D126" s="19"/>
    </row>
    <row r="127" spans="1:8" ht="15.75" x14ac:dyDescent="0.25">
      <c r="A127" s="5"/>
      <c r="B127" s="5"/>
      <c r="C127" s="5"/>
      <c r="D127" s="19"/>
    </row>
    <row r="128" spans="1:8" ht="15.75" x14ac:dyDescent="0.25">
      <c r="A128" s="5"/>
      <c r="B128" s="5"/>
      <c r="C128" s="5"/>
      <c r="D128" s="19"/>
    </row>
    <row r="129" spans="1:4" ht="15.75" x14ac:dyDescent="0.25">
      <c r="A129" s="5"/>
      <c r="B129" s="5"/>
      <c r="C129" s="5"/>
      <c r="D129" s="19"/>
    </row>
    <row r="130" spans="1:4" ht="15.75" x14ac:dyDescent="0.25">
      <c r="A130" s="60"/>
      <c r="B130" s="60"/>
      <c r="C130" s="60"/>
      <c r="D130" s="19"/>
    </row>
    <row r="131" spans="1:4" ht="15.75" x14ac:dyDescent="0.25">
      <c r="A131" s="7"/>
      <c r="B131" s="7"/>
      <c r="C131" s="7"/>
      <c r="D131" s="13"/>
    </row>
    <row r="132" spans="1:4" ht="15.75" x14ac:dyDescent="0.25">
      <c r="A132" s="58"/>
      <c r="B132" s="58"/>
      <c r="C132" s="5"/>
      <c r="D132" s="14"/>
    </row>
    <row r="133" spans="1:4" ht="15.75" x14ac:dyDescent="0.25">
      <c r="A133" s="5"/>
      <c r="B133" s="5"/>
      <c r="C133" s="7"/>
      <c r="D133" s="13"/>
    </row>
    <row r="134" spans="1:4" ht="15.75" x14ac:dyDescent="0.25">
      <c r="A134" s="59"/>
      <c r="B134" s="59"/>
      <c r="C134" s="5"/>
      <c r="D134" s="14"/>
    </row>
    <row r="135" spans="1:4" ht="15.75" x14ac:dyDescent="0.25">
      <c r="A135" s="7"/>
      <c r="B135" s="7"/>
      <c r="C135" s="6"/>
      <c r="D135" s="16"/>
    </row>
    <row r="136" spans="1:4" ht="15.75" x14ac:dyDescent="0.25">
      <c r="A136" s="6"/>
      <c r="B136" s="6"/>
      <c r="C136" s="6"/>
      <c r="D136" s="16"/>
    </row>
    <row r="137" spans="1:4" ht="15.75" x14ac:dyDescent="0.25">
      <c r="A137" s="6"/>
      <c r="B137" s="6"/>
      <c r="C137" s="6"/>
      <c r="D137" s="16"/>
    </row>
    <row r="138" spans="1:4" ht="15.75" x14ac:dyDescent="0.25">
      <c r="A138" s="6"/>
      <c r="B138" s="6"/>
      <c r="C138" s="8"/>
      <c r="D138" s="16"/>
    </row>
    <row r="139" spans="1:4" ht="15.75" x14ac:dyDescent="0.25">
      <c r="A139" s="6"/>
      <c r="B139" s="6"/>
      <c r="C139" s="8"/>
      <c r="D139" s="16"/>
    </row>
    <row r="140" spans="1:4" ht="15.75" x14ac:dyDescent="0.25">
      <c r="A140" s="6"/>
      <c r="B140" s="6"/>
      <c r="C140" s="6"/>
      <c r="D140" s="16"/>
    </row>
    <row r="141" spans="1:4" ht="15.75" x14ac:dyDescent="0.25">
      <c r="A141" s="6"/>
      <c r="B141" s="6"/>
      <c r="C141" s="4"/>
      <c r="D141" s="17"/>
    </row>
    <row r="142" spans="1:4" ht="15.75" x14ac:dyDescent="0.25">
      <c r="A142" s="6"/>
      <c r="B142" s="6"/>
      <c r="C142" s="4"/>
      <c r="D142" s="17"/>
    </row>
    <row r="143" spans="1:4" ht="15.75" x14ac:dyDescent="0.25">
      <c r="B143" s="6"/>
      <c r="C143" s="6"/>
      <c r="D143" s="16"/>
    </row>
    <row r="144" spans="1:4" ht="15.75" x14ac:dyDescent="0.25">
      <c r="A144" s="6"/>
      <c r="B144" s="6"/>
      <c r="C144" s="4"/>
      <c r="D144" s="17"/>
    </row>
    <row r="145" spans="1:4" ht="15.75" x14ac:dyDescent="0.25">
      <c r="A145" s="6"/>
      <c r="B145" s="6"/>
      <c r="C145" s="4"/>
      <c r="D145" s="17"/>
    </row>
    <row r="146" spans="1:4" ht="15.75" x14ac:dyDescent="0.25">
      <c r="A146" s="6"/>
      <c r="B146" s="6"/>
      <c r="C146" s="6"/>
      <c r="D146" s="16"/>
    </row>
    <row r="147" spans="1:4" ht="15.75" x14ac:dyDescent="0.25">
      <c r="A147" s="6"/>
      <c r="B147" s="6"/>
      <c r="C147" s="4"/>
      <c r="D147" s="17"/>
    </row>
    <row r="148" spans="1:4" ht="15.75" x14ac:dyDescent="0.25">
      <c r="A148" s="6"/>
      <c r="B148" s="6"/>
      <c r="C148" s="4"/>
      <c r="D148" s="17"/>
    </row>
    <row r="149" spans="1:4" ht="15.75" x14ac:dyDescent="0.25">
      <c r="A149" s="6"/>
      <c r="B149" s="6"/>
      <c r="C149" s="6"/>
      <c r="D149" s="16"/>
    </row>
    <row r="150" spans="1:4" ht="15.75" x14ac:dyDescent="0.25">
      <c r="A150" s="6"/>
      <c r="B150" s="6"/>
      <c r="C150" s="6"/>
      <c r="D150" s="16"/>
    </row>
    <row r="151" spans="1:4" ht="15.75" x14ac:dyDescent="0.25">
      <c r="A151" s="6"/>
      <c r="B151" s="6"/>
      <c r="C151" s="6"/>
      <c r="D151" s="16"/>
    </row>
    <row r="152" spans="1:4" ht="15.75" x14ac:dyDescent="0.25">
      <c r="A152" s="6"/>
      <c r="B152" s="6"/>
      <c r="C152" s="6"/>
      <c r="D152" s="16"/>
    </row>
    <row r="153" spans="1:4" ht="15.75" x14ac:dyDescent="0.25">
      <c r="A153" s="6"/>
      <c r="B153" s="6"/>
      <c r="C153" s="4"/>
      <c r="D153" s="17"/>
    </row>
    <row r="154" spans="1:4" ht="15.75" x14ac:dyDescent="0.25">
      <c r="A154" s="6"/>
      <c r="B154" s="6"/>
      <c r="C154" s="4"/>
      <c r="D154" s="17"/>
    </row>
    <row r="155" spans="1:4" ht="15.75" x14ac:dyDescent="0.25">
      <c r="A155" s="6"/>
      <c r="B155" s="6"/>
      <c r="C155" s="6"/>
      <c r="D155" s="16"/>
    </row>
    <row r="156" spans="1:4" ht="15.75" x14ac:dyDescent="0.25">
      <c r="A156" s="6"/>
      <c r="B156" s="6"/>
      <c r="C156" s="4"/>
      <c r="D156" s="17"/>
    </row>
    <row r="157" spans="1:4" ht="15.75" x14ac:dyDescent="0.25">
      <c r="A157" s="6"/>
      <c r="B157" s="6"/>
      <c r="C157" s="4"/>
      <c r="D157" s="17"/>
    </row>
    <row r="158" spans="1:4" ht="15.75" x14ac:dyDescent="0.25">
      <c r="A158" s="6"/>
      <c r="B158" s="6"/>
      <c r="C158" s="6"/>
      <c r="D158" s="16"/>
    </row>
    <row r="159" spans="1:4" ht="15.75" x14ac:dyDescent="0.25">
      <c r="A159" s="6"/>
      <c r="B159" s="6"/>
      <c r="C159" s="4"/>
      <c r="D159" s="17"/>
    </row>
    <row r="160" spans="1:4" ht="15.75" x14ac:dyDescent="0.25">
      <c r="A160" s="6"/>
      <c r="B160" s="6"/>
      <c r="C160" s="4"/>
      <c r="D160" s="17"/>
    </row>
    <row r="161" spans="1:4" ht="15.75" x14ac:dyDescent="0.25">
      <c r="A161" s="6"/>
      <c r="B161" s="6"/>
      <c r="C161" s="6"/>
      <c r="D161" s="16"/>
    </row>
    <row r="162" spans="1:4" ht="15.75" x14ac:dyDescent="0.25">
      <c r="A162" s="6"/>
      <c r="B162" s="6"/>
      <c r="C162" s="4"/>
      <c r="D162" s="17"/>
    </row>
    <row r="163" spans="1:4" ht="15.75" x14ac:dyDescent="0.25">
      <c r="A163" s="6"/>
      <c r="B163" s="6"/>
      <c r="C163" s="4"/>
      <c r="D163" s="17"/>
    </row>
    <row r="164" spans="1:4" ht="15.75" x14ac:dyDescent="0.25">
      <c r="A164" s="6"/>
      <c r="B164" s="6"/>
      <c r="C164" s="6"/>
      <c r="D164" s="16"/>
    </row>
    <row r="165" spans="1:4" ht="15.75" x14ac:dyDescent="0.25">
      <c r="A165" s="6"/>
      <c r="B165" s="6"/>
      <c r="C165" s="6"/>
      <c r="D165" s="16"/>
    </row>
    <row r="166" spans="1:4" ht="15.75" x14ac:dyDescent="0.25">
      <c r="A166" s="6"/>
      <c r="B166" s="6"/>
      <c r="C166" s="4"/>
      <c r="D166" s="17"/>
    </row>
    <row r="167" spans="1:4" ht="15.75" x14ac:dyDescent="0.25">
      <c r="A167" s="6"/>
      <c r="B167" s="6"/>
      <c r="C167" s="4"/>
      <c r="D167" s="17"/>
    </row>
    <row r="168" spans="1:4" ht="15.75" x14ac:dyDescent="0.25">
      <c r="A168" s="6"/>
      <c r="B168" s="6"/>
      <c r="C168" s="6"/>
      <c r="D168" s="16"/>
    </row>
    <row r="169" spans="1:4" ht="15.75" x14ac:dyDescent="0.25">
      <c r="A169" s="6"/>
      <c r="B169" s="6"/>
      <c r="C169" s="6"/>
      <c r="D169" s="16"/>
    </row>
    <row r="170" spans="1:4" ht="15.75" x14ac:dyDescent="0.25">
      <c r="A170" s="6"/>
      <c r="B170" s="6"/>
      <c r="C170" s="4"/>
      <c r="D170" s="17"/>
    </row>
    <row r="171" spans="1:4" ht="15.75" x14ac:dyDescent="0.25">
      <c r="A171" s="6"/>
      <c r="B171" s="6"/>
      <c r="C171" s="4"/>
      <c r="D171" s="17"/>
    </row>
    <row r="172" spans="1:4" ht="15.75" x14ac:dyDescent="0.25">
      <c r="A172" s="6"/>
      <c r="B172" s="6"/>
      <c r="C172" s="6"/>
      <c r="D172" s="16"/>
    </row>
    <row r="173" spans="1:4" ht="15.75" x14ac:dyDescent="0.25">
      <c r="A173" s="6"/>
      <c r="B173" s="6"/>
      <c r="C173" s="6"/>
      <c r="D173" s="16"/>
    </row>
    <row r="174" spans="1:4" ht="15.75" x14ac:dyDescent="0.25">
      <c r="A174" s="6"/>
      <c r="B174" s="6"/>
      <c r="C174" s="6"/>
      <c r="D174" s="16"/>
    </row>
    <row r="175" spans="1:4" ht="15.75" x14ac:dyDescent="0.25">
      <c r="A175" s="6"/>
      <c r="B175" s="6"/>
      <c r="C175" s="6"/>
      <c r="D175" s="16"/>
    </row>
    <row r="176" spans="1:4" ht="15.75" x14ac:dyDescent="0.25">
      <c r="A176" s="6"/>
      <c r="B176" s="6"/>
      <c r="C176" s="4"/>
      <c r="D176" s="17"/>
    </row>
    <row r="177" spans="1:4" ht="15.75" x14ac:dyDescent="0.25">
      <c r="A177" s="6"/>
      <c r="B177" s="6"/>
      <c r="C177" s="4"/>
      <c r="D177" s="17"/>
    </row>
    <row r="178" spans="1:4" ht="15.75" x14ac:dyDescent="0.25">
      <c r="A178" s="6"/>
      <c r="B178" s="6"/>
      <c r="C178" s="6"/>
      <c r="D178" s="16"/>
    </row>
    <row r="179" spans="1:4" ht="15.75" x14ac:dyDescent="0.25">
      <c r="A179" s="6"/>
      <c r="B179" s="6"/>
      <c r="C179" s="6"/>
      <c r="D179" s="16"/>
    </row>
    <row r="180" spans="1:4" ht="15.75" x14ac:dyDescent="0.25">
      <c r="A180" s="6"/>
      <c r="B180" s="6"/>
      <c r="C180" s="6"/>
      <c r="D180" s="16"/>
    </row>
    <row r="181" spans="1:4" ht="15.75" x14ac:dyDescent="0.25">
      <c r="A181" s="6"/>
      <c r="B181" s="6"/>
      <c r="C181" s="6"/>
      <c r="D181" s="16"/>
    </row>
    <row r="182" spans="1:4" ht="15.75" x14ac:dyDescent="0.25">
      <c r="A182" s="6"/>
      <c r="B182" s="6"/>
      <c r="C182" s="4"/>
      <c r="D182" s="17"/>
    </row>
    <row r="183" spans="1:4" ht="15.75" x14ac:dyDescent="0.25">
      <c r="A183" s="6"/>
      <c r="B183" s="6"/>
      <c r="C183" s="4"/>
      <c r="D183" s="17"/>
    </row>
    <row r="184" spans="1:4" ht="15.75" x14ac:dyDescent="0.25">
      <c r="A184" s="6"/>
      <c r="B184" s="6"/>
      <c r="C184" s="6"/>
      <c r="D184" s="16"/>
    </row>
    <row r="185" spans="1:4" ht="15.75" x14ac:dyDescent="0.25">
      <c r="A185" s="6"/>
      <c r="B185" s="6"/>
      <c r="C185" s="6"/>
      <c r="D185" s="16"/>
    </row>
    <row r="186" spans="1:4" ht="15.75" x14ac:dyDescent="0.25">
      <c r="A186" s="6"/>
      <c r="B186" s="6"/>
      <c r="C186" s="4"/>
      <c r="D186" s="17"/>
    </row>
    <row r="187" spans="1:4" ht="15.75" x14ac:dyDescent="0.25">
      <c r="A187" s="6"/>
      <c r="B187" s="6"/>
      <c r="C187" s="4"/>
      <c r="D187" s="17"/>
    </row>
    <row r="188" spans="1:4" ht="15.75" x14ac:dyDescent="0.25">
      <c r="A188" s="6"/>
      <c r="B188" s="6"/>
      <c r="C188" s="6"/>
      <c r="D188" s="16"/>
    </row>
    <row r="189" spans="1:4" ht="15.75" x14ac:dyDescent="0.25">
      <c r="A189" s="6"/>
      <c r="B189" s="6"/>
      <c r="C189" s="4"/>
      <c r="D189" s="17"/>
    </row>
    <row r="190" spans="1:4" ht="15.75" x14ac:dyDescent="0.25">
      <c r="A190" s="6"/>
      <c r="B190" s="6"/>
      <c r="C190" s="4"/>
      <c r="D190" s="17"/>
    </row>
    <row r="191" spans="1:4" ht="15.75" x14ac:dyDescent="0.25">
      <c r="A191" s="6"/>
      <c r="B191" s="6"/>
      <c r="C191" s="6"/>
      <c r="D191" s="16"/>
    </row>
    <row r="192" spans="1:4" ht="15.75" x14ac:dyDescent="0.25">
      <c r="A192" s="6"/>
      <c r="B192" s="6"/>
      <c r="C192" s="6"/>
      <c r="D192" s="16"/>
    </row>
    <row r="193" spans="1:4" ht="15.75" x14ac:dyDescent="0.25">
      <c r="A193" s="6"/>
      <c r="B193" s="6"/>
      <c r="C193" s="6"/>
      <c r="D193" s="16"/>
    </row>
    <row r="194" spans="1:4" ht="15.75" x14ac:dyDescent="0.25">
      <c r="A194" s="6"/>
      <c r="B194" s="6"/>
      <c r="C194" s="6"/>
      <c r="D194" s="16"/>
    </row>
    <row r="195" spans="1:4" ht="15.75" x14ac:dyDescent="0.25">
      <c r="A195" s="6"/>
      <c r="B195" s="6"/>
      <c r="C195" s="6"/>
      <c r="D195" s="16"/>
    </row>
    <row r="196" spans="1:4" ht="15.75" x14ac:dyDescent="0.25">
      <c r="A196" s="6"/>
      <c r="B196" s="6"/>
      <c r="C196" s="6"/>
      <c r="D196" s="16"/>
    </row>
    <row r="197" spans="1:4" ht="15.75" x14ac:dyDescent="0.25">
      <c r="A197" s="6"/>
      <c r="B197" s="6"/>
      <c r="C197" s="6"/>
      <c r="D197" s="17"/>
    </row>
    <row r="198" spans="1:4" ht="15.75" x14ac:dyDescent="0.25">
      <c r="A198" s="6"/>
      <c r="B198" s="6"/>
      <c r="C198" s="6"/>
      <c r="D198" s="17"/>
    </row>
    <row r="199" spans="1:4" ht="15.75" x14ac:dyDescent="0.25">
      <c r="A199" s="6"/>
      <c r="B199" s="6"/>
      <c r="C199" s="6"/>
      <c r="D199" s="16"/>
    </row>
    <row r="200" spans="1:4" ht="15.75" x14ac:dyDescent="0.25">
      <c r="A200" s="6"/>
      <c r="B200" s="6"/>
      <c r="C200" s="4"/>
      <c r="D200" s="17"/>
    </row>
    <row r="201" spans="1:4" ht="15.75" x14ac:dyDescent="0.25">
      <c r="A201" s="6"/>
      <c r="B201" s="6"/>
      <c r="C201" s="4"/>
      <c r="D201" s="17"/>
    </row>
    <row r="202" spans="1:4" ht="15.75" x14ac:dyDescent="0.25">
      <c r="A202" s="6"/>
      <c r="B202" s="6"/>
      <c r="C202" s="6"/>
      <c r="D202" s="16"/>
    </row>
    <row r="203" spans="1:4" ht="15.75" x14ac:dyDescent="0.25">
      <c r="A203" s="6"/>
      <c r="B203" s="6"/>
      <c r="C203" s="4"/>
      <c r="D203" s="17"/>
    </row>
    <row r="204" spans="1:4" ht="15.75" x14ac:dyDescent="0.25">
      <c r="A204" s="6"/>
      <c r="B204" s="6"/>
      <c r="C204" s="4"/>
      <c r="D204" s="17"/>
    </row>
    <row r="205" spans="1:4" ht="15.75" x14ac:dyDescent="0.25">
      <c r="A205" s="6"/>
      <c r="B205" s="6"/>
      <c r="C205" s="6"/>
      <c r="D205" s="16"/>
    </row>
    <row r="206" spans="1:4" ht="15.75" x14ac:dyDescent="0.25">
      <c r="A206" s="6"/>
      <c r="B206" s="6"/>
      <c r="C206" s="6"/>
      <c r="D206" s="16"/>
    </row>
    <row r="207" spans="1:4" ht="15.75" x14ac:dyDescent="0.25">
      <c r="A207" s="6"/>
      <c r="B207" s="6"/>
      <c r="C207" s="6"/>
      <c r="D207" s="16"/>
    </row>
    <row r="208" spans="1:4" ht="15.75" x14ac:dyDescent="0.25">
      <c r="A208" s="6"/>
      <c r="B208" s="6"/>
      <c r="C208" s="6"/>
      <c r="D208" s="16"/>
    </row>
    <row r="209" spans="1:4" ht="15.75" x14ac:dyDescent="0.25">
      <c r="A209" s="6"/>
      <c r="B209" s="6"/>
      <c r="C209" s="6"/>
      <c r="D209" s="16"/>
    </row>
    <row r="210" spans="1:4" ht="15.75" x14ac:dyDescent="0.25">
      <c r="A210" s="6"/>
      <c r="B210" s="6"/>
      <c r="C210" s="4"/>
      <c r="D210" s="17"/>
    </row>
    <row r="211" spans="1:4" ht="15.75" x14ac:dyDescent="0.25">
      <c r="A211" s="6"/>
      <c r="B211" s="6"/>
      <c r="C211" s="4"/>
      <c r="D211" s="17"/>
    </row>
    <row r="212" spans="1:4" ht="15.75" x14ac:dyDescent="0.25">
      <c r="A212" s="6"/>
      <c r="B212" s="6"/>
      <c r="C212" s="6"/>
      <c r="D212" s="16"/>
    </row>
    <row r="213" spans="1:4" ht="15.75" x14ac:dyDescent="0.25">
      <c r="A213" s="6"/>
      <c r="B213" s="6"/>
      <c r="C213" s="4"/>
      <c r="D213" s="17"/>
    </row>
    <row r="214" spans="1:4" ht="15.75" x14ac:dyDescent="0.25">
      <c r="A214" s="6"/>
      <c r="B214" s="6"/>
      <c r="C214" s="4"/>
      <c r="D214" s="17"/>
    </row>
    <row r="215" spans="1:4" ht="15.75" x14ac:dyDescent="0.25">
      <c r="A215" s="6"/>
      <c r="B215" s="6"/>
      <c r="C215" s="6"/>
      <c r="D215" s="16"/>
    </row>
    <row r="216" spans="1:4" ht="15.75" x14ac:dyDescent="0.25">
      <c r="A216" s="6"/>
      <c r="B216" s="6"/>
      <c r="C216" s="4"/>
      <c r="D216" s="17"/>
    </row>
    <row r="217" spans="1:4" ht="15.75" x14ac:dyDescent="0.25">
      <c r="A217" s="7"/>
      <c r="B217" s="6"/>
      <c r="C217" s="4"/>
      <c r="D217" s="17"/>
    </row>
    <row r="218" spans="1:4" ht="15.75" x14ac:dyDescent="0.25">
      <c r="A218" s="6"/>
      <c r="B218" s="6"/>
      <c r="C218" s="6"/>
      <c r="D218" s="16"/>
    </row>
    <row r="219" spans="1:4" ht="15.75" x14ac:dyDescent="0.25">
      <c r="A219" s="6"/>
      <c r="B219" s="6"/>
      <c r="C219" s="6"/>
      <c r="D219" s="16"/>
    </row>
    <row r="220" spans="1:4" ht="15.75" x14ac:dyDescent="0.25">
      <c r="A220" s="6"/>
      <c r="B220" s="6"/>
      <c r="C220" s="6"/>
      <c r="D220" s="16"/>
    </row>
    <row r="221" spans="1:4" ht="15.75" x14ac:dyDescent="0.25">
      <c r="A221" s="6"/>
      <c r="B221" s="6"/>
      <c r="C221" s="6"/>
      <c r="D221" s="16"/>
    </row>
    <row r="222" spans="1:4" ht="15.75" x14ac:dyDescent="0.25">
      <c r="A222" s="6"/>
      <c r="B222" s="6"/>
      <c r="C222" s="6"/>
      <c r="D222" s="16"/>
    </row>
    <row r="223" spans="1:4" ht="15.75" x14ac:dyDescent="0.25">
      <c r="A223" s="6"/>
      <c r="B223" s="6"/>
      <c r="C223" s="4"/>
      <c r="D223" s="17"/>
    </row>
    <row r="224" spans="1:4" ht="15.75" x14ac:dyDescent="0.25">
      <c r="A224" s="6"/>
      <c r="B224" s="6"/>
      <c r="C224" s="4"/>
      <c r="D224" s="17"/>
    </row>
    <row r="225" spans="1:4" ht="15.75" x14ac:dyDescent="0.25">
      <c r="A225" s="6"/>
      <c r="B225" s="6"/>
      <c r="C225" s="6"/>
      <c r="D225" s="16"/>
    </row>
    <row r="226" spans="1:4" ht="15.75" x14ac:dyDescent="0.25">
      <c r="A226" s="6"/>
      <c r="B226" s="6"/>
      <c r="C226" s="4"/>
      <c r="D226" s="17"/>
    </row>
    <row r="227" spans="1:4" ht="15.75" x14ac:dyDescent="0.25">
      <c r="A227" s="6"/>
      <c r="B227" s="6"/>
      <c r="C227" s="4"/>
      <c r="D227" s="17"/>
    </row>
    <row r="228" spans="1:4" ht="15.75" x14ac:dyDescent="0.25">
      <c r="A228" s="6"/>
      <c r="B228" s="6"/>
      <c r="C228" s="6"/>
      <c r="D228" s="16"/>
    </row>
    <row r="229" spans="1:4" ht="15.75" x14ac:dyDescent="0.25">
      <c r="A229" s="6"/>
      <c r="B229" s="6"/>
      <c r="C229" s="6"/>
      <c r="D229" s="16"/>
    </row>
    <row r="230" spans="1:4" ht="15.75" x14ac:dyDescent="0.25">
      <c r="A230" s="6"/>
      <c r="B230" s="6"/>
      <c r="C230" s="4"/>
      <c r="D230" s="17"/>
    </row>
    <row r="231" spans="1:4" ht="15.75" x14ac:dyDescent="0.25">
      <c r="A231" s="6"/>
      <c r="B231" s="6"/>
      <c r="C231" s="4"/>
      <c r="D231" s="17"/>
    </row>
    <row r="232" spans="1:4" ht="15.75" x14ac:dyDescent="0.25">
      <c r="A232" s="6"/>
      <c r="B232" s="6"/>
      <c r="C232" s="6"/>
      <c r="D232" s="16"/>
    </row>
    <row r="233" spans="1:4" ht="15.75" x14ac:dyDescent="0.25">
      <c r="A233" s="6"/>
      <c r="B233" s="6"/>
      <c r="C233" s="4"/>
      <c r="D233" s="17"/>
    </row>
    <row r="234" spans="1:4" ht="15.75" x14ac:dyDescent="0.25">
      <c r="A234" s="6"/>
      <c r="B234" s="6"/>
      <c r="C234" s="4"/>
      <c r="D234" s="17"/>
    </row>
    <row r="235" spans="1:4" ht="15.75" x14ac:dyDescent="0.25">
      <c r="A235" s="6"/>
      <c r="B235" s="6"/>
      <c r="C235" s="6"/>
      <c r="D235" s="16"/>
    </row>
    <row r="236" spans="1:4" ht="15.75" x14ac:dyDescent="0.25">
      <c r="A236" s="6"/>
      <c r="B236" s="6"/>
      <c r="C236" s="4"/>
      <c r="D236" s="17"/>
    </row>
    <row r="237" spans="1:4" ht="15.75" x14ac:dyDescent="0.25">
      <c r="A237" s="6"/>
      <c r="B237" s="6"/>
      <c r="C237" s="4"/>
      <c r="D237" s="17"/>
    </row>
    <row r="238" spans="1:4" ht="15.75" x14ac:dyDescent="0.25">
      <c r="A238" s="6"/>
      <c r="B238" s="6"/>
      <c r="C238" s="6"/>
      <c r="D238" s="16"/>
    </row>
    <row r="239" spans="1:4" ht="15.75" x14ac:dyDescent="0.25">
      <c r="A239" s="6"/>
      <c r="B239" s="6"/>
      <c r="C239" s="4"/>
      <c r="D239" s="17"/>
    </row>
    <row r="240" spans="1:4" ht="15.75" x14ac:dyDescent="0.25">
      <c r="A240" s="6"/>
      <c r="B240" s="6"/>
      <c r="C240" s="4"/>
      <c r="D240" s="17"/>
    </row>
    <row r="241" spans="1:4" ht="15.75" x14ac:dyDescent="0.25">
      <c r="A241" s="6"/>
      <c r="B241" s="6"/>
      <c r="C241" s="6"/>
      <c r="D241" s="16"/>
    </row>
    <row r="242" spans="1:4" ht="15.75" x14ac:dyDescent="0.25">
      <c r="A242" s="6"/>
      <c r="B242" s="6"/>
      <c r="C242" s="4"/>
      <c r="D242" s="17"/>
    </row>
    <row r="243" spans="1:4" ht="15.75" x14ac:dyDescent="0.25">
      <c r="A243" s="6"/>
      <c r="B243" s="6"/>
      <c r="C243" s="4"/>
      <c r="D243" s="17"/>
    </row>
    <row r="244" spans="1:4" ht="15.75" x14ac:dyDescent="0.25">
      <c r="A244" s="6"/>
      <c r="B244" s="6"/>
      <c r="C244" s="6"/>
      <c r="D244" s="16"/>
    </row>
    <row r="245" spans="1:4" ht="15.75" x14ac:dyDescent="0.25">
      <c r="A245" s="6"/>
      <c r="B245" s="6"/>
      <c r="C245" s="6"/>
      <c r="D245" s="16"/>
    </row>
    <row r="246" spans="1:4" ht="15.75" x14ac:dyDescent="0.25">
      <c r="A246" s="6"/>
      <c r="B246" s="6"/>
      <c r="C246" s="4"/>
      <c r="D246" s="17"/>
    </row>
    <row r="247" spans="1:4" ht="15.75" x14ac:dyDescent="0.25">
      <c r="A247" s="6"/>
      <c r="B247" s="6"/>
      <c r="C247" s="4"/>
      <c r="D247" s="17"/>
    </row>
    <row r="248" spans="1:4" ht="15.75" x14ac:dyDescent="0.25">
      <c r="A248" s="6"/>
      <c r="B248" s="6"/>
      <c r="C248" s="6"/>
      <c r="D248" s="16"/>
    </row>
    <row r="249" spans="1:4" ht="15.75" x14ac:dyDescent="0.25">
      <c r="A249" s="6"/>
      <c r="B249" s="6"/>
      <c r="C249" s="4"/>
      <c r="D249" s="17"/>
    </row>
    <row r="250" spans="1:4" ht="15.75" x14ac:dyDescent="0.25">
      <c r="A250" s="6"/>
      <c r="B250" s="6"/>
      <c r="C250" s="4"/>
      <c r="D250" s="17"/>
    </row>
    <row r="251" spans="1:4" ht="15.75" x14ac:dyDescent="0.25">
      <c r="A251" s="7"/>
      <c r="B251" s="7"/>
      <c r="C251" s="7"/>
      <c r="D251" s="13"/>
    </row>
    <row r="252" spans="1:4" ht="15.75" x14ac:dyDescent="0.25">
      <c r="A252" s="55"/>
      <c r="B252" s="56"/>
      <c r="C252" s="56"/>
    </row>
    <row r="253" spans="1:4" ht="15.75" x14ac:dyDescent="0.25">
      <c r="A253" s="6"/>
      <c r="B253" s="6"/>
      <c r="C253" s="6"/>
    </row>
    <row r="254" spans="1:4" ht="15.75" x14ac:dyDescent="0.25">
      <c r="A254" s="6"/>
      <c r="B254" s="6"/>
      <c r="C254" s="6"/>
    </row>
    <row r="255" spans="1:4" ht="15.75" x14ac:dyDescent="0.25">
      <c r="A255" s="57"/>
      <c r="B255" s="57"/>
      <c r="C255" s="57"/>
    </row>
    <row r="256" spans="1:4" ht="15.75" x14ac:dyDescent="0.25">
      <c r="A256" s="7"/>
      <c r="B256" s="7"/>
      <c r="C256" s="7"/>
      <c r="D256" s="13"/>
    </row>
    <row r="257" spans="1:4" ht="15.75" x14ac:dyDescent="0.25">
      <c r="A257" s="59"/>
      <c r="B257" s="59"/>
      <c r="C257" s="59"/>
    </row>
    <row r="258" spans="1:4" ht="15.75" x14ac:dyDescent="0.25">
      <c r="A258" s="6"/>
      <c r="B258" s="6"/>
      <c r="C258" s="6"/>
    </row>
    <row r="259" spans="1:4" ht="15.75" x14ac:dyDescent="0.25">
      <c r="A259" s="57"/>
      <c r="B259" s="57"/>
      <c r="C259" s="57"/>
    </row>
    <row r="260" spans="1:4" ht="15.75" x14ac:dyDescent="0.25">
      <c r="A260" s="4"/>
      <c r="B260" s="4"/>
      <c r="C260" s="4"/>
    </row>
    <row r="261" spans="1:4" ht="15.75" x14ac:dyDescent="0.25">
      <c r="A261" s="59"/>
      <c r="B261" s="59"/>
      <c r="C261" s="59"/>
    </row>
    <row r="262" spans="1:4" ht="15.75" x14ac:dyDescent="0.25">
      <c r="A262" s="60"/>
      <c r="B262" s="60"/>
      <c r="C262" s="60"/>
      <c r="D262" s="18"/>
    </row>
    <row r="263" spans="1:4" ht="15.75" x14ac:dyDescent="0.25">
      <c r="A263" s="6"/>
      <c r="B263" s="6"/>
      <c r="C263" s="6"/>
      <c r="D263" s="16"/>
    </row>
    <row r="264" spans="1:4" ht="15.75" x14ac:dyDescent="0.25">
      <c r="A264" s="58"/>
      <c r="B264" s="58"/>
      <c r="C264" s="5"/>
      <c r="D264" s="14"/>
    </row>
    <row r="265" spans="1:4" ht="15.75" x14ac:dyDescent="0.25">
      <c r="A265" s="5"/>
      <c r="B265" s="5"/>
      <c r="C265" s="7"/>
      <c r="D265" s="13"/>
    </row>
    <row r="266" spans="1:4" ht="15.75" x14ac:dyDescent="0.25">
      <c r="A266" s="59"/>
      <c r="B266" s="59"/>
      <c r="C266" s="5"/>
      <c r="D266" s="14"/>
    </row>
    <row r="267" spans="1:4" ht="15.75" x14ac:dyDescent="0.25">
      <c r="A267" s="6"/>
      <c r="B267" s="6"/>
      <c r="C267" s="6"/>
      <c r="D267" s="16"/>
    </row>
    <row r="268" spans="1:4" ht="15.75" x14ac:dyDescent="0.25">
      <c r="A268" s="6"/>
      <c r="B268" s="6"/>
      <c r="C268" s="6"/>
      <c r="D268" s="16"/>
    </row>
    <row r="269" spans="1:4" ht="15.75" x14ac:dyDescent="0.25">
      <c r="A269" s="6"/>
      <c r="B269" s="6"/>
      <c r="C269" s="6"/>
      <c r="D269" s="16"/>
    </row>
    <row r="270" spans="1:4" ht="15.75" x14ac:dyDescent="0.25">
      <c r="A270" s="6"/>
      <c r="B270" s="6"/>
      <c r="C270" s="6"/>
      <c r="D270" s="17"/>
    </row>
    <row r="271" spans="1:4" ht="15.75" x14ac:dyDescent="0.25">
      <c r="A271" s="6"/>
      <c r="B271" s="6"/>
      <c r="C271" s="6"/>
      <c r="D271" s="17"/>
    </row>
    <row r="272" spans="1:4" ht="15.75" x14ac:dyDescent="0.25">
      <c r="A272" s="6"/>
      <c r="B272" s="6"/>
      <c r="C272" s="6"/>
      <c r="D272" s="16"/>
    </row>
    <row r="273" spans="1:4" ht="15.75" x14ac:dyDescent="0.25">
      <c r="A273" s="6"/>
      <c r="B273" s="6"/>
      <c r="C273" s="4"/>
      <c r="D273" s="17"/>
    </row>
    <row r="274" spans="1:4" ht="15.75" x14ac:dyDescent="0.25">
      <c r="A274" s="6"/>
      <c r="B274" s="6"/>
      <c r="C274" s="4"/>
      <c r="D274" s="17"/>
    </row>
    <row r="275" spans="1:4" ht="15.75" x14ac:dyDescent="0.25">
      <c r="A275" s="6"/>
      <c r="B275" s="6"/>
      <c r="C275" s="6"/>
      <c r="D275" s="16"/>
    </row>
    <row r="276" spans="1:4" ht="15.75" x14ac:dyDescent="0.25">
      <c r="A276" s="6"/>
      <c r="B276" s="6"/>
      <c r="C276" s="4"/>
      <c r="D276" s="17"/>
    </row>
    <row r="277" spans="1:4" ht="15.75" x14ac:dyDescent="0.25">
      <c r="A277" s="6"/>
      <c r="B277" s="6"/>
      <c r="C277" s="4"/>
      <c r="D277" s="17"/>
    </row>
    <row r="278" spans="1:4" ht="15.75" x14ac:dyDescent="0.25">
      <c r="A278" s="6"/>
      <c r="B278" s="6"/>
      <c r="C278" s="6"/>
      <c r="D278" s="16"/>
    </row>
    <row r="279" spans="1:4" ht="15.75" x14ac:dyDescent="0.25">
      <c r="A279" s="6"/>
      <c r="B279" s="6"/>
      <c r="C279" s="6"/>
      <c r="D279" s="16"/>
    </row>
    <row r="280" spans="1:4" ht="15.75" x14ac:dyDescent="0.25">
      <c r="A280" s="6"/>
      <c r="B280" s="6"/>
      <c r="C280" s="6"/>
      <c r="D280" s="16"/>
    </row>
    <row r="281" spans="1:4" ht="15.75" x14ac:dyDescent="0.25">
      <c r="A281" s="6"/>
      <c r="B281" s="6"/>
      <c r="C281" s="6"/>
      <c r="D281" s="16"/>
    </row>
    <row r="282" spans="1:4" ht="15.75" x14ac:dyDescent="0.25">
      <c r="A282" s="6"/>
      <c r="B282" s="6"/>
      <c r="C282" s="6"/>
      <c r="D282" s="16"/>
    </row>
    <row r="283" spans="1:4" ht="15.75" x14ac:dyDescent="0.25">
      <c r="A283" s="6"/>
      <c r="B283" s="6"/>
      <c r="C283" s="4"/>
      <c r="D283" s="17"/>
    </row>
    <row r="284" spans="1:4" ht="15.75" x14ac:dyDescent="0.25">
      <c r="A284" s="6"/>
      <c r="B284" s="6"/>
      <c r="C284" s="4"/>
      <c r="D284" s="17"/>
    </row>
    <row r="285" spans="1:4" ht="15.75" x14ac:dyDescent="0.25">
      <c r="A285" s="6"/>
      <c r="B285" s="6"/>
      <c r="C285" s="6"/>
      <c r="D285" s="16"/>
    </row>
    <row r="286" spans="1:4" ht="15.75" x14ac:dyDescent="0.25">
      <c r="A286" s="6"/>
      <c r="B286" s="6"/>
      <c r="C286" s="4"/>
      <c r="D286" s="17"/>
    </row>
    <row r="287" spans="1:4" ht="15.75" x14ac:dyDescent="0.25">
      <c r="A287" s="6"/>
      <c r="B287" s="6"/>
      <c r="C287" s="4"/>
      <c r="D287" s="17"/>
    </row>
    <row r="288" spans="1:4" ht="15.75" x14ac:dyDescent="0.25">
      <c r="A288" s="6"/>
      <c r="B288" s="6"/>
      <c r="C288" s="6"/>
      <c r="D288" s="16"/>
    </row>
    <row r="289" spans="1:4" ht="15.75" x14ac:dyDescent="0.25">
      <c r="A289" s="6"/>
      <c r="B289" s="6"/>
      <c r="C289" s="4"/>
      <c r="D289" s="17"/>
    </row>
    <row r="290" spans="1:4" ht="15.75" x14ac:dyDescent="0.25">
      <c r="A290" s="7"/>
      <c r="B290" s="6"/>
      <c r="C290" s="4"/>
      <c r="D290" s="17"/>
    </row>
    <row r="291" spans="1:4" ht="15.75" x14ac:dyDescent="0.25">
      <c r="A291" s="6"/>
      <c r="B291" s="6"/>
      <c r="C291" s="6"/>
      <c r="D291" s="16"/>
    </row>
    <row r="292" spans="1:4" ht="15.75" x14ac:dyDescent="0.25">
      <c r="A292" s="6"/>
      <c r="B292" s="6"/>
      <c r="C292" s="6"/>
      <c r="D292" s="16"/>
    </row>
    <row r="293" spans="1:4" ht="15.75" x14ac:dyDescent="0.25">
      <c r="A293" s="6"/>
      <c r="B293" s="6"/>
      <c r="C293" s="6"/>
      <c r="D293" s="16"/>
    </row>
    <row r="294" spans="1:4" ht="15.75" x14ac:dyDescent="0.25">
      <c r="A294" s="6"/>
      <c r="B294" s="6"/>
      <c r="C294" s="6"/>
      <c r="D294" s="16"/>
    </row>
    <row r="295" spans="1:4" ht="15.75" x14ac:dyDescent="0.25">
      <c r="A295" s="6"/>
      <c r="B295" s="6"/>
      <c r="C295" s="6"/>
      <c r="D295" s="16"/>
    </row>
    <row r="296" spans="1:4" ht="15.75" x14ac:dyDescent="0.25">
      <c r="A296" s="6"/>
      <c r="B296" s="6"/>
      <c r="C296" s="4"/>
      <c r="D296" s="17"/>
    </row>
    <row r="297" spans="1:4" ht="15.75" x14ac:dyDescent="0.25">
      <c r="A297" s="6"/>
      <c r="B297" s="6"/>
      <c r="C297" s="4"/>
      <c r="D297" s="17"/>
    </row>
    <row r="298" spans="1:4" ht="15.75" x14ac:dyDescent="0.25">
      <c r="A298" s="6"/>
      <c r="B298" s="6"/>
      <c r="C298" s="6"/>
      <c r="D298" s="16"/>
    </row>
    <row r="299" spans="1:4" ht="15.75" x14ac:dyDescent="0.25">
      <c r="A299" s="6"/>
      <c r="B299" s="6"/>
      <c r="C299" s="4"/>
      <c r="D299" s="17"/>
    </row>
    <row r="300" spans="1:4" ht="15.75" x14ac:dyDescent="0.25">
      <c r="A300" s="6"/>
      <c r="B300" s="6"/>
      <c r="C300" s="4"/>
      <c r="D300" s="17"/>
    </row>
    <row r="301" spans="1:4" ht="15.75" x14ac:dyDescent="0.25">
      <c r="A301" s="6"/>
      <c r="B301" s="6"/>
      <c r="C301" s="6"/>
      <c r="D301" s="16"/>
    </row>
    <row r="302" spans="1:4" ht="15.75" x14ac:dyDescent="0.25">
      <c r="A302" s="6"/>
      <c r="B302" s="6"/>
      <c r="C302" s="6"/>
      <c r="D302" s="16"/>
    </row>
    <row r="303" spans="1:4" ht="15.75" x14ac:dyDescent="0.25">
      <c r="A303" s="6"/>
      <c r="B303" s="6"/>
      <c r="C303" s="4"/>
      <c r="D303" s="17"/>
    </row>
    <row r="304" spans="1:4" ht="15.75" x14ac:dyDescent="0.25">
      <c r="A304" s="6"/>
      <c r="B304" s="6"/>
      <c r="C304" s="4"/>
      <c r="D304" s="17"/>
    </row>
    <row r="305" spans="1:4" ht="15.75" x14ac:dyDescent="0.25">
      <c r="A305" s="6"/>
      <c r="B305" s="6"/>
      <c r="C305" s="6"/>
      <c r="D305" s="16"/>
    </row>
    <row r="306" spans="1:4" ht="15.75" x14ac:dyDescent="0.25">
      <c r="A306" s="6"/>
      <c r="B306" s="6"/>
      <c r="C306" s="4"/>
      <c r="D306" s="17"/>
    </row>
    <row r="307" spans="1:4" ht="15.75" x14ac:dyDescent="0.25">
      <c r="A307" s="6"/>
      <c r="B307" s="6"/>
      <c r="C307" s="4"/>
      <c r="D307" s="17"/>
    </row>
    <row r="308" spans="1:4" ht="15.75" x14ac:dyDescent="0.25">
      <c r="A308" s="6"/>
      <c r="B308" s="6"/>
      <c r="C308" s="6"/>
      <c r="D308" s="16"/>
    </row>
    <row r="309" spans="1:4" ht="15.75" x14ac:dyDescent="0.25">
      <c r="A309" s="6"/>
      <c r="B309" s="6"/>
      <c r="C309" s="4"/>
      <c r="D309" s="17"/>
    </row>
    <row r="310" spans="1:4" ht="15.75" x14ac:dyDescent="0.25">
      <c r="A310" s="6"/>
      <c r="B310" s="6"/>
      <c r="C310" s="4"/>
      <c r="D310" s="17"/>
    </row>
    <row r="311" spans="1:4" ht="15.75" x14ac:dyDescent="0.25">
      <c r="A311" s="6"/>
      <c r="B311" s="6"/>
      <c r="C311" s="6"/>
      <c r="D311" s="16"/>
    </row>
    <row r="312" spans="1:4" ht="15.75" x14ac:dyDescent="0.25">
      <c r="A312" s="6"/>
      <c r="B312" s="6"/>
      <c r="C312" s="4"/>
      <c r="D312" s="17"/>
    </row>
    <row r="313" spans="1:4" ht="15.75" x14ac:dyDescent="0.25">
      <c r="A313" s="6"/>
      <c r="B313" s="6"/>
      <c r="C313" s="4"/>
      <c r="D313" s="17"/>
    </row>
    <row r="314" spans="1:4" ht="15.75" x14ac:dyDescent="0.25">
      <c r="A314" s="6"/>
      <c r="B314" s="6"/>
      <c r="C314" s="6"/>
      <c r="D314" s="16"/>
    </row>
    <row r="315" spans="1:4" ht="15.75" x14ac:dyDescent="0.25">
      <c r="A315" s="6"/>
      <c r="B315" s="6"/>
      <c r="C315" s="4"/>
      <c r="D315" s="17"/>
    </row>
    <row r="316" spans="1:4" ht="15.75" x14ac:dyDescent="0.25">
      <c r="A316" s="6"/>
      <c r="B316" s="6"/>
      <c r="C316" s="4"/>
      <c r="D316" s="17"/>
    </row>
    <row r="317" spans="1:4" ht="15.75" x14ac:dyDescent="0.25">
      <c r="A317" s="6"/>
      <c r="B317" s="6"/>
      <c r="C317" s="6"/>
      <c r="D317" s="16"/>
    </row>
    <row r="318" spans="1:4" ht="15.75" x14ac:dyDescent="0.25">
      <c r="A318" s="6"/>
      <c r="B318" s="6"/>
      <c r="C318" s="6"/>
      <c r="D318" s="16"/>
    </row>
    <row r="319" spans="1:4" ht="15.75" x14ac:dyDescent="0.25">
      <c r="A319" s="6"/>
      <c r="B319" s="6"/>
      <c r="C319" s="4"/>
      <c r="D319" s="17"/>
    </row>
    <row r="320" spans="1:4" ht="15.75" x14ac:dyDescent="0.25">
      <c r="A320" s="6"/>
      <c r="B320" s="6"/>
      <c r="C320" s="4"/>
      <c r="D320" s="17"/>
    </row>
    <row r="321" spans="1:4" ht="15.75" x14ac:dyDescent="0.25">
      <c r="A321" s="6"/>
      <c r="B321" s="6"/>
      <c r="C321" s="6"/>
      <c r="D321" s="16"/>
    </row>
    <row r="322" spans="1:4" ht="15.75" x14ac:dyDescent="0.25">
      <c r="A322" s="6"/>
      <c r="B322" s="6"/>
      <c r="C322" s="4"/>
      <c r="D322" s="17"/>
    </row>
    <row r="323" spans="1:4" ht="15.75" x14ac:dyDescent="0.25">
      <c r="A323" s="6"/>
      <c r="B323" s="6"/>
      <c r="C323" s="4"/>
      <c r="D323" s="17"/>
    </row>
    <row r="324" spans="1:4" ht="15.75" x14ac:dyDescent="0.25">
      <c r="A324" s="7"/>
      <c r="B324" s="7"/>
      <c r="C324" s="7"/>
      <c r="D324" s="13"/>
    </row>
    <row r="325" spans="1:4" ht="15.75" x14ac:dyDescent="0.25">
      <c r="A325" s="55"/>
      <c r="B325" s="56"/>
      <c r="C325" s="56"/>
    </row>
    <row r="326" spans="1:4" ht="15.75" x14ac:dyDescent="0.25">
      <c r="A326" s="6"/>
      <c r="B326" s="6"/>
      <c r="C326" s="6"/>
    </row>
    <row r="327" spans="1:4" ht="15.75" x14ac:dyDescent="0.25">
      <c r="A327" s="6"/>
      <c r="B327" s="6"/>
      <c r="C327" s="6"/>
    </row>
    <row r="328" spans="1:4" ht="15.75" x14ac:dyDescent="0.25">
      <c r="A328" s="57"/>
      <c r="B328" s="57"/>
      <c r="C328" s="57"/>
    </row>
    <row r="329" spans="1:4" ht="15.75" x14ac:dyDescent="0.25">
      <c r="A329" s="6"/>
      <c r="B329" s="6"/>
      <c r="C329" s="6"/>
    </row>
  </sheetData>
  <mergeCells count="16">
    <mergeCell ref="A130:C130"/>
    <mergeCell ref="B2:H2"/>
    <mergeCell ref="B4:H4"/>
    <mergeCell ref="F5:H5"/>
    <mergeCell ref="A266:B266"/>
    <mergeCell ref="A325:C325"/>
    <mergeCell ref="A328:C328"/>
    <mergeCell ref="A132:B132"/>
    <mergeCell ref="A134:B134"/>
    <mergeCell ref="A257:C257"/>
    <mergeCell ref="A259:C259"/>
    <mergeCell ref="A252:C252"/>
    <mergeCell ref="A255:C255"/>
    <mergeCell ref="A264:B264"/>
    <mergeCell ref="A261:C261"/>
    <mergeCell ref="A262:C262"/>
  </mergeCells>
  <pageMargins left="0.64" right="0.52" top="0.73" bottom="0.75" header="0.5" footer="0.5"/>
  <pageSetup scale="70" orientation="portrait" r:id="rId1"/>
  <headerFooter alignWithMargins="0"/>
  <rowBreaks count="3" manualBreakCount="3">
    <brk id="55" max="7" man="1"/>
    <brk id="97" max="7" man="1"/>
    <brk id="257" max="14" man="1"/>
  </rowBreaks>
  <colBreaks count="1" manualBreakCount="1">
    <brk id="8" max="12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All India</vt:lpstr>
      <vt:lpstr>'All India'!Print_Area</vt:lpstr>
      <vt:lpstr>'All India'!Print_Titles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Kamlesh</dc:creator>
  <cp:lastModifiedBy>admin</cp:lastModifiedBy>
  <cp:lastPrinted>2017-03-21T09:41:56Z</cp:lastPrinted>
  <dcterms:created xsi:type="dcterms:W3CDTF">2010-10-11T09:41:45Z</dcterms:created>
  <dcterms:modified xsi:type="dcterms:W3CDTF">2018-09-17T11:08:32Z</dcterms:modified>
</cp:coreProperties>
</file>