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6.8'!$A$1:$M$165</definedName>
    <definedName name="Print_Area_MI" localSheetId="0">'table 6.8'!$A$69:$H$165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<sst xmlns="http://schemas.openxmlformats.org/spreadsheetml/2006/main" count="216" uniqueCount="170">
  <si>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</si>
  <si>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</si>
  <si>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</si>
  <si>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</si>
  <si>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</si>
  <si>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</si>
  <si>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</si>
  <si>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</si>
  <si>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</si>
  <si>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</si>
  <si>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</si>
  <si>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</si>
  <si>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</si>
  <si>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</si>
  <si>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</si>
  <si>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>-</t>
  </si>
  <si>
    <t xml:space="preserve">       of I.T.Act,1961 </t>
  </si>
  <si>
    <t xml:space="preserve"> 1.3   Interest  Recoveries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</si>
  <si>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</si>
  <si>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</si>
  <si>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</si>
  <si>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</si>
  <si>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</si>
  <si>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</si>
  <si>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</si>
  <si>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</si>
  <si>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</si>
  <si>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</si>
  <si>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</si>
  <si>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</si>
  <si>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</si>
  <si>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</si>
  <si>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</si>
  <si>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</si>
  <si>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</si>
  <si>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</si>
  <si>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</si>
  <si>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</si>
  <si>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</si>
  <si>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</si>
  <si>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</si>
  <si>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</si>
  <si>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</si>
  <si>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</si>
  <si>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</si>
  <si>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</si>
  <si>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</si>
  <si>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</si>
  <si>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</si>
  <si>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</si>
  <si>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</si>
  <si>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</si>
  <si>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</si>
  <si>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</si>
  <si>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</si>
  <si>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</si>
  <si>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</si>
  <si>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</si>
  <si>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</si>
  <si>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</si>
  <si>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</si>
  <si>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</si>
  <si>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</si>
  <si>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</si>
  <si>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</si>
  <si>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</si>
  <si>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</si>
  <si>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</si>
  <si>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</si>
  <si>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</si>
  <si>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</si>
  <si>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</si>
  <si>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</si>
  <si>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</si>
  <si>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</si>
  <si>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</si>
  <si>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</si>
  <si>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</si>
  <si>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</si>
  <si>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</si>
  <si>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</si>
  <si>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</si>
  <si>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</si>
  <si>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</si>
  <si>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</si>
  <si>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</si>
  <si>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</si>
  <si>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</si>
  <si>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</si>
  <si>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</si>
  <si>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</si>
  <si>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</si>
  <si>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</si>
  <si>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</si>
  <si>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</si>
  <si>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</si>
  <si>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</si>
  <si>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</si>
  <si>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</si>
  <si>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</si>
  <si>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</si>
  <si>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</si>
  <si>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</si>
  <si>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</si>
  <si>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</si>
  <si>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</si>
  <si>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</si>
  <si>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</si>
  <si>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</si>
  <si>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</si>
  <si>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</si>
  <si>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</si>
  <si>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</si>
  <si>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</si>
  <si>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</si>
  <si>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</si>
  <si>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</si>
  <si>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</si>
  <si>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</si>
  <si>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</si>
  <si>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</si>
  <si>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</si>
  <si>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</si>
  <si>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</si>
  <si>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</si>
  <si>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</si>
  <si>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</si>
  <si>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</si>
  <si>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</si>
  <si>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</si>
  <si>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</si>
  <si>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</si>
  <si>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</si>
  <si>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</si>
  <si>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</si>
  <si>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</si>
  <si>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</si>
  <si>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</si>
  <si>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</si>
  <si>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</si>
  <si>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</si>
  <si>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</si>
  <si>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</si>
  <si>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</si>
  <si>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</si>
  <si>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</si>
  <si>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</si>
  <si>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</si>
  <si>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</si>
  <si>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</si>
  <si>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</si>
  <si>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</si>
  <si>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</si>
  <si>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2009-10</t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</si>
  <si>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</si>
  <si>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</si>
  <si>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</si>
  <si>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</si>
  <si>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</si>
  <si>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</si>
  <si>
    <t>2010-11</t>
  </si>
  <si>
    <t>2011-12</t>
  </si>
  <si>
    <r>
      <t xml:space="preserve">                                                    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</si>
  <si>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 xml:space="preserve">                 Table 6.8: YEAR-WISE INCOME TAX (OTHER THAN CORPORATION TAX) COLLECTED UNDER VARIOUS HEADS</t>
  </si>
  <si>
    <t xml:space="preserve">                                                                          DIRECT AND INDIRECT TAXES</t>
  </si>
  <si>
    <t>Source: Central Board of Direct Taxes, Office of The Pr. Chief Controller of Accounts.</t>
  </si>
  <si>
    <t>(₹ in Thousands)</t>
  </si>
  <si>
    <t>2012-13</t>
  </si>
  <si>
    <t>2013-14</t>
  </si>
  <si>
    <t xml:space="preserve"> 8. Primary  Education Cess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</si>
</sst>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>
      <alignment/>
      <protection/>
    </xf>
    <xf numFmtId="0" fontId="23" fillId="24" borderId="0" xfId="73" applyFont="1" applyFill="1">
      <alignment/>
      <protection/>
    </xf>
    <xf numFmtId="0" fontId="23" fillId="25" borderId="0" xfId="73" applyFont="1" applyFill="1">
      <alignment/>
      <protection/>
    </xf>
    <xf numFmtId="0" fontId="23" fillId="25" borderId="0" xfId="73" applyFont="1" applyFill="1" applyBorder="1">
      <alignment/>
      <protection/>
    </xf>
    <xf numFmtId="0" fontId="23" fillId="25" borderId="0" xfId="73" applyFont="1" applyFill="1" applyBorder="1" applyAlignment="1" applyProtection="1">
      <alignment horizontal="right"/>
      <protection/>
    </xf>
    <xf numFmtId="0" fontId="24" fillId="25" borderId="10" xfId="73" applyFont="1" applyFill="1" applyBorder="1" applyAlignment="1" applyProtection="1">
      <alignment/>
      <protection/>
    </xf>
    <xf numFmtId="0" fontId="24" fillId="25" borderId="11" xfId="73" applyFont="1" applyFill="1" applyBorder="1" applyAlignment="1" applyProtection="1">
      <alignment horizontal="center"/>
      <protection/>
    </xf>
    <xf numFmtId="0" fontId="24" fillId="25" borderId="11" xfId="73" applyFont="1" applyFill="1" applyBorder="1" applyAlignment="1" applyProtection="1">
      <alignment horizontal="right"/>
      <protection/>
    </xf>
    <xf numFmtId="0" fontId="24" fillId="25" borderId="11" xfId="73" applyFont="1" applyFill="1" applyBorder="1" applyAlignment="1">
      <alignment horizontal="right"/>
      <protection/>
    </xf>
    <xf numFmtId="0" fontId="24" fillId="25" borderId="10" xfId="73" applyFont="1" applyFill="1" applyBorder="1" applyAlignment="1">
      <alignment horizontal="right"/>
      <protection/>
    </xf>
    <xf numFmtId="0" fontId="24" fillId="25" borderId="10" xfId="73" applyFont="1" applyFill="1" applyBorder="1" applyAlignment="1" applyProtection="1">
      <alignment horizontal="center"/>
      <protection/>
    </xf>
    <xf numFmtId="0" fontId="24" fillId="25" borderId="10" xfId="73" applyFont="1" applyFill="1" applyBorder="1" applyProtection="1">
      <alignment/>
      <protection/>
    </xf>
    <xf numFmtId="0" fontId="24" fillId="25" borderId="10" xfId="73" applyFont="1" applyFill="1" applyBorder="1">
      <alignment/>
      <protection/>
    </xf>
    <xf numFmtId="0" fontId="24" fillId="25" borderId="11" xfId="73" applyFont="1" applyFill="1" applyBorder="1">
      <alignment/>
      <protection/>
    </xf>
    <xf numFmtId="0" fontId="22" fillId="24" borderId="0" xfId="73" applyFont="1" applyFill="1" applyBorder="1" applyAlignment="1" applyProtection="1">
      <alignment horizontal="fill"/>
      <protection/>
    </xf>
    <xf numFmtId="0" fontId="22" fillId="24" borderId="0" xfId="73" applyFont="1" applyFill="1">
      <alignment/>
      <protection/>
    </xf>
    <xf numFmtId="185" fontId="22" fillId="24" borderId="0" xfId="73" applyNumberFormat="1" applyFont="1" applyFill="1" applyBorder="1" applyProtection="1">
      <alignment/>
      <protection/>
    </xf>
    <xf numFmtId="0" fontId="22" fillId="24" borderId="0" xfId="73" applyFont="1" applyFill="1" applyBorder="1">
      <alignment/>
      <protection/>
    </xf>
    <xf numFmtId="185" fontId="22" fillId="24" borderId="0" xfId="73" applyNumberFormat="1" applyFont="1" applyFill="1" applyProtection="1">
      <alignment/>
      <protection/>
    </xf>
    <xf numFmtId="1" fontId="25" fillId="24" borderId="0" xfId="73" applyNumberFormat="1" applyFont="1" applyFill="1" applyBorder="1" applyAlignment="1" applyProtection="1">
      <alignment horizontal="right"/>
      <protection/>
    </xf>
    <xf numFmtId="0" fontId="25" fillId="24" borderId="0" xfId="73" applyFont="1" applyFill="1" applyBorder="1">
      <alignment/>
      <protection/>
    </xf>
    <xf numFmtId="185" fontId="25" fillId="24" borderId="0" xfId="73" applyNumberFormat="1" applyFont="1" applyFill="1" applyProtection="1">
      <alignment/>
      <protection/>
    </xf>
    <xf numFmtId="0" fontId="25" fillId="24" borderId="0" xfId="73" applyFont="1" applyFill="1">
      <alignment/>
      <protection/>
    </xf>
    <xf numFmtId="1" fontId="22" fillId="24" borderId="0" xfId="73" applyNumberFormat="1" applyFont="1" applyFill="1" applyBorder="1" applyAlignment="1">
      <alignment horizontal="right"/>
      <protection/>
    </xf>
    <xf numFmtId="1" fontId="22" fillId="24" borderId="0" xfId="73" applyNumberFormat="1" applyFont="1" applyFill="1" applyBorder="1">
      <alignment/>
      <protection/>
    </xf>
    <xf numFmtId="1" fontId="22" fillId="24" borderId="0" xfId="73" applyNumberFormat="1" applyFont="1" applyFill="1" applyBorder="1" applyAlignment="1" applyProtection="1">
      <alignment horizontal="right"/>
      <protection/>
    </xf>
    <xf numFmtId="0" fontId="22" fillId="24" borderId="0" xfId="73" applyFont="1" applyFill="1" applyBorder="1" applyAlignment="1">
      <alignment horizontal="right"/>
      <protection/>
    </xf>
    <xf numFmtId="1" fontId="25" fillId="24" borderId="0" xfId="73" applyNumberFormat="1" applyFont="1" applyFill="1" applyBorder="1">
      <alignment/>
      <protection/>
    </xf>
    <xf numFmtId="1" fontId="25" fillId="24" borderId="0" xfId="73" applyNumberFormat="1" applyFont="1" applyFill="1" applyBorder="1" applyAlignment="1">
      <alignment horizontal="right"/>
      <protection/>
    </xf>
    <xf numFmtId="185" fontId="22" fillId="24" borderId="0" xfId="73" applyNumberFormat="1" applyFont="1" applyFill="1" applyAlignment="1" applyProtection="1" quotePrefix="1">
      <alignment horizontal="right"/>
      <protection/>
    </xf>
    <xf numFmtId="0" fontId="22" fillId="24" borderId="0" xfId="73" applyFont="1" applyFill="1" applyAlignment="1" quotePrefix="1">
      <alignment horizontal="right"/>
      <protection/>
    </xf>
    <xf numFmtId="49" fontId="22" fillId="24" borderId="10" xfId="73" applyNumberFormat="1" applyFont="1" applyFill="1" applyBorder="1" applyAlignment="1" applyProtection="1">
      <alignment horizontal="right"/>
      <protection/>
    </xf>
    <xf numFmtId="0" fontId="22" fillId="24" borderId="10" xfId="73" applyFont="1" applyFill="1" applyBorder="1">
      <alignment/>
      <protection/>
    </xf>
    <xf numFmtId="0" fontId="23" fillId="24" borderId="0" xfId="73" applyFont="1" applyFill="1" applyBorder="1" applyAlignment="1" applyProtection="1">
      <alignment horizontal="fill"/>
      <protection/>
    </xf>
    <xf numFmtId="0" fontId="25" fillId="24" borderId="0" xfId="73" applyFont="1" applyFill="1" applyBorder="1" applyAlignment="1">
      <alignment horizontal="right"/>
      <protection/>
    </xf>
    <xf numFmtId="1" fontId="22" fillId="26" borderId="0" xfId="73" applyNumberFormat="1" applyFont="1" applyFill="1" applyBorder="1">
      <alignment/>
      <protection/>
    </xf>
    <xf numFmtId="185" fontId="22" fillId="26" borderId="0" xfId="73" applyNumberFormat="1" applyFont="1" applyFill="1" applyBorder="1" applyProtection="1">
      <alignment/>
      <protection/>
    </xf>
    <xf numFmtId="0" fontId="22" fillId="26" borderId="0" xfId="73" applyFont="1" applyFill="1" applyBorder="1">
      <alignment/>
      <protection/>
    </xf>
    <xf numFmtId="0" fontId="22" fillId="26" borderId="0" xfId="73" applyFont="1" applyFill="1">
      <alignment/>
      <protection/>
    </xf>
    <xf numFmtId="1" fontId="25" fillId="26" borderId="0" xfId="73" applyNumberFormat="1" applyFont="1" applyFill="1" applyBorder="1" applyAlignment="1" applyProtection="1">
      <alignment horizontal="right"/>
      <protection/>
    </xf>
    <xf numFmtId="0" fontId="25" fillId="26" borderId="0" xfId="73" applyFont="1" applyFill="1" applyBorder="1">
      <alignment/>
      <protection/>
    </xf>
    <xf numFmtId="185" fontId="25" fillId="26" borderId="0" xfId="73" applyNumberFormat="1" applyFont="1" applyFill="1" applyProtection="1">
      <alignment/>
      <protection/>
    </xf>
    <xf numFmtId="0" fontId="25" fillId="26" borderId="0" xfId="73" applyFont="1" applyFill="1">
      <alignment/>
      <protection/>
    </xf>
    <xf numFmtId="1" fontId="22" fillId="26" borderId="0" xfId="73" applyNumberFormat="1" applyFont="1" applyFill="1" applyBorder="1" applyAlignment="1" applyProtection="1">
      <alignment horizontal="right"/>
      <protection/>
    </xf>
    <xf numFmtId="1" fontId="22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Border="1" applyAlignment="1">
      <alignment horizontal="right"/>
      <protection/>
    </xf>
    <xf numFmtId="185" fontId="22" fillId="26" borderId="0" xfId="73" applyNumberFormat="1" applyFont="1" applyFill="1" applyProtection="1">
      <alignment/>
      <protection/>
    </xf>
    <xf numFmtId="1" fontId="25" fillId="26" borderId="0" xfId="73" applyNumberFormat="1" applyFont="1" applyFill="1" applyBorder="1">
      <alignment/>
      <protection/>
    </xf>
    <xf numFmtId="1" fontId="25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Alignment="1" quotePrefix="1">
      <alignment horizontal="right"/>
      <protection/>
    </xf>
    <xf numFmtId="0" fontId="22" fillId="26" borderId="10" xfId="73" applyFont="1" applyFill="1" applyBorder="1">
      <alignment/>
      <protection/>
    </xf>
    <xf numFmtId="1" fontId="22" fillId="26" borderId="10" xfId="73" applyNumberFormat="1" applyFont="1" applyFill="1" applyBorder="1" applyAlignment="1" applyProtection="1">
      <alignment horizontal="right"/>
      <protection/>
    </xf>
    <xf numFmtId="0" fontId="22" fillId="26" borderId="10" xfId="73" applyFont="1" applyFill="1" applyBorder="1" applyAlignment="1">
      <alignment horizontal="right"/>
      <protection/>
    </xf>
    <xf numFmtId="0" fontId="25" fillId="26" borderId="0" xfId="73" applyFont="1" applyFill="1" applyBorder="1" applyAlignment="1">
      <alignment horizontal="right"/>
      <protection/>
    </xf>
    <xf numFmtId="0" fontId="25" fillId="26" borderId="0" xfId="73" applyFont="1" applyFill="1" applyAlignment="1" quotePrefix="1">
      <alignment horizontal="right"/>
      <protection/>
    </xf>
    <xf numFmtId="185" fontId="25" fillId="26" borderId="0" xfId="73" applyNumberFormat="1" applyFont="1" applyFill="1">
      <alignment/>
      <protection/>
    </xf>
    <xf numFmtId="185" fontId="25" fillId="26" borderId="0" xfId="73" applyNumberFormat="1" applyFont="1" applyFill="1" applyBorder="1">
      <alignment/>
      <protection/>
    </xf>
    <xf numFmtId="185" fontId="22" fillId="26" borderId="10" xfId="73" applyNumberFormat="1" applyFont="1" applyFill="1" applyBorder="1">
      <alignment/>
      <protection/>
    </xf>
    <xf numFmtId="0" fontId="22" fillId="25" borderId="0" xfId="73" applyFont="1" applyFill="1" applyBorder="1" applyAlignment="1" applyProtection="1">
      <alignment horizontal="fill"/>
      <protection/>
    </xf>
    <xf numFmtId="0" fontId="24" fillId="25" borderId="0" xfId="73" applyFont="1" applyFill="1" applyBorder="1" applyAlignment="1" applyProtection="1">
      <alignment horizontal="left"/>
      <protection/>
    </xf>
    <xf numFmtId="0" fontId="25" fillId="25" borderId="0" xfId="73" applyFont="1" applyFill="1" applyBorder="1" applyAlignment="1" applyProtection="1">
      <alignment horizontal="left"/>
      <protection/>
    </xf>
    <xf numFmtId="0" fontId="22" fillId="25" borderId="0" xfId="73" applyFont="1" applyFill="1" applyBorder="1" applyAlignment="1" applyProtection="1">
      <alignment horizontal="left"/>
      <protection/>
    </xf>
    <xf numFmtId="37" fontId="25" fillId="25" borderId="0" xfId="73" applyNumberFormat="1" applyFont="1" applyFill="1" applyBorder="1" applyAlignment="1" applyProtection="1">
      <alignment horizontal="left"/>
      <protection/>
    </xf>
    <xf numFmtId="0" fontId="22" fillId="25" borderId="10" xfId="73" applyFont="1" applyFill="1" applyBorder="1" applyAlignment="1" applyProtection="1">
      <alignment horizontal="left"/>
      <protection/>
    </xf>
    <xf numFmtId="0" fontId="22" fillId="25" borderId="0" xfId="73" applyFont="1" applyFill="1" applyBorder="1">
      <alignment/>
      <protection/>
    </xf>
    <xf numFmtId="0" fontId="22" fillId="25" borderId="10" xfId="73" applyFont="1" applyFill="1" applyBorder="1">
      <alignment/>
      <protection/>
    </xf>
    <xf numFmtId="0" fontId="23" fillId="25" borderId="0" xfId="73" applyFont="1" applyFill="1" applyBorder="1" applyAlignment="1" applyProtection="1">
      <alignment horizontal="fill"/>
      <protection/>
    </xf>
    <xf numFmtId="0" fontId="25" fillId="25" borderId="0" xfId="73" applyFont="1" applyFill="1" applyBorder="1">
      <alignment/>
      <protection/>
    </xf>
    <xf numFmtId="0" fontId="25" fillId="25" borderId="10" xfId="73" applyFont="1" applyFill="1" applyBorder="1" applyAlignment="1" applyProtection="1">
      <alignment horizontal="left"/>
      <protection/>
    </xf>
    <xf numFmtId="185" fontId="22" fillId="24" borderId="0" xfId="73" applyNumberFormat="1" applyFont="1" applyFill="1">
      <alignment/>
      <protection/>
    </xf>
    <xf numFmtId="185" fontId="25" fillId="24" borderId="0" xfId="73" applyNumberFormat="1" applyFont="1" applyFill="1">
      <alignment/>
      <protection/>
    </xf>
    <xf numFmtId="0" fontId="24" fillId="25" borderId="10" xfId="73" applyFont="1" applyFill="1" applyBorder="1" applyAlignment="1" applyProtection="1">
      <alignment horizontal="right"/>
      <protection/>
    </xf>
    <xf numFmtId="0" fontId="22" fillId="24" borderId="0" xfId="73" applyFont="1" applyFill="1" applyBorder="1" applyAlignment="1" applyProtection="1">
      <alignment horizontal="center"/>
      <protection/>
    </xf>
    <xf numFmtId="186" fontId="25" fillId="24" borderId="12" xfId="72" applyNumberFormat="1" applyFont="1" applyFill="1" applyBorder="1" applyAlignment="1" applyProtection="1">
      <alignment horizontal="left"/>
      <protection/>
    </xf>
    <xf numFmtId="0" fontId="24" fillId="25" borderId="0" xfId="72" applyFont="1" applyFill="1" applyBorder="1" applyAlignment="1" applyProtection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04"/>
  <sheetViews>
    <sheetView showGridLines="0" tabSelected="1" view="pageBreakPreview" zoomScaleNormal="75" zoomScaleSheetLayoutView="100" zoomScalePageLayoutView="0" workbookViewId="0" topLeftCell="A42">
      <selection activeCell="O34" sqref="O34"/>
    </sheetView>
  </sheetViews>
  <sheetFormatPr defaultColWidth="9.57421875" defaultRowHeight="15"/>
  <cols>
    <col min="1" max="1" width="46.140625" style="1" customWidth="1"/>
    <col min="2" max="2" width="12.57421875" style="1" hidden="1" customWidth="1"/>
    <col min="3" max="3" width="10.00390625" style="1" customWidth="1"/>
    <col min="4" max="4" width="10.57421875" style="1" customWidth="1"/>
    <col min="5" max="5" width="10.140625" style="1" customWidth="1"/>
    <col min="6" max="6" width="10.8515625" style="1" customWidth="1"/>
    <col min="7" max="7" width="12.28125" style="1" customWidth="1"/>
    <col min="8" max="8" width="11.421875" style="1" customWidth="1"/>
    <col min="9" max="9" width="11.28125" style="3" customWidth="1"/>
    <col min="10" max="12" width="13.00390625" style="1" customWidth="1"/>
    <col min="13" max="13" width="14.140625" style="1" customWidth="1"/>
    <col min="14" max="19" width="9.57421875" style="1" customWidth="1"/>
    <col min="20" max="20" width="50.57421875" style="1" customWidth="1"/>
    <col min="21" max="21" width="9.57421875" style="1" customWidth="1"/>
    <col min="22" max="22" width="50.57421875" style="1" customWidth="1"/>
    <col min="23" max="16384" width="9.57421875" style="1" customWidth="1"/>
  </cols>
  <sheetData>
    <row r="1" spans="1:13" ht="15.75">
      <c r="A1" s="5"/>
      <c r="B1" s="6"/>
      <c r="C1" s="6"/>
      <c r="D1" s="6"/>
      <c r="E1" s="6"/>
      <c r="F1" s="6"/>
      <c r="G1" s="6"/>
      <c r="H1" s="7"/>
      <c r="I1" s="5"/>
      <c r="J1" s="5"/>
      <c r="K1" s="5"/>
      <c r="L1" s="5"/>
      <c r="M1" s="5"/>
    </row>
    <row r="2" spans="1:13" ht="15.75">
      <c r="A2" s="77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.75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</row>
    <row r="4" spans="1:13" ht="15.75">
      <c r="A4" s="77" t="s">
        <v>163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>
      <c r="A6" s="5"/>
      <c r="B6" s="8"/>
      <c r="C6" s="8"/>
      <c r="D6" s="8"/>
      <c r="E6" s="8"/>
      <c r="F6" s="8"/>
      <c r="G6" s="8"/>
      <c r="H6" s="8"/>
      <c r="I6" s="8" t="s">
        <v>162</v>
      </c>
      <c r="J6" s="74" t="s">
        <v>166</v>
      </c>
      <c r="K6" s="74"/>
      <c r="L6" s="74"/>
      <c r="M6" s="74"/>
    </row>
    <row r="7" spans="1:13" ht="15.75">
      <c r="A7" s="9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11" t="s">
        <v>153</v>
      </c>
      <c r="J7" s="11" t="s">
        <v>160</v>
      </c>
      <c r="K7" s="11" t="s">
        <v>161</v>
      </c>
      <c r="L7" s="11" t="s">
        <v>167</v>
      </c>
      <c r="M7" s="11" t="s">
        <v>168</v>
      </c>
    </row>
    <row r="8" spans="1:13" ht="15.75">
      <c r="A8" s="13" t="s">
        <v>8</v>
      </c>
      <c r="B8" s="14">
        <v>7</v>
      </c>
      <c r="C8" s="14">
        <v>2</v>
      </c>
      <c r="D8" s="15">
        <v>3</v>
      </c>
      <c r="E8" s="14">
        <v>4</v>
      </c>
      <c r="F8" s="14">
        <v>5</v>
      </c>
      <c r="G8" s="14">
        <v>6</v>
      </c>
      <c r="H8" s="15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</row>
    <row r="9" spans="1:13" ht="12.75">
      <c r="A9" s="61" t="s">
        <v>9</v>
      </c>
      <c r="B9" s="17" t="s">
        <v>9</v>
      </c>
      <c r="C9" s="17" t="s">
        <v>9</v>
      </c>
      <c r="D9" s="17" t="s">
        <v>9</v>
      </c>
      <c r="E9" s="17"/>
      <c r="F9" s="17"/>
      <c r="G9" s="17"/>
      <c r="H9" s="17" t="s">
        <v>9</v>
      </c>
      <c r="I9" s="18"/>
      <c r="J9" s="18"/>
      <c r="K9" s="18"/>
      <c r="L9" s="18"/>
      <c r="M9" s="18"/>
    </row>
    <row r="10" spans="1:13" ht="15.75">
      <c r="A10" s="62" t="s">
        <v>10</v>
      </c>
      <c r="B10" s="19"/>
      <c r="C10" s="20"/>
      <c r="D10" s="20"/>
      <c r="E10" s="20"/>
      <c r="F10" s="20"/>
      <c r="G10" s="20"/>
      <c r="H10" s="20"/>
      <c r="I10" s="18"/>
      <c r="J10" s="18"/>
      <c r="K10" s="18"/>
      <c r="L10" s="18"/>
      <c r="M10" s="18"/>
    </row>
    <row r="11" spans="1:8" s="41" customFormat="1" ht="12.75">
      <c r="A11" s="63"/>
      <c r="B11" s="39"/>
      <c r="C11" s="40"/>
      <c r="D11" s="40"/>
      <c r="E11" s="40"/>
      <c r="F11" s="40"/>
      <c r="G11" s="40"/>
      <c r="H11" s="40"/>
    </row>
    <row r="12" spans="1:13" ht="12.75">
      <c r="A12" s="63" t="s">
        <v>11</v>
      </c>
      <c r="B12" s="20"/>
      <c r="C12" s="20"/>
      <c r="D12" s="20"/>
      <c r="E12" s="20"/>
      <c r="F12" s="20"/>
      <c r="G12" s="20"/>
      <c r="H12" s="20"/>
      <c r="I12" s="21"/>
      <c r="J12" s="21"/>
      <c r="K12" s="21"/>
      <c r="L12" s="18"/>
      <c r="M12" s="18"/>
    </row>
    <row r="13" spans="1:13" s="41" customFormat="1" ht="12.75">
      <c r="A13" s="63" t="s">
        <v>12</v>
      </c>
      <c r="B13" s="42">
        <f>SUM(B15:B20)</f>
        <v>370660</v>
      </c>
      <c r="C13" s="42">
        <f>SUM(C15:C20)</f>
        <v>26799</v>
      </c>
      <c r="D13" s="43">
        <v>-422934</v>
      </c>
      <c r="E13" s="42">
        <v>0</v>
      </c>
      <c r="F13" s="43">
        <v>10685</v>
      </c>
      <c r="G13" s="42">
        <v>16701</v>
      </c>
      <c r="H13" s="40">
        <v>886253</v>
      </c>
      <c r="I13" s="42">
        <v>0</v>
      </c>
      <c r="J13" s="44">
        <v>1291</v>
      </c>
      <c r="K13" s="44">
        <v>1179514</v>
      </c>
      <c r="L13" s="45">
        <v>762032</v>
      </c>
      <c r="M13" s="45">
        <v>1367469</v>
      </c>
    </row>
    <row r="14" spans="1:15" ht="12.75">
      <c r="A14" s="64" t="s">
        <v>154</v>
      </c>
      <c r="B14" s="26"/>
      <c r="C14" s="27"/>
      <c r="D14" s="20"/>
      <c r="E14" s="27"/>
      <c r="F14" s="20"/>
      <c r="G14" s="27"/>
      <c r="H14" s="20"/>
      <c r="I14" s="18"/>
      <c r="J14" s="18"/>
      <c r="K14" s="18"/>
      <c r="L14" s="18"/>
      <c r="M14" s="18"/>
      <c r="O14" s="41"/>
    </row>
    <row r="15" spans="1:13" s="41" customFormat="1" ht="12.75">
      <c r="A15" s="64" t="s">
        <v>14</v>
      </c>
      <c r="B15" s="46">
        <v>14128</v>
      </c>
      <c r="C15" s="47">
        <v>0</v>
      </c>
      <c r="D15" s="48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2.75">
      <c r="A16" s="64" t="s">
        <v>155</v>
      </c>
      <c r="B16" s="26"/>
      <c r="C16" s="26"/>
      <c r="D16" s="29"/>
      <c r="E16" s="22"/>
      <c r="F16" s="29"/>
      <c r="G16" s="29"/>
      <c r="H16" s="29"/>
      <c r="I16" s="29"/>
      <c r="J16" s="22"/>
      <c r="K16" s="22"/>
      <c r="L16" s="22"/>
      <c r="M16" s="22"/>
    </row>
    <row r="17" spans="1:13" s="41" customFormat="1" ht="12.75">
      <c r="A17" s="64" t="s">
        <v>16</v>
      </c>
      <c r="B17" s="46">
        <v>81795</v>
      </c>
      <c r="C17" s="47">
        <v>0</v>
      </c>
      <c r="D17" s="48">
        <v>0</v>
      </c>
      <c r="E17" s="47">
        <v>0</v>
      </c>
      <c r="F17" s="48">
        <v>0</v>
      </c>
      <c r="G17" s="48">
        <v>0</v>
      </c>
      <c r="H17" s="48">
        <v>0</v>
      </c>
      <c r="I17" s="48">
        <v>0</v>
      </c>
      <c r="J17" s="42">
        <v>0</v>
      </c>
      <c r="K17" s="42">
        <v>0</v>
      </c>
      <c r="L17" s="42">
        <v>0</v>
      </c>
      <c r="M17" s="42">
        <v>0</v>
      </c>
    </row>
    <row r="18" spans="1:13" ht="12.75">
      <c r="A18" s="64" t="s">
        <v>17</v>
      </c>
      <c r="B18" s="28">
        <v>185173</v>
      </c>
      <c r="C18" s="26">
        <v>0</v>
      </c>
      <c r="D18" s="29">
        <v>0</v>
      </c>
      <c r="E18" s="22">
        <v>0</v>
      </c>
      <c r="F18" s="29">
        <v>0</v>
      </c>
      <c r="G18" s="29">
        <v>0</v>
      </c>
      <c r="H18" s="29">
        <v>0</v>
      </c>
      <c r="I18" s="29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s="41" customFormat="1" ht="12.75">
      <c r="A19" s="64" t="s">
        <v>18</v>
      </c>
      <c r="B19" s="46">
        <v>89564</v>
      </c>
      <c r="C19" s="38">
        <v>26799</v>
      </c>
      <c r="D19" s="40">
        <v>-422934</v>
      </c>
      <c r="E19" s="38">
        <v>0</v>
      </c>
      <c r="F19" s="40">
        <v>10685</v>
      </c>
      <c r="G19" s="38">
        <v>16701</v>
      </c>
      <c r="H19" s="40">
        <v>886253</v>
      </c>
      <c r="I19" s="42">
        <v>0</v>
      </c>
      <c r="J19" s="49">
        <v>1291</v>
      </c>
      <c r="K19" s="49">
        <v>1179514</v>
      </c>
      <c r="L19" s="41">
        <v>762032</v>
      </c>
      <c r="M19" s="41">
        <v>1367469</v>
      </c>
    </row>
    <row r="20" spans="1:13" ht="12.75">
      <c r="A20" s="64" t="s">
        <v>19</v>
      </c>
      <c r="B20" s="26" t="s">
        <v>15</v>
      </c>
      <c r="C20" s="26">
        <v>0</v>
      </c>
      <c r="D20" s="29">
        <v>0</v>
      </c>
      <c r="E20" s="26">
        <v>0</v>
      </c>
      <c r="F20" s="29">
        <v>0</v>
      </c>
      <c r="G20" s="29">
        <v>0</v>
      </c>
      <c r="H20" s="29">
        <v>0</v>
      </c>
      <c r="I20" s="29">
        <v>0</v>
      </c>
      <c r="J20" s="21">
        <v>0</v>
      </c>
      <c r="K20" s="21">
        <v>0</v>
      </c>
      <c r="L20" s="18">
        <v>0</v>
      </c>
      <c r="M20" s="18">
        <v>0</v>
      </c>
    </row>
    <row r="21" spans="1:13" s="41" customFormat="1" ht="12.75">
      <c r="A21" s="63" t="s">
        <v>20</v>
      </c>
      <c r="B21" s="42">
        <v>8950</v>
      </c>
      <c r="C21" s="50">
        <v>149</v>
      </c>
      <c r="D21" s="48">
        <v>0</v>
      </c>
      <c r="E21" s="51">
        <v>0</v>
      </c>
      <c r="F21" s="48">
        <v>0</v>
      </c>
      <c r="G21" s="48">
        <v>0</v>
      </c>
      <c r="H21" s="48">
        <v>0</v>
      </c>
      <c r="I21" s="48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2.75">
      <c r="A22" s="63" t="s">
        <v>21</v>
      </c>
      <c r="B22" s="22">
        <f>+B13-B21</f>
        <v>361710</v>
      </c>
      <c r="C22" s="22">
        <f>+C13-C21</f>
        <v>26650</v>
      </c>
      <c r="D22" s="23">
        <v>-422934</v>
      </c>
      <c r="E22" s="22">
        <v>0</v>
      </c>
      <c r="F22" s="23">
        <v>10685</v>
      </c>
      <c r="G22" s="22">
        <v>16701</v>
      </c>
      <c r="H22" s="20">
        <v>886253</v>
      </c>
      <c r="I22" s="29">
        <v>0</v>
      </c>
      <c r="J22" s="24">
        <v>1291</v>
      </c>
      <c r="K22" s="24">
        <v>1179514</v>
      </c>
      <c r="L22" s="25">
        <v>762032</v>
      </c>
      <c r="M22" s="25">
        <v>1367469</v>
      </c>
    </row>
    <row r="23" spans="1:11" s="41" customFormat="1" ht="12.75">
      <c r="A23" s="64"/>
      <c r="B23" s="46"/>
      <c r="C23" s="38"/>
      <c r="D23" s="40"/>
      <c r="E23" s="38"/>
      <c r="F23" s="40"/>
      <c r="G23" s="38"/>
      <c r="H23" s="40"/>
      <c r="I23" s="49"/>
      <c r="J23" s="49"/>
      <c r="K23" s="49"/>
    </row>
    <row r="24" spans="1:13" ht="12.75">
      <c r="A24" s="63" t="s">
        <v>22</v>
      </c>
      <c r="B24" s="27"/>
      <c r="C24" s="27"/>
      <c r="D24" s="20"/>
      <c r="E24" s="27"/>
      <c r="F24" s="20"/>
      <c r="G24" s="27"/>
      <c r="H24" s="20"/>
      <c r="I24" s="21"/>
      <c r="J24" s="21"/>
      <c r="K24" s="21"/>
      <c r="L24" s="18"/>
      <c r="M24" s="18"/>
    </row>
    <row r="25" spans="1:13" s="41" customFormat="1" ht="12.75">
      <c r="A25" s="65" t="s">
        <v>12</v>
      </c>
      <c r="B25" s="42">
        <f>SUM(B26:B30)</f>
        <v>972956</v>
      </c>
      <c r="C25" s="42">
        <f>SUM(C26:C30)</f>
        <v>9132838</v>
      </c>
      <c r="D25" s="43">
        <v>6770491</v>
      </c>
      <c r="E25" s="42">
        <v>8822571</v>
      </c>
      <c r="F25" s="43">
        <v>11316771</v>
      </c>
      <c r="G25" s="42">
        <f>SUM(G26:G30)</f>
        <v>15747242</v>
      </c>
      <c r="H25" s="42">
        <f>SUM(H26:H30)</f>
        <v>23042666</v>
      </c>
      <c r="I25" s="44">
        <v>14461745</v>
      </c>
      <c r="J25" s="44">
        <v>3388178</v>
      </c>
      <c r="K25" s="44">
        <v>2559967</v>
      </c>
      <c r="L25" s="44">
        <v>1765012</v>
      </c>
      <c r="M25" s="44">
        <v>7388511</v>
      </c>
    </row>
    <row r="26" spans="1:13" ht="12.75">
      <c r="A26" s="64" t="s">
        <v>23</v>
      </c>
      <c r="B26" s="28">
        <v>440239</v>
      </c>
      <c r="C26" s="27">
        <v>1944002</v>
      </c>
      <c r="D26" s="20">
        <v>981753</v>
      </c>
      <c r="E26" s="27">
        <v>1778903</v>
      </c>
      <c r="F26" s="20">
        <v>3059065</v>
      </c>
      <c r="G26" s="20">
        <v>3139351</v>
      </c>
      <c r="H26" s="20">
        <v>2539068</v>
      </c>
      <c r="I26" s="21">
        <v>761647</v>
      </c>
      <c r="J26" s="21">
        <v>319542</v>
      </c>
      <c r="K26" s="21">
        <v>180286</v>
      </c>
      <c r="L26" s="18">
        <v>603385</v>
      </c>
      <c r="M26" s="18">
        <v>2896924</v>
      </c>
    </row>
    <row r="27" spans="1:13" s="41" customFormat="1" ht="12.75">
      <c r="A27" s="64" t="s">
        <v>24</v>
      </c>
      <c r="B27" s="46">
        <v>297731</v>
      </c>
      <c r="C27" s="38">
        <v>6355740</v>
      </c>
      <c r="D27" s="40">
        <v>2455631</v>
      </c>
      <c r="E27" s="38">
        <v>3780486</v>
      </c>
      <c r="F27" s="40">
        <v>5657217</v>
      </c>
      <c r="G27" s="38">
        <v>9012140</v>
      </c>
      <c r="H27" s="40">
        <v>15626293</v>
      </c>
      <c r="I27" s="49">
        <v>9596551</v>
      </c>
      <c r="J27" s="49">
        <v>1085114</v>
      </c>
      <c r="K27" s="49">
        <v>601503</v>
      </c>
      <c r="L27" s="41">
        <v>876257</v>
      </c>
      <c r="M27" s="41">
        <v>3992870</v>
      </c>
    </row>
    <row r="28" spans="1:13" ht="12.75">
      <c r="A28" s="64" t="s">
        <v>25</v>
      </c>
      <c r="B28" s="28">
        <v>166570</v>
      </c>
      <c r="C28" s="27">
        <v>532660</v>
      </c>
      <c r="D28" s="20">
        <v>340874</v>
      </c>
      <c r="E28" s="27">
        <v>931391</v>
      </c>
      <c r="F28" s="20">
        <v>1126148</v>
      </c>
      <c r="G28" s="27">
        <v>2030553</v>
      </c>
      <c r="H28" s="20">
        <v>2524037</v>
      </c>
      <c r="I28" s="21">
        <v>2310933</v>
      </c>
      <c r="J28" s="21">
        <v>455018</v>
      </c>
      <c r="K28" s="21">
        <v>1215895</v>
      </c>
      <c r="L28" s="18">
        <v>230252</v>
      </c>
      <c r="M28" s="18">
        <v>260764</v>
      </c>
    </row>
    <row r="29" spans="1:13" s="41" customFormat="1" ht="12.75">
      <c r="A29" s="64" t="s">
        <v>26</v>
      </c>
      <c r="B29" s="46">
        <v>68416</v>
      </c>
      <c r="C29" s="38">
        <v>300436</v>
      </c>
      <c r="D29" s="40">
        <v>2992233</v>
      </c>
      <c r="E29" s="38">
        <v>2331791</v>
      </c>
      <c r="F29" s="40">
        <v>1474341</v>
      </c>
      <c r="G29" s="38">
        <v>1565198</v>
      </c>
      <c r="H29" s="40">
        <v>2353268</v>
      </c>
      <c r="I29" s="49">
        <v>1792614</v>
      </c>
      <c r="J29" s="49">
        <v>1528504</v>
      </c>
      <c r="K29" s="49">
        <v>562282</v>
      </c>
      <c r="L29" s="41">
        <v>55118</v>
      </c>
      <c r="M29" s="41">
        <v>237953</v>
      </c>
    </row>
    <row r="30" spans="1:13" ht="12.75">
      <c r="A30" s="64" t="s">
        <v>27</v>
      </c>
      <c r="B30" s="26" t="s">
        <v>15</v>
      </c>
      <c r="C30" s="26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2">
        <v>0</v>
      </c>
      <c r="K30" s="32">
        <v>0</v>
      </c>
      <c r="L30" s="33">
        <v>0</v>
      </c>
      <c r="M30" s="33">
        <v>0</v>
      </c>
    </row>
    <row r="31" spans="1:13" s="41" customFormat="1" ht="12.75">
      <c r="A31" s="63" t="s">
        <v>20</v>
      </c>
      <c r="B31" s="42">
        <v>37606</v>
      </c>
      <c r="C31" s="50">
        <v>2</v>
      </c>
      <c r="D31" s="48">
        <v>0</v>
      </c>
      <c r="E31" s="48">
        <v>0</v>
      </c>
      <c r="F31" s="48">
        <v>3777944</v>
      </c>
      <c r="G31" s="47">
        <f>SUM(G32-G25)</f>
        <v>0</v>
      </c>
      <c r="H31" s="47">
        <f>SUM(H32-H25)</f>
        <v>0</v>
      </c>
      <c r="I31" s="48">
        <v>0</v>
      </c>
      <c r="J31" s="44">
        <v>2520</v>
      </c>
      <c r="K31" s="44">
        <v>1018533</v>
      </c>
      <c r="L31" s="45">
        <v>0</v>
      </c>
      <c r="M31" s="45">
        <v>0</v>
      </c>
    </row>
    <row r="32" spans="1:13" ht="12.75">
      <c r="A32" s="63" t="s">
        <v>21</v>
      </c>
      <c r="B32" s="22">
        <f>+B25-B31</f>
        <v>935350</v>
      </c>
      <c r="C32" s="22">
        <f>+C25-C31</f>
        <v>9132836</v>
      </c>
      <c r="D32" s="23">
        <v>6770491</v>
      </c>
      <c r="E32" s="22">
        <v>8822571</v>
      </c>
      <c r="F32" s="23">
        <v>7538827</v>
      </c>
      <c r="G32" s="22">
        <v>15747242</v>
      </c>
      <c r="H32" s="22">
        <v>23042666</v>
      </c>
      <c r="I32" s="24">
        <v>14461745</v>
      </c>
      <c r="J32" s="24">
        <v>3385658</v>
      </c>
      <c r="K32" s="24">
        <v>1541434</v>
      </c>
      <c r="L32" s="25">
        <v>1765012</v>
      </c>
      <c r="M32" s="25">
        <v>7388511</v>
      </c>
    </row>
    <row r="33" spans="1:11" s="41" customFormat="1" ht="12.75">
      <c r="A33" s="64"/>
      <c r="B33" s="46"/>
      <c r="C33" s="38"/>
      <c r="D33" s="40"/>
      <c r="E33" s="38"/>
      <c r="F33" s="40"/>
      <c r="G33" s="38"/>
      <c r="H33" s="40"/>
      <c r="I33" s="49"/>
      <c r="J33" s="49"/>
      <c r="K33" s="49"/>
    </row>
    <row r="34" spans="1:13" ht="12.75">
      <c r="A34" s="63" t="s">
        <v>28</v>
      </c>
      <c r="B34" s="22" t="s">
        <v>9</v>
      </c>
      <c r="C34" s="30"/>
      <c r="D34" s="20"/>
      <c r="E34" s="30"/>
      <c r="F34" s="20"/>
      <c r="G34" s="30"/>
      <c r="H34" s="20"/>
      <c r="I34" s="18"/>
      <c r="J34" s="25"/>
      <c r="K34" s="25"/>
      <c r="L34" s="25"/>
      <c r="M34" s="25"/>
    </row>
    <row r="35" spans="1:13" s="41" customFormat="1" ht="12.75">
      <c r="A35" s="63" t="s">
        <v>29</v>
      </c>
      <c r="B35" s="51">
        <f>SUM(B36:B37)</f>
        <v>593893</v>
      </c>
      <c r="C35" s="51">
        <f>SUM(C36:C37)</f>
        <v>7307413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2">
        <v>0</v>
      </c>
      <c r="K35" s="42">
        <v>0</v>
      </c>
      <c r="L35" s="45">
        <v>3575516</v>
      </c>
      <c r="M35" s="41">
        <v>0</v>
      </c>
    </row>
    <row r="36" spans="1:13" ht="12.75">
      <c r="A36" s="64" t="s">
        <v>30</v>
      </c>
      <c r="B36" s="28">
        <v>593893</v>
      </c>
      <c r="C36" s="27">
        <v>7307413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s="41" customFormat="1" ht="12.75">
      <c r="A37" s="64" t="s">
        <v>31</v>
      </c>
      <c r="B37" s="47" t="s">
        <v>15</v>
      </c>
      <c r="C37" s="46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52">
        <v>0</v>
      </c>
      <c r="K37" s="52">
        <v>0</v>
      </c>
      <c r="L37" s="52">
        <v>3634353</v>
      </c>
      <c r="M37" s="52">
        <v>0</v>
      </c>
    </row>
    <row r="38" spans="1:13" ht="12.75">
      <c r="A38" s="63" t="s">
        <v>32</v>
      </c>
      <c r="B38" s="22" t="s">
        <v>33</v>
      </c>
      <c r="C38" s="30">
        <v>83964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3">
        <v>0</v>
      </c>
      <c r="K38" s="33">
        <v>-93434</v>
      </c>
      <c r="L38" s="18">
        <v>3575516</v>
      </c>
      <c r="M38" s="18">
        <v>-113131</v>
      </c>
    </row>
    <row r="39" spans="1:13" s="41" customFormat="1" ht="12.75">
      <c r="A39" s="63" t="s">
        <v>21</v>
      </c>
      <c r="B39" s="42">
        <f>+B35-B38</f>
        <v>593893</v>
      </c>
      <c r="C39" s="42">
        <f>+C35-C38</f>
        <v>7223449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5">
        <v>0</v>
      </c>
      <c r="K39" s="45">
        <v>93434</v>
      </c>
      <c r="L39" s="45">
        <v>58837</v>
      </c>
      <c r="M39" s="45">
        <v>113131</v>
      </c>
    </row>
    <row r="40" spans="1:13" ht="12.75">
      <c r="A40" s="64"/>
      <c r="B40" s="28"/>
      <c r="C40" s="27"/>
      <c r="D40" s="20"/>
      <c r="E40" s="27"/>
      <c r="F40" s="20"/>
      <c r="G40" s="27"/>
      <c r="H40" s="20"/>
      <c r="I40" s="18"/>
      <c r="J40" s="18"/>
      <c r="K40" s="18"/>
      <c r="L40" s="18"/>
      <c r="M40" s="18"/>
    </row>
    <row r="41" spans="1:13" s="41" customFormat="1" ht="12.75">
      <c r="A41" s="63" t="s">
        <v>34</v>
      </c>
      <c r="B41" s="42">
        <v>59946161</v>
      </c>
      <c r="C41" s="50">
        <v>332797784</v>
      </c>
      <c r="D41" s="43">
        <v>462387410</v>
      </c>
      <c r="E41" s="50">
        <v>599084155</v>
      </c>
      <c r="F41" s="43">
        <v>776202077</v>
      </c>
      <c r="G41" s="50">
        <f>SUM(G44:G139)-26</f>
        <v>1059047990</v>
      </c>
      <c r="H41" s="50">
        <f>SUM(H44:H139)-28</f>
        <v>1068484601</v>
      </c>
      <c r="I41" s="50">
        <f>SUM(I69:I139)</f>
        <v>155668769</v>
      </c>
      <c r="J41" s="44">
        <v>1472476582</v>
      </c>
      <c r="K41" s="44">
        <v>1704377682</v>
      </c>
      <c r="L41" s="44">
        <v>2011074668</v>
      </c>
      <c r="M41" s="44">
        <v>2409902911</v>
      </c>
    </row>
    <row r="42" spans="1:13" ht="12.75">
      <c r="A42" s="63" t="s">
        <v>35</v>
      </c>
      <c r="B42" s="22"/>
      <c r="C42" s="30"/>
      <c r="D42" s="20" t="s">
        <v>36</v>
      </c>
      <c r="E42" s="30"/>
      <c r="F42" s="20"/>
      <c r="G42" s="30"/>
      <c r="H42" s="20"/>
      <c r="I42" s="21"/>
      <c r="J42" s="21"/>
      <c r="K42" s="21"/>
      <c r="L42" s="18"/>
      <c r="M42" s="18"/>
    </row>
    <row r="43" spans="1:11" s="41" customFormat="1" ht="12.75">
      <c r="A43" s="64" t="s">
        <v>37</v>
      </c>
      <c r="B43" s="47"/>
      <c r="C43" s="38"/>
      <c r="D43" s="40"/>
      <c r="E43" s="38"/>
      <c r="F43" s="40"/>
      <c r="G43" s="38"/>
      <c r="H43" s="40"/>
      <c r="I43" s="49"/>
      <c r="J43" s="49"/>
      <c r="K43" s="49"/>
    </row>
    <row r="44" spans="1:13" ht="12.75">
      <c r="A44" s="64" t="s">
        <v>38</v>
      </c>
      <c r="B44" s="28" t="s">
        <v>15</v>
      </c>
      <c r="C44" s="28">
        <v>0</v>
      </c>
      <c r="D44" s="29">
        <v>0</v>
      </c>
      <c r="E44" s="28">
        <v>0</v>
      </c>
      <c r="F44" s="29">
        <v>0</v>
      </c>
      <c r="G44" s="29">
        <v>0</v>
      </c>
      <c r="H44" s="29">
        <v>0</v>
      </c>
      <c r="I44" s="22">
        <v>0</v>
      </c>
      <c r="J44" s="33">
        <v>0</v>
      </c>
      <c r="K44" s="33">
        <v>0</v>
      </c>
      <c r="L44" s="33">
        <v>0</v>
      </c>
      <c r="M44" s="33">
        <v>0</v>
      </c>
    </row>
    <row r="45" spans="1:13" s="41" customFormat="1" ht="12.75">
      <c r="A45" s="64" t="s">
        <v>39</v>
      </c>
      <c r="B45" s="47" t="s">
        <v>40</v>
      </c>
      <c r="C45" s="38">
        <v>73472234</v>
      </c>
      <c r="D45" s="40">
        <v>160997671</v>
      </c>
      <c r="E45" s="38">
        <v>190708255</v>
      </c>
      <c r="F45" s="40">
        <v>246594259</v>
      </c>
      <c r="G45" s="38">
        <v>300150929</v>
      </c>
      <c r="H45" s="40">
        <v>206352387</v>
      </c>
      <c r="I45" s="42">
        <v>0</v>
      </c>
      <c r="J45" s="49">
        <v>382750814</v>
      </c>
      <c r="K45" s="49">
        <v>426401653</v>
      </c>
      <c r="L45" s="41">
        <v>433268522</v>
      </c>
      <c r="M45" s="41">
        <v>471724919</v>
      </c>
    </row>
    <row r="46" spans="1:13" ht="12.75">
      <c r="A46" s="64" t="s">
        <v>41</v>
      </c>
      <c r="B46" s="26" t="s">
        <v>42</v>
      </c>
      <c r="C46" s="27">
        <v>32022677</v>
      </c>
      <c r="D46" s="20">
        <v>52287267</v>
      </c>
      <c r="E46" s="27">
        <v>60691887</v>
      </c>
      <c r="F46" s="20">
        <v>68711358</v>
      </c>
      <c r="G46" s="27">
        <v>96699503</v>
      </c>
      <c r="H46" s="20">
        <v>123276205</v>
      </c>
      <c r="I46" s="22">
        <v>0</v>
      </c>
      <c r="J46" s="18">
        <v>138303932</v>
      </c>
      <c r="K46" s="18">
        <v>140158449</v>
      </c>
      <c r="L46" s="18">
        <v>207390250</v>
      </c>
      <c r="M46" s="18">
        <v>252706222</v>
      </c>
    </row>
    <row r="47" spans="1:11" s="41" customFormat="1" ht="12.75">
      <c r="A47" s="64" t="s">
        <v>43</v>
      </c>
      <c r="B47" s="46"/>
      <c r="C47" s="46"/>
      <c r="D47" s="40"/>
      <c r="E47" s="46"/>
      <c r="F47" s="40"/>
      <c r="G47" s="46"/>
      <c r="H47" s="40"/>
      <c r="I47" s="42"/>
      <c r="J47" s="49"/>
      <c r="K47" s="49"/>
    </row>
    <row r="48" spans="1:13" ht="12.75">
      <c r="A48" s="64" t="s">
        <v>44</v>
      </c>
      <c r="B48" s="28" t="s">
        <v>45</v>
      </c>
      <c r="C48" s="27">
        <v>12300460</v>
      </c>
      <c r="D48" s="20">
        <v>31177136</v>
      </c>
      <c r="E48" s="27">
        <v>34876483</v>
      </c>
      <c r="F48" s="20">
        <v>56710328</v>
      </c>
      <c r="G48" s="27">
        <v>72018728</v>
      </c>
      <c r="H48" s="20">
        <v>87038377</v>
      </c>
      <c r="I48" s="22">
        <v>0</v>
      </c>
      <c r="J48" s="21">
        <v>99217922</v>
      </c>
      <c r="K48" s="21">
        <v>114815820</v>
      </c>
      <c r="L48" s="18">
        <v>85439383</v>
      </c>
      <c r="M48" s="18">
        <v>121019367</v>
      </c>
    </row>
    <row r="49" spans="1:11" s="41" customFormat="1" ht="12.75">
      <c r="A49" s="64" t="s">
        <v>46</v>
      </c>
      <c r="B49" s="47"/>
      <c r="C49" s="47"/>
      <c r="D49" s="40"/>
      <c r="E49" s="47"/>
      <c r="F49" s="40"/>
      <c r="G49" s="47"/>
      <c r="H49" s="40"/>
      <c r="I49" s="42"/>
      <c r="J49" s="49"/>
      <c r="K49" s="49"/>
    </row>
    <row r="50" spans="1:13" ht="12.75">
      <c r="A50" s="64" t="s">
        <v>47</v>
      </c>
      <c r="B50" s="28" t="s">
        <v>48</v>
      </c>
      <c r="C50" s="27">
        <v>6996780</v>
      </c>
      <c r="D50" s="20">
        <v>5342268</v>
      </c>
      <c r="E50" s="27">
        <v>4005193</v>
      </c>
      <c r="F50" s="20">
        <v>7198925</v>
      </c>
      <c r="G50" s="27">
        <v>4929146</v>
      </c>
      <c r="H50" s="20">
        <v>5301586</v>
      </c>
      <c r="I50" s="22">
        <v>0</v>
      </c>
      <c r="J50" s="18">
        <v>14516233</v>
      </c>
      <c r="K50" s="18">
        <v>65413629</v>
      </c>
      <c r="L50" s="18">
        <v>126681377</v>
      </c>
      <c r="M50" s="18">
        <v>149512595</v>
      </c>
    </row>
    <row r="51" spans="1:11" s="41" customFormat="1" ht="12.75">
      <c r="A51" s="64" t="s">
        <v>49</v>
      </c>
      <c r="B51" s="47"/>
      <c r="C51" s="47"/>
      <c r="D51" s="40"/>
      <c r="E51" s="47"/>
      <c r="F51" s="40"/>
      <c r="G51" s="47"/>
      <c r="H51" s="40"/>
      <c r="I51" s="42"/>
      <c r="J51" s="49"/>
      <c r="K51" s="49"/>
    </row>
    <row r="52" spans="1:13" ht="12.75">
      <c r="A52" s="64" t="s">
        <v>50</v>
      </c>
      <c r="B52" s="28" t="s">
        <v>51</v>
      </c>
      <c r="C52" s="27">
        <v>100834297</v>
      </c>
      <c r="D52" s="20">
        <v>141995666</v>
      </c>
      <c r="E52" s="27">
        <v>153100608</v>
      </c>
      <c r="F52" s="20">
        <v>203807265</v>
      </c>
      <c r="G52" s="27">
        <v>313454492</v>
      </c>
      <c r="H52" s="20">
        <v>306549765</v>
      </c>
      <c r="I52" s="22">
        <v>0</v>
      </c>
      <c r="J52" s="18">
        <v>549480303</v>
      </c>
      <c r="K52" s="18">
        <v>536958282</v>
      </c>
      <c r="L52" s="18">
        <v>646800507</v>
      </c>
      <c r="M52" s="18">
        <v>803774065</v>
      </c>
    </row>
    <row r="53" spans="1:11" s="41" customFormat="1" ht="12.75">
      <c r="A53" s="64" t="s">
        <v>52</v>
      </c>
      <c r="B53" s="47"/>
      <c r="C53" s="47"/>
      <c r="D53" s="40"/>
      <c r="E53" s="47"/>
      <c r="F53" s="40"/>
      <c r="G53" s="47"/>
      <c r="H53" s="40"/>
      <c r="I53" s="42"/>
      <c r="J53" s="49"/>
      <c r="K53" s="49"/>
    </row>
    <row r="54" spans="1:13" ht="12.75">
      <c r="A54" s="64" t="s">
        <v>53</v>
      </c>
      <c r="B54" s="28" t="s">
        <v>54</v>
      </c>
      <c r="C54" s="27">
        <v>9326925</v>
      </c>
      <c r="D54" s="20">
        <v>7485808</v>
      </c>
      <c r="E54" s="27">
        <v>7101115</v>
      </c>
      <c r="F54" s="20">
        <v>7076788</v>
      </c>
      <c r="G54" s="27">
        <v>8168540</v>
      </c>
      <c r="H54" s="20">
        <v>8819867</v>
      </c>
      <c r="I54" s="22">
        <v>0</v>
      </c>
      <c r="J54" s="18">
        <v>8522149</v>
      </c>
      <c r="K54" s="18">
        <v>5695061</v>
      </c>
      <c r="L54" s="18">
        <v>9040393</v>
      </c>
      <c r="M54" s="18">
        <v>3322726</v>
      </c>
    </row>
    <row r="55" spans="1:9" s="41" customFormat="1" ht="12.75">
      <c r="A55" s="64" t="s">
        <v>55</v>
      </c>
      <c r="B55" s="47"/>
      <c r="C55" s="38"/>
      <c r="D55" s="40"/>
      <c r="E55" s="38"/>
      <c r="F55" s="40"/>
      <c r="G55" s="38"/>
      <c r="H55" s="40"/>
      <c r="I55" s="42"/>
    </row>
    <row r="56" spans="1:13" ht="12.75">
      <c r="A56" s="64" t="s">
        <v>56</v>
      </c>
      <c r="B56" s="28" t="s">
        <v>57</v>
      </c>
      <c r="C56" s="27">
        <v>1673681</v>
      </c>
      <c r="D56" s="20">
        <v>3796978</v>
      </c>
      <c r="E56" s="27">
        <v>3580990</v>
      </c>
      <c r="F56" s="20">
        <v>3317329</v>
      </c>
      <c r="G56" s="27">
        <v>3664669</v>
      </c>
      <c r="H56" s="20">
        <v>4562445</v>
      </c>
      <c r="I56" s="22">
        <v>0</v>
      </c>
      <c r="J56" s="18">
        <v>3499711</v>
      </c>
      <c r="K56" s="18">
        <v>1683138</v>
      </c>
      <c r="L56" s="18">
        <v>1523850</v>
      </c>
      <c r="M56" s="18">
        <v>1031508</v>
      </c>
    </row>
    <row r="57" spans="1:9" s="41" customFormat="1" ht="12.75">
      <c r="A57" s="64" t="s">
        <v>58</v>
      </c>
      <c r="B57" s="47"/>
      <c r="C57" s="38"/>
      <c r="D57" s="40"/>
      <c r="E57" s="38"/>
      <c r="F57" s="40"/>
      <c r="G57" s="38"/>
      <c r="H57" s="40"/>
      <c r="I57" s="42"/>
    </row>
    <row r="58" spans="1:13" ht="12.75">
      <c r="A58" s="64" t="s">
        <v>59</v>
      </c>
      <c r="B58" s="28" t="s">
        <v>9</v>
      </c>
      <c r="C58" s="27"/>
      <c r="D58" s="20"/>
      <c r="E58" s="27"/>
      <c r="F58" s="20"/>
      <c r="G58" s="27"/>
      <c r="H58" s="20"/>
      <c r="I58" s="22"/>
      <c r="J58" s="18"/>
      <c r="K58" s="18"/>
      <c r="L58" s="18"/>
      <c r="M58" s="18"/>
    </row>
    <row r="59" spans="1:13" s="41" customFormat="1" ht="12.75">
      <c r="A59" s="64" t="s">
        <v>60</v>
      </c>
      <c r="B59" s="46" t="s">
        <v>61</v>
      </c>
      <c r="C59" s="38">
        <v>20016234</v>
      </c>
      <c r="D59" s="40">
        <v>23690559</v>
      </c>
      <c r="E59" s="38">
        <v>28338665</v>
      </c>
      <c r="F59" s="40">
        <v>36820585</v>
      </c>
      <c r="G59" s="38">
        <v>54878702</v>
      </c>
      <c r="H59" s="40">
        <v>77116771</v>
      </c>
      <c r="I59" s="42">
        <v>0</v>
      </c>
      <c r="J59" s="41">
        <v>89894080</v>
      </c>
      <c r="K59" s="41">
        <v>109055848</v>
      </c>
      <c r="L59" s="41">
        <v>146594167</v>
      </c>
      <c r="M59" s="41">
        <v>198941392</v>
      </c>
    </row>
    <row r="60" spans="1:13" ht="12.75">
      <c r="A60" s="64" t="s">
        <v>62</v>
      </c>
      <c r="B60" s="28" t="s">
        <v>9</v>
      </c>
      <c r="C60" s="27"/>
      <c r="D60" s="20"/>
      <c r="E60" s="27"/>
      <c r="F60" s="20"/>
      <c r="G60" s="27"/>
      <c r="H60" s="20"/>
      <c r="I60" s="22"/>
      <c r="J60" s="18"/>
      <c r="K60" s="18"/>
      <c r="L60" s="18"/>
      <c r="M60" s="18"/>
    </row>
    <row r="61" spans="1:9" s="41" customFormat="1" ht="12.75">
      <c r="A61" s="64" t="s">
        <v>63</v>
      </c>
      <c r="B61" s="46" t="s">
        <v>9</v>
      </c>
      <c r="C61" s="38"/>
      <c r="D61" s="40"/>
      <c r="E61" s="38"/>
      <c r="F61" s="40"/>
      <c r="G61" s="38"/>
      <c r="H61" s="40"/>
      <c r="I61" s="42"/>
    </row>
    <row r="62" spans="1:13" ht="12.75">
      <c r="A62" s="64" t="s">
        <v>64</v>
      </c>
      <c r="B62" s="28" t="s">
        <v>65</v>
      </c>
      <c r="C62" s="27">
        <v>644996</v>
      </c>
      <c r="D62" s="20">
        <v>1835588</v>
      </c>
      <c r="E62" s="27">
        <v>1801571</v>
      </c>
      <c r="F62" s="20">
        <v>2100913</v>
      </c>
      <c r="G62" s="27">
        <v>2619393</v>
      </c>
      <c r="H62" s="20">
        <v>4722450</v>
      </c>
      <c r="I62" s="22">
        <v>0</v>
      </c>
      <c r="J62" s="18">
        <v>2131309</v>
      </c>
      <c r="K62" s="18">
        <v>1492681</v>
      </c>
      <c r="L62" s="18">
        <v>1694943</v>
      </c>
      <c r="M62" s="18">
        <v>1885204</v>
      </c>
    </row>
    <row r="63" spans="1:9" s="41" customFormat="1" ht="12.75">
      <c r="A63" s="64" t="s">
        <v>66</v>
      </c>
      <c r="B63" s="46"/>
      <c r="C63" s="38"/>
      <c r="D63" s="40"/>
      <c r="E63" s="38"/>
      <c r="F63" s="40"/>
      <c r="G63" s="38"/>
      <c r="H63" s="40"/>
      <c r="I63" s="42"/>
    </row>
    <row r="64" spans="1:13" ht="12.75">
      <c r="A64" s="64" t="s">
        <v>67</v>
      </c>
      <c r="B64" s="28" t="s">
        <v>68</v>
      </c>
      <c r="C64" s="27">
        <v>63806</v>
      </c>
      <c r="D64" s="20">
        <v>53093</v>
      </c>
      <c r="E64" s="27">
        <v>111993</v>
      </c>
      <c r="F64" s="20">
        <v>93575</v>
      </c>
      <c r="G64" s="27">
        <v>92396</v>
      </c>
      <c r="H64" s="20">
        <v>87519</v>
      </c>
      <c r="I64" s="22">
        <v>0</v>
      </c>
      <c r="J64" s="18">
        <v>151394</v>
      </c>
      <c r="K64" s="18">
        <v>77689</v>
      </c>
      <c r="L64" s="18">
        <v>102876</v>
      </c>
      <c r="M64" s="18">
        <v>115816</v>
      </c>
    </row>
    <row r="65" spans="1:9" s="41" customFormat="1" ht="12.75">
      <c r="A65" s="64" t="s">
        <v>69</v>
      </c>
      <c r="B65" s="46"/>
      <c r="C65" s="38"/>
      <c r="D65" s="40"/>
      <c r="E65" s="38"/>
      <c r="F65" s="40"/>
      <c r="G65" s="38"/>
      <c r="H65" s="40"/>
      <c r="I65" s="42">
        <v>0</v>
      </c>
    </row>
    <row r="66" spans="1:13" ht="15.75">
      <c r="A66" s="64" t="s">
        <v>70</v>
      </c>
      <c r="B66" s="28" t="s">
        <v>9</v>
      </c>
      <c r="C66" s="27"/>
      <c r="D66" s="20"/>
      <c r="E66" s="27"/>
      <c r="F66" s="20"/>
      <c r="G66" s="20"/>
      <c r="H66" s="20"/>
      <c r="I66" s="4"/>
      <c r="J66" s="18"/>
      <c r="K66" s="18"/>
      <c r="L66" s="18"/>
      <c r="M66" s="18"/>
    </row>
    <row r="67" spans="1:13" s="41" customFormat="1" ht="12.75">
      <c r="A67" s="64" t="s">
        <v>71</v>
      </c>
      <c r="B67" s="46" t="s">
        <v>72</v>
      </c>
      <c r="C67" s="38">
        <v>32272656</v>
      </c>
      <c r="D67" s="40">
        <v>40765470</v>
      </c>
      <c r="E67" s="38">
        <v>54372287</v>
      </c>
      <c r="F67" s="40">
        <v>66645019</v>
      </c>
      <c r="G67" s="38">
        <v>85663567</v>
      </c>
      <c r="H67" s="40">
        <v>93780808</v>
      </c>
      <c r="I67" s="42">
        <v>0</v>
      </c>
      <c r="J67" s="41">
        <v>102830412</v>
      </c>
      <c r="K67" s="41">
        <v>94522645</v>
      </c>
      <c r="L67" s="41">
        <v>107028308</v>
      </c>
      <c r="M67" s="41">
        <v>123517638</v>
      </c>
    </row>
    <row r="68" spans="1:13" ht="12.75">
      <c r="A68" s="66"/>
      <c r="B68" s="34"/>
      <c r="C68" s="34"/>
      <c r="D68" s="34"/>
      <c r="E68" s="34"/>
      <c r="F68" s="34"/>
      <c r="G68" s="34"/>
      <c r="H68" s="35"/>
      <c r="I68" s="35"/>
      <c r="J68" s="35"/>
      <c r="K68" s="35"/>
      <c r="L68" s="35"/>
      <c r="M68" s="35"/>
    </row>
    <row r="69" spans="1:8" s="41" customFormat="1" ht="12.75">
      <c r="A69" s="64" t="s">
        <v>73</v>
      </c>
      <c r="B69" s="40"/>
      <c r="C69" s="40"/>
      <c r="D69" s="40"/>
      <c r="E69" s="40"/>
      <c r="F69" s="40"/>
      <c r="G69" s="40"/>
      <c r="H69" s="40"/>
    </row>
    <row r="70" spans="1:13" ht="12.75">
      <c r="A70" s="64" t="s">
        <v>74</v>
      </c>
      <c r="B70" s="20"/>
      <c r="C70" s="20"/>
      <c r="D70" s="20"/>
      <c r="E70" s="20"/>
      <c r="F70" s="20"/>
      <c r="G70" s="20"/>
      <c r="H70" s="20"/>
      <c r="I70" s="18"/>
      <c r="J70" s="18"/>
      <c r="K70" s="18"/>
      <c r="L70" s="18"/>
      <c r="M70" s="18"/>
    </row>
    <row r="71" spans="1:13" s="41" customFormat="1" ht="12.75">
      <c r="A71" s="64" t="s">
        <v>75</v>
      </c>
      <c r="B71" s="46" t="s">
        <v>15</v>
      </c>
      <c r="C71" s="38">
        <v>56936</v>
      </c>
      <c r="D71" s="40">
        <v>53794</v>
      </c>
      <c r="E71" s="38">
        <v>68855</v>
      </c>
      <c r="F71" s="40">
        <v>277618</v>
      </c>
      <c r="G71" s="38">
        <v>75125</v>
      </c>
      <c r="H71" s="40">
        <v>195734</v>
      </c>
      <c r="I71" s="41">
        <v>128147</v>
      </c>
      <c r="J71" s="41">
        <v>298037</v>
      </c>
      <c r="K71" s="41">
        <v>249112</v>
      </c>
      <c r="L71" s="41">
        <v>568165</v>
      </c>
      <c r="M71" s="41">
        <v>580742</v>
      </c>
    </row>
    <row r="72" spans="1:13" ht="12.75">
      <c r="A72" s="64" t="s">
        <v>76</v>
      </c>
      <c r="B72" s="26"/>
      <c r="C72" s="27"/>
      <c r="D72" s="20"/>
      <c r="E72" s="27"/>
      <c r="F72" s="20"/>
      <c r="G72" s="27"/>
      <c r="H72" s="20"/>
      <c r="I72" s="18"/>
      <c r="J72" s="18"/>
      <c r="K72" s="18"/>
      <c r="L72" s="18"/>
      <c r="M72" s="18"/>
    </row>
    <row r="73" spans="1:13" s="41" customFormat="1" ht="12.75">
      <c r="A73" s="64" t="s">
        <v>77</v>
      </c>
      <c r="B73" s="46">
        <v>492203</v>
      </c>
      <c r="C73" s="38">
        <v>1967782</v>
      </c>
      <c r="D73" s="40">
        <v>4080809</v>
      </c>
      <c r="E73" s="38">
        <v>6769187</v>
      </c>
      <c r="F73" s="40">
        <v>8229563</v>
      </c>
      <c r="G73" s="38">
        <v>11353924</v>
      </c>
      <c r="H73" s="40">
        <v>13465937</v>
      </c>
      <c r="I73" s="41">
        <v>13148173</v>
      </c>
      <c r="J73" s="41">
        <v>14181028</v>
      </c>
      <c r="K73" s="41">
        <v>15064845</v>
      </c>
      <c r="L73" s="41">
        <v>15018193</v>
      </c>
      <c r="M73" s="41">
        <v>16513445</v>
      </c>
    </row>
    <row r="74" spans="1:13" ht="12.75">
      <c r="A74" s="64" t="s">
        <v>156</v>
      </c>
      <c r="B74" s="26"/>
      <c r="C74" s="27"/>
      <c r="D74" s="20"/>
      <c r="E74" s="27"/>
      <c r="F74" s="20"/>
      <c r="G74" s="27"/>
      <c r="H74" s="20"/>
      <c r="I74" s="18"/>
      <c r="J74" s="18"/>
      <c r="K74" s="18"/>
      <c r="L74" s="18"/>
      <c r="M74" s="18"/>
    </row>
    <row r="75" spans="1:13" s="41" customFormat="1" ht="12.75">
      <c r="A75" s="64" t="s">
        <v>78</v>
      </c>
      <c r="B75" s="46" t="s">
        <v>15</v>
      </c>
      <c r="C75" s="38">
        <v>854</v>
      </c>
      <c r="D75" s="40">
        <v>606</v>
      </c>
      <c r="E75" s="3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</row>
    <row r="76" spans="1:13" ht="12.75">
      <c r="A76" s="64" t="s">
        <v>79</v>
      </c>
      <c r="B76" s="26"/>
      <c r="C76" s="27"/>
      <c r="D76" s="20"/>
      <c r="E76" s="27"/>
      <c r="F76" s="20"/>
      <c r="G76" s="27"/>
      <c r="H76" s="20"/>
      <c r="I76" s="18"/>
      <c r="J76" s="18"/>
      <c r="K76" s="18"/>
      <c r="L76" s="18"/>
      <c r="M76" s="18"/>
    </row>
    <row r="77" spans="1:8" s="41" customFormat="1" ht="12.75">
      <c r="A77" s="64" t="s">
        <v>80</v>
      </c>
      <c r="B77" s="47"/>
      <c r="C77" s="38"/>
      <c r="D77" s="40"/>
      <c r="E77" s="38"/>
      <c r="F77" s="40"/>
      <c r="G77" s="38"/>
      <c r="H77" s="40"/>
    </row>
    <row r="78" spans="1:13" ht="12.75">
      <c r="A78" s="64" t="s">
        <v>81</v>
      </c>
      <c r="B78" s="28" t="s">
        <v>15</v>
      </c>
      <c r="C78" s="27">
        <v>215113</v>
      </c>
      <c r="D78" s="20">
        <v>254424</v>
      </c>
      <c r="E78" s="27">
        <v>241330</v>
      </c>
      <c r="F78" s="20">
        <v>795005</v>
      </c>
      <c r="G78" s="27">
        <v>419522</v>
      </c>
      <c r="H78" s="20">
        <v>443152</v>
      </c>
      <c r="I78" s="18">
        <v>365729</v>
      </c>
      <c r="J78" s="18">
        <v>496000</v>
      </c>
      <c r="K78" s="18">
        <v>8252871</v>
      </c>
      <c r="L78" s="18">
        <v>17897</v>
      </c>
      <c r="M78" s="18">
        <v>29924</v>
      </c>
    </row>
    <row r="79" spans="1:8" s="41" customFormat="1" ht="12.75">
      <c r="A79" s="64" t="s">
        <v>82</v>
      </c>
      <c r="B79" s="47"/>
      <c r="C79" s="38"/>
      <c r="D79" s="40"/>
      <c r="E79" s="38"/>
      <c r="F79" s="40"/>
      <c r="G79" s="38"/>
      <c r="H79" s="40"/>
    </row>
    <row r="80" spans="1:13" ht="12.75">
      <c r="A80" s="64" t="s">
        <v>83</v>
      </c>
      <c r="B80" s="26"/>
      <c r="C80" s="27"/>
      <c r="D80" s="20"/>
      <c r="E80" s="27"/>
      <c r="F80" s="20"/>
      <c r="G80" s="27"/>
      <c r="H80" s="20"/>
      <c r="I80" s="18"/>
      <c r="J80" s="18"/>
      <c r="K80" s="18"/>
      <c r="L80" s="18"/>
      <c r="M80" s="18"/>
    </row>
    <row r="81" spans="1:13" s="41" customFormat="1" ht="12.75">
      <c r="A81" s="64" t="s">
        <v>84</v>
      </c>
      <c r="B81" s="46">
        <v>930813</v>
      </c>
      <c r="C81" s="38">
        <v>23067554</v>
      </c>
      <c r="D81" s="40">
        <v>15498522</v>
      </c>
      <c r="E81" s="38">
        <v>16412061</v>
      </c>
      <c r="F81" s="40">
        <v>14976115</v>
      </c>
      <c r="G81" s="38">
        <v>10833074</v>
      </c>
      <c r="H81" s="40">
        <v>10592026</v>
      </c>
      <c r="I81" s="41">
        <v>12980746</v>
      </c>
      <c r="J81" s="41">
        <v>16626951</v>
      </c>
      <c r="K81" s="41">
        <v>18084304</v>
      </c>
      <c r="L81" s="41">
        <v>29507931</v>
      </c>
      <c r="M81" s="41">
        <v>30176603</v>
      </c>
    </row>
    <row r="82" spans="1:13" ht="12.75">
      <c r="A82" s="64" t="s">
        <v>85</v>
      </c>
      <c r="B82" s="26"/>
      <c r="C82" s="27"/>
      <c r="D82" s="20"/>
      <c r="E82" s="27"/>
      <c r="F82" s="20"/>
      <c r="G82" s="27"/>
      <c r="H82" s="20"/>
      <c r="I82" s="18"/>
      <c r="J82" s="18"/>
      <c r="K82" s="18"/>
      <c r="L82" s="18"/>
      <c r="M82" s="18"/>
    </row>
    <row r="83" spans="1:13" s="41" customFormat="1" ht="12.75">
      <c r="A83" s="64" t="s">
        <v>86</v>
      </c>
      <c r="B83" s="46">
        <v>2357</v>
      </c>
      <c r="C83" s="38">
        <v>18200</v>
      </c>
      <c r="D83" s="48">
        <v>0</v>
      </c>
      <c r="E83" s="47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</row>
    <row r="84" spans="1:13" ht="12.75">
      <c r="A84" s="64" t="s">
        <v>87</v>
      </c>
      <c r="B84" s="26"/>
      <c r="C84" s="27"/>
      <c r="D84" s="29"/>
      <c r="E84" s="27"/>
      <c r="F84" s="29"/>
      <c r="G84" s="27"/>
      <c r="H84" s="20"/>
      <c r="I84" s="18"/>
      <c r="J84" s="18"/>
      <c r="K84" s="18"/>
      <c r="L84" s="18"/>
      <c r="M84" s="18"/>
    </row>
    <row r="85" spans="1:13" s="41" customFormat="1" ht="12.75">
      <c r="A85" s="64" t="s">
        <v>88</v>
      </c>
      <c r="B85" s="46">
        <v>317</v>
      </c>
      <c r="C85" s="47">
        <v>0</v>
      </c>
      <c r="D85" s="48">
        <v>0</v>
      </c>
      <c r="E85" s="47">
        <v>0</v>
      </c>
      <c r="F85" s="48">
        <v>0</v>
      </c>
      <c r="G85" s="48">
        <v>0</v>
      </c>
      <c r="H85" s="48">
        <v>0</v>
      </c>
      <c r="I85" s="41">
        <v>3952</v>
      </c>
      <c r="J85" s="52">
        <v>0</v>
      </c>
      <c r="K85" s="52">
        <v>0</v>
      </c>
      <c r="L85" s="52">
        <v>-85351</v>
      </c>
      <c r="M85" s="52">
        <v>0</v>
      </c>
    </row>
    <row r="86" spans="1:13" ht="12.75">
      <c r="A86" s="64" t="s">
        <v>89</v>
      </c>
      <c r="B86" s="26"/>
      <c r="C86" s="27"/>
      <c r="D86" s="20"/>
      <c r="E86" s="27"/>
      <c r="F86" s="20"/>
      <c r="G86" s="27"/>
      <c r="H86" s="20"/>
      <c r="I86" s="18"/>
      <c r="J86" s="18"/>
      <c r="K86" s="18"/>
      <c r="L86" s="18"/>
      <c r="M86" s="18"/>
    </row>
    <row r="87" spans="1:8" s="41" customFormat="1" ht="12.75">
      <c r="A87" s="64" t="s">
        <v>157</v>
      </c>
      <c r="B87" s="47"/>
      <c r="C87" s="38"/>
      <c r="D87" s="40"/>
      <c r="E87" s="38"/>
      <c r="F87" s="40"/>
      <c r="G87" s="38"/>
      <c r="H87" s="40"/>
    </row>
    <row r="88" spans="1:13" ht="12.75">
      <c r="A88" s="64" t="s">
        <v>90</v>
      </c>
      <c r="B88" s="28">
        <v>277003</v>
      </c>
      <c r="C88" s="27">
        <v>249218</v>
      </c>
      <c r="D88" s="20">
        <v>1141904</v>
      </c>
      <c r="E88" s="27">
        <v>1459584</v>
      </c>
      <c r="F88" s="20">
        <v>861514</v>
      </c>
      <c r="G88" s="27">
        <v>940985</v>
      </c>
      <c r="H88" s="20">
        <v>3269225</v>
      </c>
      <c r="I88" s="18">
        <v>4847076</v>
      </c>
      <c r="J88" s="18">
        <v>6976668</v>
      </c>
      <c r="K88" s="18">
        <v>15848115</v>
      </c>
      <c r="L88" s="18">
        <v>3632431</v>
      </c>
      <c r="M88" s="18">
        <v>9991686</v>
      </c>
    </row>
    <row r="89" spans="1:8" s="41" customFormat="1" ht="12.75">
      <c r="A89" s="64" t="s">
        <v>91</v>
      </c>
      <c r="B89" s="47"/>
      <c r="C89" s="38"/>
      <c r="D89" s="40"/>
      <c r="E89" s="38"/>
      <c r="F89" s="40"/>
      <c r="G89" s="38"/>
      <c r="H89" s="40"/>
    </row>
    <row r="90" spans="1:13" ht="12.75">
      <c r="A90" s="64" t="s">
        <v>92</v>
      </c>
      <c r="B90" s="26"/>
      <c r="C90" s="27"/>
      <c r="D90" s="20"/>
      <c r="E90" s="27"/>
      <c r="F90" s="20"/>
      <c r="G90" s="27"/>
      <c r="H90" s="20"/>
      <c r="I90" s="18"/>
      <c r="J90" s="18"/>
      <c r="K90" s="18"/>
      <c r="L90" s="18"/>
      <c r="M90" s="18"/>
    </row>
    <row r="91" spans="1:13" s="41" customFormat="1" ht="12.75">
      <c r="A91" s="64" t="s">
        <v>93</v>
      </c>
      <c r="B91" s="46">
        <v>1</v>
      </c>
      <c r="C91" s="47">
        <v>0</v>
      </c>
      <c r="D91" s="48">
        <v>0</v>
      </c>
      <c r="E91" s="47">
        <v>277384</v>
      </c>
      <c r="F91" s="48">
        <v>0</v>
      </c>
      <c r="G91" s="47">
        <v>4687</v>
      </c>
      <c r="H91" s="40">
        <v>1096</v>
      </c>
      <c r="I91" s="48">
        <v>0</v>
      </c>
      <c r="J91" s="52">
        <v>0</v>
      </c>
      <c r="K91" s="52">
        <v>0</v>
      </c>
      <c r="L91" s="52">
        <v>0</v>
      </c>
      <c r="M91" s="52">
        <v>0</v>
      </c>
    </row>
    <row r="92" spans="1:13" ht="12.75">
      <c r="A92" s="64" t="s">
        <v>94</v>
      </c>
      <c r="B92" s="26"/>
      <c r="C92" s="27"/>
      <c r="D92" s="20"/>
      <c r="E92" s="27"/>
      <c r="F92" s="20"/>
      <c r="G92" s="27"/>
      <c r="H92" s="20"/>
      <c r="I92" s="18"/>
      <c r="J92" s="18"/>
      <c r="K92" s="18"/>
      <c r="L92" s="18"/>
      <c r="M92" s="18"/>
    </row>
    <row r="93" spans="1:13" s="41" customFormat="1" ht="12.75">
      <c r="A93" s="64" t="s">
        <v>95</v>
      </c>
      <c r="B93" s="46" t="s">
        <v>15</v>
      </c>
      <c r="C93" s="38">
        <v>16063</v>
      </c>
      <c r="D93" s="40">
        <v>1</v>
      </c>
      <c r="E93" s="47">
        <v>0</v>
      </c>
      <c r="F93" s="48">
        <v>0</v>
      </c>
      <c r="G93" s="48">
        <v>0</v>
      </c>
      <c r="H93" s="48">
        <v>0</v>
      </c>
      <c r="I93" s="48">
        <v>0</v>
      </c>
      <c r="J93" s="52">
        <v>0</v>
      </c>
      <c r="K93" s="52">
        <v>0</v>
      </c>
      <c r="L93" s="52">
        <v>0</v>
      </c>
      <c r="M93" s="52">
        <v>0</v>
      </c>
    </row>
    <row r="94" spans="1:13" ht="12.75">
      <c r="A94" s="64" t="s">
        <v>96</v>
      </c>
      <c r="B94" s="26"/>
      <c r="C94" s="27"/>
      <c r="D94" s="20"/>
      <c r="E94" s="27"/>
      <c r="F94" s="20"/>
      <c r="G94" s="27"/>
      <c r="H94" s="20"/>
      <c r="I94" s="18"/>
      <c r="J94" s="18"/>
      <c r="K94" s="18"/>
      <c r="L94" s="18"/>
      <c r="M94" s="18"/>
    </row>
    <row r="95" spans="1:13" s="41" customFormat="1" ht="12.75">
      <c r="A95" s="64" t="s">
        <v>97</v>
      </c>
      <c r="B95" s="46" t="s">
        <v>15</v>
      </c>
      <c r="C95" s="38">
        <v>17962</v>
      </c>
      <c r="D95" s="40">
        <v>29071</v>
      </c>
      <c r="E95" s="38">
        <v>31487</v>
      </c>
      <c r="F95" s="40">
        <v>445387</v>
      </c>
      <c r="G95" s="38">
        <v>57660</v>
      </c>
      <c r="H95" s="40">
        <v>50439</v>
      </c>
      <c r="I95" s="41">
        <v>47788</v>
      </c>
      <c r="J95" s="41">
        <v>28811</v>
      </c>
      <c r="K95" s="41">
        <v>14264</v>
      </c>
      <c r="L95" s="41">
        <v>26131</v>
      </c>
      <c r="M95" s="41">
        <v>29444</v>
      </c>
    </row>
    <row r="96" spans="1:13" ht="12.75">
      <c r="A96" s="64" t="s">
        <v>158</v>
      </c>
      <c r="B96" s="26"/>
      <c r="C96" s="27"/>
      <c r="D96" s="20"/>
      <c r="E96" s="27"/>
      <c r="F96" s="20"/>
      <c r="G96" s="27"/>
      <c r="H96" s="20"/>
      <c r="I96" s="18"/>
      <c r="J96" s="18"/>
      <c r="K96" s="18"/>
      <c r="L96" s="18"/>
      <c r="M96" s="18"/>
    </row>
    <row r="97" spans="1:8" s="41" customFormat="1" ht="12.75">
      <c r="A97" s="64" t="s">
        <v>98</v>
      </c>
      <c r="B97" s="47"/>
      <c r="C97" s="38"/>
      <c r="D97" s="40"/>
      <c r="E97" s="38"/>
      <c r="F97" s="40"/>
      <c r="G97" s="38"/>
      <c r="H97" s="40"/>
    </row>
    <row r="98" spans="1:13" ht="12.75">
      <c r="A98" s="64" t="s">
        <v>99</v>
      </c>
      <c r="B98" s="28" t="s">
        <v>15</v>
      </c>
      <c r="C98" s="27">
        <v>69219</v>
      </c>
      <c r="D98" s="20">
        <v>680598</v>
      </c>
      <c r="E98" s="27">
        <v>190024</v>
      </c>
      <c r="F98" s="20">
        <v>594079</v>
      </c>
      <c r="G98" s="27">
        <v>500280</v>
      </c>
      <c r="H98" s="20">
        <v>197132</v>
      </c>
      <c r="I98" s="18">
        <v>1194514</v>
      </c>
      <c r="J98" s="18">
        <v>2072933</v>
      </c>
      <c r="K98" s="18">
        <v>110135</v>
      </c>
      <c r="L98" s="18">
        <v>187155</v>
      </c>
      <c r="M98" s="18">
        <v>235593</v>
      </c>
    </row>
    <row r="99" spans="1:8" s="41" customFormat="1" ht="12.75">
      <c r="A99" s="64" t="s">
        <v>100</v>
      </c>
      <c r="B99" s="47"/>
      <c r="C99" s="38"/>
      <c r="D99" s="40"/>
      <c r="E99" s="38"/>
      <c r="F99" s="40"/>
      <c r="G99" s="38"/>
      <c r="H99" s="40"/>
    </row>
    <row r="100" spans="1:13" ht="12.75">
      <c r="A100" s="64" t="s">
        <v>101</v>
      </c>
      <c r="B100" s="28" t="s">
        <v>15</v>
      </c>
      <c r="C100" s="27">
        <v>17525</v>
      </c>
      <c r="D100" s="20">
        <v>6107815</v>
      </c>
      <c r="E100" s="27">
        <v>7556983</v>
      </c>
      <c r="F100" s="20">
        <v>10071512</v>
      </c>
      <c r="G100" s="27">
        <v>20160617</v>
      </c>
      <c r="H100" s="20">
        <v>25123246</v>
      </c>
      <c r="I100" s="18">
        <v>28889953</v>
      </c>
      <c r="J100" s="18">
        <v>36962197</v>
      </c>
      <c r="K100" s="18">
        <v>35928912</v>
      </c>
      <c r="L100" s="18">
        <v>47849238</v>
      </c>
      <c r="M100" s="18">
        <v>45386182</v>
      </c>
    </row>
    <row r="101" spans="1:8" s="41" customFormat="1" ht="12.75">
      <c r="A101" s="64" t="s">
        <v>102</v>
      </c>
      <c r="B101" s="47"/>
      <c r="C101" s="38"/>
      <c r="D101" s="40"/>
      <c r="E101" s="38"/>
      <c r="F101" s="40"/>
      <c r="G101" s="38"/>
      <c r="H101" s="40"/>
    </row>
    <row r="102" spans="1:13" ht="12.75">
      <c r="A102" s="64" t="s">
        <v>159</v>
      </c>
      <c r="B102" s="26"/>
      <c r="C102" s="27"/>
      <c r="D102" s="20"/>
      <c r="E102" s="27"/>
      <c r="F102" s="20"/>
      <c r="G102" s="27"/>
      <c r="H102" s="20"/>
      <c r="I102" s="18"/>
      <c r="J102" s="18"/>
      <c r="K102" s="18"/>
      <c r="L102" s="18"/>
      <c r="M102" s="18"/>
    </row>
    <row r="103" spans="1:13" s="41" customFormat="1" ht="12.75">
      <c r="A103" s="64" t="s">
        <v>103</v>
      </c>
      <c r="B103" s="46" t="s">
        <v>15</v>
      </c>
      <c r="C103" s="38">
        <v>613</v>
      </c>
      <c r="D103" s="40">
        <v>1026</v>
      </c>
      <c r="E103" s="38">
        <v>20542</v>
      </c>
      <c r="F103" s="40">
        <v>2397</v>
      </c>
      <c r="G103" s="38">
        <v>1635</v>
      </c>
      <c r="H103" s="40">
        <v>540</v>
      </c>
      <c r="I103" s="41">
        <v>0</v>
      </c>
      <c r="J103" s="41">
        <v>3</v>
      </c>
      <c r="K103" s="41">
        <v>126650</v>
      </c>
      <c r="L103" s="41">
        <v>849777</v>
      </c>
      <c r="M103" s="41">
        <v>156622</v>
      </c>
    </row>
    <row r="104" spans="1:13" ht="12.75">
      <c r="A104" s="64" t="s">
        <v>104</v>
      </c>
      <c r="B104" s="26"/>
      <c r="C104" s="27"/>
      <c r="D104" s="20"/>
      <c r="E104" s="27"/>
      <c r="F104" s="20"/>
      <c r="G104" s="27"/>
      <c r="H104" s="20"/>
      <c r="I104" s="18"/>
      <c r="J104" s="18"/>
      <c r="K104" s="18"/>
      <c r="L104" s="18"/>
      <c r="M104" s="18"/>
    </row>
    <row r="105" spans="1:8" s="41" customFormat="1" ht="12.75">
      <c r="A105" s="64" t="s">
        <v>105</v>
      </c>
      <c r="B105" s="47"/>
      <c r="C105" s="38"/>
      <c r="D105" s="40"/>
      <c r="E105" s="38"/>
      <c r="F105" s="40"/>
      <c r="G105" s="38"/>
      <c r="H105" s="40"/>
    </row>
    <row r="106" spans="1:13" ht="12.75">
      <c r="A106" s="64" t="s">
        <v>106</v>
      </c>
      <c r="B106" s="28">
        <v>135686</v>
      </c>
      <c r="C106" s="27">
        <v>573488</v>
      </c>
      <c r="D106" s="20">
        <v>460066</v>
      </c>
      <c r="E106" s="27">
        <v>161196</v>
      </c>
      <c r="F106" s="20">
        <v>87993</v>
      </c>
      <c r="G106" s="27">
        <v>55231</v>
      </c>
      <c r="H106" s="20">
        <v>455303</v>
      </c>
      <c r="I106" s="18">
        <v>543880</v>
      </c>
      <c r="J106" s="18">
        <v>636424</v>
      </c>
      <c r="K106" s="18">
        <v>210194</v>
      </c>
      <c r="L106" s="18">
        <v>50384</v>
      </c>
      <c r="M106" s="18">
        <v>0</v>
      </c>
    </row>
    <row r="107" spans="1:8" s="41" customFormat="1" ht="12.75">
      <c r="A107" s="64" t="s">
        <v>107</v>
      </c>
      <c r="B107" s="46"/>
      <c r="C107" s="38"/>
      <c r="D107" s="40"/>
      <c r="E107" s="38"/>
      <c r="F107" s="40"/>
      <c r="G107" s="38"/>
      <c r="H107" s="40"/>
    </row>
    <row r="108" spans="1:13" ht="12.75">
      <c r="A108" s="64" t="s">
        <v>108</v>
      </c>
      <c r="B108" s="28" t="s">
        <v>15</v>
      </c>
      <c r="C108" s="27">
        <v>6556351</v>
      </c>
      <c r="D108" s="20">
        <v>10091717</v>
      </c>
      <c r="E108" s="27">
        <v>13087442</v>
      </c>
      <c r="F108" s="20">
        <v>20430514</v>
      </c>
      <c r="G108" s="27">
        <v>30725567</v>
      </c>
      <c r="H108" s="20">
        <v>42690371</v>
      </c>
      <c r="I108" s="18">
        <v>39178815</v>
      </c>
      <c r="J108" s="18">
        <v>34843794</v>
      </c>
      <c r="K108" s="18">
        <v>36269171</v>
      </c>
      <c r="L108" s="18">
        <v>47047486</v>
      </c>
      <c r="M108" s="18">
        <v>55903441</v>
      </c>
    </row>
    <row r="109" spans="1:8" s="41" customFormat="1" ht="12.75">
      <c r="A109" s="64" t="s">
        <v>109</v>
      </c>
      <c r="B109" s="46"/>
      <c r="C109" s="38"/>
      <c r="D109" s="40"/>
      <c r="E109" s="38"/>
      <c r="F109" s="40"/>
      <c r="G109" s="38"/>
      <c r="H109" s="40"/>
    </row>
    <row r="110" spans="1:13" ht="12.75">
      <c r="A110" s="64" t="s">
        <v>110</v>
      </c>
      <c r="B110" s="28" t="s">
        <v>15</v>
      </c>
      <c r="C110" s="27">
        <v>5186472</v>
      </c>
      <c r="D110" s="20">
        <v>11595393</v>
      </c>
      <c r="E110" s="27">
        <v>11809415</v>
      </c>
      <c r="F110" s="20">
        <v>17151955</v>
      </c>
      <c r="G110" s="27">
        <v>37736050</v>
      </c>
      <c r="H110" s="20">
        <v>52140006</v>
      </c>
      <c r="I110" s="18">
        <v>52442365</v>
      </c>
      <c r="J110" s="18">
        <v>65396520</v>
      </c>
      <c r="K110" s="18">
        <v>72648959</v>
      </c>
      <c r="L110" s="18">
        <v>93155498</v>
      </c>
      <c r="M110" s="18">
        <v>108311973</v>
      </c>
    </row>
    <row r="111" spans="1:8" s="41" customFormat="1" ht="12.75">
      <c r="A111" s="64" t="s">
        <v>111</v>
      </c>
      <c r="B111" s="46"/>
      <c r="C111" s="38"/>
      <c r="D111" s="40"/>
      <c r="E111" s="38"/>
      <c r="F111" s="40"/>
      <c r="G111" s="38"/>
      <c r="H111" s="40"/>
    </row>
    <row r="112" spans="1:13" ht="12.75">
      <c r="A112" s="64" t="s">
        <v>112</v>
      </c>
      <c r="B112" s="28" t="s">
        <v>15</v>
      </c>
      <c r="C112" s="27">
        <v>5159688</v>
      </c>
      <c r="D112" s="20">
        <v>2815053</v>
      </c>
      <c r="E112" s="27">
        <v>298751</v>
      </c>
      <c r="F112" s="20">
        <v>22249</v>
      </c>
      <c r="G112" s="27">
        <v>30272</v>
      </c>
      <c r="H112" s="20">
        <v>39718</v>
      </c>
      <c r="I112" s="18">
        <v>60818</v>
      </c>
      <c r="J112" s="18">
        <v>240681</v>
      </c>
      <c r="K112" s="18">
        <v>11091</v>
      </c>
      <c r="L112" s="18">
        <v>698</v>
      </c>
      <c r="M112" s="18">
        <v>2728</v>
      </c>
    </row>
    <row r="113" spans="1:8" s="41" customFormat="1" ht="12.75">
      <c r="A113" s="64" t="s">
        <v>113</v>
      </c>
      <c r="B113" s="46"/>
      <c r="C113" s="46"/>
      <c r="D113" s="48"/>
      <c r="E113" s="46"/>
      <c r="F113" s="48"/>
      <c r="G113" s="46"/>
      <c r="H113" s="40"/>
    </row>
    <row r="114" spans="1:13" ht="12.75">
      <c r="A114" s="64" t="s">
        <v>114</v>
      </c>
      <c r="B114" s="28" t="s">
        <v>13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41" customFormat="1" ht="12.75">
      <c r="A115" s="64" t="s">
        <v>115</v>
      </c>
      <c r="B115" s="46"/>
      <c r="C115" s="46">
        <v>0</v>
      </c>
      <c r="D115" s="48">
        <v>0</v>
      </c>
      <c r="E115" s="46">
        <v>467</v>
      </c>
      <c r="F115" s="48">
        <v>3057</v>
      </c>
      <c r="G115" s="46">
        <v>21314</v>
      </c>
      <c r="H115" s="42">
        <v>0</v>
      </c>
      <c r="I115" s="42">
        <v>0</v>
      </c>
      <c r="J115" s="41">
        <v>9919</v>
      </c>
      <c r="K115" s="41">
        <v>1725254</v>
      </c>
      <c r="L115" s="41">
        <v>2503610</v>
      </c>
      <c r="M115" s="41">
        <v>2412191</v>
      </c>
    </row>
    <row r="116" spans="1:13" ht="12.75">
      <c r="A116" s="64" t="s">
        <v>116</v>
      </c>
      <c r="B116" s="28"/>
      <c r="C116" s="28"/>
      <c r="D116" s="29"/>
      <c r="E116" s="28"/>
      <c r="F116" s="29"/>
      <c r="G116" s="28"/>
      <c r="H116" s="20"/>
      <c r="I116" s="18"/>
      <c r="J116" s="18"/>
      <c r="K116" s="18"/>
      <c r="L116" s="18"/>
      <c r="M116" s="18"/>
    </row>
    <row r="117" spans="1:8" s="41" customFormat="1" ht="12.75">
      <c r="A117" s="64" t="s">
        <v>117</v>
      </c>
      <c r="B117" s="46" t="s">
        <v>118</v>
      </c>
      <c r="C117" s="40"/>
      <c r="D117" s="40"/>
      <c r="E117" s="40"/>
      <c r="F117" s="40"/>
      <c r="G117" s="40"/>
      <c r="H117" s="40"/>
    </row>
    <row r="118" spans="1:13" ht="12" customHeight="1">
      <c r="A118" s="67" t="s">
        <v>119</v>
      </c>
      <c r="B118" s="20"/>
      <c r="C118" s="28">
        <v>0</v>
      </c>
      <c r="D118" s="29">
        <v>0</v>
      </c>
      <c r="E118" s="28">
        <v>1076593</v>
      </c>
      <c r="F118" s="29">
        <v>1724725</v>
      </c>
      <c r="G118" s="28">
        <v>1766349</v>
      </c>
      <c r="H118" s="20">
        <v>561520</v>
      </c>
      <c r="I118" s="18">
        <v>28057</v>
      </c>
      <c r="J118" s="18">
        <v>8921</v>
      </c>
      <c r="K118" s="18">
        <v>53170</v>
      </c>
      <c r="L118" s="18">
        <v>138919</v>
      </c>
      <c r="M118" s="18">
        <v>184314</v>
      </c>
    </row>
    <row r="119" spans="1:13" s="41" customFormat="1" ht="12.75">
      <c r="A119" s="68"/>
      <c r="B119" s="53"/>
      <c r="C119" s="54"/>
      <c r="D119" s="55"/>
      <c r="E119" s="54"/>
      <c r="F119" s="55"/>
      <c r="G119" s="54"/>
      <c r="H119" s="53"/>
      <c r="I119" s="53"/>
      <c r="J119" s="53"/>
      <c r="K119" s="53"/>
      <c r="L119" s="53"/>
      <c r="M119" s="53"/>
    </row>
    <row r="120" spans="1:13" ht="15.75">
      <c r="A120" s="69" t="s">
        <v>9</v>
      </c>
      <c r="B120" s="36" t="s">
        <v>9</v>
      </c>
      <c r="C120" s="36" t="s">
        <v>9</v>
      </c>
      <c r="D120" s="36" t="s">
        <v>9</v>
      </c>
      <c r="E120" s="36"/>
      <c r="F120" s="36"/>
      <c r="G120" s="36"/>
      <c r="H120" s="36" t="s">
        <v>9</v>
      </c>
      <c r="I120" s="4"/>
      <c r="J120" s="18"/>
      <c r="K120" s="18"/>
      <c r="L120" s="18"/>
      <c r="M120" s="18"/>
    </row>
    <row r="121" spans="1:8" s="41" customFormat="1" ht="12.75">
      <c r="A121" s="64" t="s">
        <v>120</v>
      </c>
      <c r="B121" s="46"/>
      <c r="C121" s="46"/>
      <c r="D121" s="48"/>
      <c r="E121" s="46"/>
      <c r="F121" s="46"/>
      <c r="G121" s="46"/>
      <c r="H121" s="48"/>
    </row>
    <row r="122" spans="1:13" ht="12.75">
      <c r="A122" s="64" t="s">
        <v>121</v>
      </c>
      <c r="B122" s="28" t="s">
        <v>13</v>
      </c>
      <c r="C122" s="28">
        <v>0</v>
      </c>
      <c r="D122" s="29">
        <v>0</v>
      </c>
      <c r="E122" s="28">
        <v>26014</v>
      </c>
      <c r="F122" s="29">
        <v>28328</v>
      </c>
      <c r="G122" s="28">
        <v>63944</v>
      </c>
      <c r="H122" s="20">
        <v>42988</v>
      </c>
      <c r="I122" s="18">
        <v>70752</v>
      </c>
      <c r="J122" s="18">
        <v>19099</v>
      </c>
      <c r="K122" s="18">
        <v>61251</v>
      </c>
      <c r="L122" s="18">
        <v>109496</v>
      </c>
      <c r="M122" s="18">
        <v>139115</v>
      </c>
    </row>
    <row r="123" spans="1:8" s="41" customFormat="1" ht="12.75">
      <c r="A123" s="64" t="s">
        <v>122</v>
      </c>
      <c r="B123" s="46"/>
      <c r="C123" s="46"/>
      <c r="D123" s="48"/>
      <c r="E123" s="46"/>
      <c r="F123" s="48"/>
      <c r="G123" s="46"/>
      <c r="H123" s="40"/>
    </row>
    <row r="124" spans="1:13" ht="12.75">
      <c r="A124" s="64" t="s">
        <v>123</v>
      </c>
      <c r="B124" s="28" t="s">
        <v>13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41" customFormat="1" ht="12.75">
      <c r="A125" s="64" t="s">
        <v>124</v>
      </c>
      <c r="B125" s="46"/>
      <c r="C125" s="46">
        <v>0</v>
      </c>
      <c r="D125" s="48">
        <v>0</v>
      </c>
      <c r="E125" s="46">
        <v>50298</v>
      </c>
      <c r="F125" s="48">
        <v>45695</v>
      </c>
      <c r="G125" s="46">
        <v>55231</v>
      </c>
      <c r="H125" s="40">
        <v>73824</v>
      </c>
      <c r="I125" s="41">
        <v>53501</v>
      </c>
      <c r="J125" s="41">
        <v>41440</v>
      </c>
      <c r="K125" s="41">
        <v>98744</v>
      </c>
      <c r="L125" s="41">
        <v>94517</v>
      </c>
      <c r="M125" s="41">
        <v>176498</v>
      </c>
    </row>
    <row r="126" spans="1:13" ht="12.75">
      <c r="A126" s="64" t="s">
        <v>125</v>
      </c>
      <c r="B126" s="28"/>
      <c r="C126" s="28"/>
      <c r="D126" s="29"/>
      <c r="E126" s="28"/>
      <c r="F126" s="29"/>
      <c r="G126" s="28"/>
      <c r="H126" s="20"/>
      <c r="I126" s="18"/>
      <c r="J126" s="18"/>
      <c r="K126" s="18"/>
      <c r="L126" s="18"/>
      <c r="M126" s="18"/>
    </row>
    <row r="127" spans="1:13" s="41" customFormat="1" ht="12.75">
      <c r="A127" s="64" t="s">
        <v>126</v>
      </c>
      <c r="B127" s="46" t="s">
        <v>13</v>
      </c>
      <c r="C127" s="46">
        <v>0</v>
      </c>
      <c r="D127" s="48">
        <v>0</v>
      </c>
      <c r="E127" s="46">
        <v>530633</v>
      </c>
      <c r="F127" s="48">
        <v>804648</v>
      </c>
      <c r="G127" s="46">
        <v>1048602</v>
      </c>
      <c r="H127" s="40">
        <v>850608</v>
      </c>
      <c r="I127" s="41">
        <v>840084</v>
      </c>
      <c r="J127" s="41">
        <v>1174296</v>
      </c>
      <c r="K127" s="41">
        <v>1250252</v>
      </c>
      <c r="L127" s="41">
        <v>1829124</v>
      </c>
      <c r="M127" s="41">
        <v>1907943</v>
      </c>
    </row>
    <row r="128" spans="1:13" ht="12.75">
      <c r="A128" s="64" t="s">
        <v>127</v>
      </c>
      <c r="B128" s="28"/>
      <c r="C128" s="28"/>
      <c r="D128" s="29"/>
      <c r="E128" s="28"/>
      <c r="F128" s="29"/>
      <c r="G128" s="28"/>
      <c r="H128" s="20"/>
      <c r="I128" s="18"/>
      <c r="J128" s="18"/>
      <c r="K128" s="18"/>
      <c r="L128" s="18"/>
      <c r="M128" s="18"/>
    </row>
    <row r="129" spans="1:2" s="41" customFormat="1" ht="12.75">
      <c r="A129" s="64" t="s">
        <v>128</v>
      </c>
      <c r="B129" s="46" t="s">
        <v>13</v>
      </c>
    </row>
    <row r="130" spans="1:13" ht="12.75">
      <c r="A130" s="64" t="s">
        <v>129</v>
      </c>
      <c r="B130" s="28"/>
      <c r="C130" s="28">
        <v>0</v>
      </c>
      <c r="D130" s="29">
        <v>0</v>
      </c>
      <c r="E130" s="28">
        <v>57987</v>
      </c>
      <c r="F130" s="29">
        <v>139607</v>
      </c>
      <c r="G130" s="28">
        <v>158775</v>
      </c>
      <c r="H130" s="20">
        <v>141680</v>
      </c>
      <c r="I130" s="18">
        <v>152492</v>
      </c>
      <c r="J130" s="18">
        <v>160422</v>
      </c>
      <c r="K130" s="18">
        <v>270036</v>
      </c>
      <c r="L130" s="18">
        <v>291948</v>
      </c>
      <c r="M130" s="18">
        <v>258809</v>
      </c>
    </row>
    <row r="131" spans="1:8" s="41" customFormat="1" ht="12.75">
      <c r="A131" s="64" t="s">
        <v>130</v>
      </c>
      <c r="B131" s="46"/>
      <c r="C131" s="46"/>
      <c r="D131" s="48"/>
      <c r="E131" s="46"/>
      <c r="F131" s="48"/>
      <c r="G131" s="46"/>
      <c r="H131" s="40"/>
    </row>
    <row r="132" spans="1:13" ht="12.75">
      <c r="A132" s="64" t="s">
        <v>131</v>
      </c>
      <c r="B132" s="28" t="s">
        <v>13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s="41" customFormat="1" ht="12.75">
      <c r="A133" s="64" t="s">
        <v>132</v>
      </c>
      <c r="B133" s="46"/>
      <c r="C133" s="46">
        <v>0</v>
      </c>
      <c r="D133" s="48">
        <v>0</v>
      </c>
      <c r="E133" s="46">
        <v>602</v>
      </c>
      <c r="F133" s="48">
        <v>4475</v>
      </c>
      <c r="G133" s="46">
        <v>7865</v>
      </c>
      <c r="H133" s="40">
        <v>46524</v>
      </c>
      <c r="I133" s="41">
        <v>121966</v>
      </c>
      <c r="J133" s="41">
        <v>218057</v>
      </c>
      <c r="K133" s="41">
        <v>255238</v>
      </c>
      <c r="L133" s="41">
        <v>392359</v>
      </c>
      <c r="M133" s="41">
        <v>387712</v>
      </c>
    </row>
    <row r="134" spans="1:13" ht="12.75">
      <c r="A134" s="64" t="s">
        <v>133</v>
      </c>
      <c r="B134" s="28"/>
      <c r="C134" s="28"/>
      <c r="D134" s="29"/>
      <c r="E134" s="28"/>
      <c r="F134" s="29"/>
      <c r="G134" s="28"/>
      <c r="H134" s="20"/>
      <c r="I134" s="18"/>
      <c r="J134" s="18"/>
      <c r="K134" s="18"/>
      <c r="L134" s="18"/>
      <c r="M134" s="18"/>
    </row>
    <row r="135" spans="1:8" s="41" customFormat="1" ht="12.75">
      <c r="A135" s="64" t="s">
        <v>134</v>
      </c>
      <c r="B135" s="46"/>
      <c r="C135" s="46"/>
      <c r="D135" s="48"/>
      <c r="E135" s="46"/>
      <c r="F135" s="48"/>
      <c r="G135" s="46"/>
      <c r="H135" s="40"/>
    </row>
    <row r="136" spans="1:13" ht="12.75">
      <c r="A136" s="64" t="s">
        <v>135</v>
      </c>
      <c r="B136" s="28" t="s">
        <v>13</v>
      </c>
      <c r="C136" s="28">
        <v>0</v>
      </c>
      <c r="D136" s="29">
        <v>0</v>
      </c>
      <c r="E136" s="28">
        <v>36704</v>
      </c>
      <c r="F136" s="29">
        <v>228758</v>
      </c>
      <c r="G136" s="28">
        <v>342775</v>
      </c>
      <c r="H136" s="20">
        <v>346700</v>
      </c>
      <c r="I136" s="18">
        <v>566683</v>
      </c>
      <c r="J136" s="18">
        <v>781344</v>
      </c>
      <c r="K136" s="18">
        <v>1213696</v>
      </c>
      <c r="L136" s="18">
        <v>1624285</v>
      </c>
      <c r="M136" s="18">
        <v>1698463</v>
      </c>
    </row>
    <row r="137" spans="1:8" s="41" customFormat="1" ht="12.75">
      <c r="A137" s="64" t="s">
        <v>136</v>
      </c>
      <c r="B137" s="46"/>
      <c r="C137" s="46"/>
      <c r="D137" s="48"/>
      <c r="E137" s="46"/>
      <c r="F137" s="48"/>
      <c r="G137" s="46"/>
      <c r="H137" s="40"/>
    </row>
    <row r="138" spans="1:13" ht="12.75">
      <c r="A138" s="64" t="s">
        <v>137</v>
      </c>
      <c r="B138" s="28" t="s">
        <v>13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41" customFormat="1" ht="12.75">
      <c r="A139" s="64" t="s">
        <v>138</v>
      </c>
      <c r="B139" s="46"/>
      <c r="C139" s="46">
        <v>0</v>
      </c>
      <c r="D139" s="48">
        <v>0</v>
      </c>
      <c r="E139" s="46">
        <v>231569</v>
      </c>
      <c r="F139" s="48">
        <v>200539</v>
      </c>
      <c r="G139" s="46">
        <v>348467</v>
      </c>
      <c r="H139" s="40">
        <v>148680</v>
      </c>
      <c r="I139" s="41">
        <v>3278</v>
      </c>
      <c r="J139" s="41">
        <v>4777</v>
      </c>
      <c r="K139" s="41">
        <v>356525</v>
      </c>
      <c r="L139" s="41">
        <v>700201</v>
      </c>
      <c r="M139" s="41">
        <v>768475</v>
      </c>
    </row>
    <row r="140" spans="1:13" ht="12.75">
      <c r="A140" s="64"/>
      <c r="B140" s="28"/>
      <c r="C140" s="28"/>
      <c r="D140" s="29"/>
      <c r="E140" s="28"/>
      <c r="F140" s="29"/>
      <c r="G140" s="28"/>
      <c r="H140" s="20"/>
      <c r="I140" s="18"/>
      <c r="J140" s="18"/>
      <c r="K140" s="18"/>
      <c r="L140" s="18"/>
      <c r="M140" s="18"/>
    </row>
    <row r="141" spans="1:13" s="41" customFormat="1" ht="12.75">
      <c r="A141" s="63" t="s">
        <v>139</v>
      </c>
      <c r="B141" s="42">
        <v>8230751</v>
      </c>
      <c r="C141" s="50">
        <v>33902203</v>
      </c>
      <c r="D141" s="43">
        <v>59850893</v>
      </c>
      <c r="E141" s="50">
        <v>64723646</v>
      </c>
      <c r="F141" s="50">
        <v>66055641</v>
      </c>
      <c r="G141" s="50">
        <v>102535396</v>
      </c>
      <c r="H141" s="50">
        <v>101876088</v>
      </c>
      <c r="I141" s="45">
        <v>136642071</v>
      </c>
      <c r="J141" s="45">
        <v>185898451</v>
      </c>
      <c r="K141" s="45">
        <v>184168329</v>
      </c>
      <c r="L141" s="45">
        <v>195827460</v>
      </c>
      <c r="M141" s="45">
        <v>219020755</v>
      </c>
    </row>
    <row r="142" spans="1:13" ht="12.75">
      <c r="A142" s="63" t="s">
        <v>140</v>
      </c>
      <c r="B142" s="22">
        <f>+B41-B141</f>
        <v>51715410</v>
      </c>
      <c r="C142" s="22">
        <f>+C41-C141</f>
        <v>298895581</v>
      </c>
      <c r="D142" s="23">
        <v>462387410</v>
      </c>
      <c r="E142" s="22">
        <v>534360509</v>
      </c>
      <c r="F142" s="23">
        <v>710146436</v>
      </c>
      <c r="G142" s="22">
        <v>956512620</v>
      </c>
      <c r="H142" s="23">
        <v>966608541</v>
      </c>
      <c r="I142" s="25">
        <v>1102071503</v>
      </c>
      <c r="J142" s="25">
        <v>1286578131</v>
      </c>
      <c r="K142" s="25">
        <v>1520209353</v>
      </c>
      <c r="L142" s="25">
        <v>1815247208</v>
      </c>
      <c r="M142" s="25">
        <v>2190882156</v>
      </c>
    </row>
    <row r="143" spans="1:8" s="41" customFormat="1" ht="12.75">
      <c r="A143" s="64"/>
      <c r="B143" s="46"/>
      <c r="C143" s="38"/>
      <c r="D143" s="40"/>
      <c r="E143" s="38"/>
      <c r="F143" s="40"/>
      <c r="G143" s="38"/>
      <c r="H143" s="43"/>
    </row>
    <row r="144" spans="1:13" ht="12.75">
      <c r="A144" s="70" t="s">
        <v>141</v>
      </c>
      <c r="B144" s="31" t="s">
        <v>15</v>
      </c>
      <c r="C144" s="30">
        <v>309199</v>
      </c>
      <c r="D144" s="23">
        <v>447181</v>
      </c>
      <c r="E144" s="30">
        <v>155255</v>
      </c>
      <c r="F144" s="23">
        <v>453379</v>
      </c>
      <c r="G144" s="30">
        <v>306785</v>
      </c>
      <c r="H144" s="23">
        <v>318417</v>
      </c>
      <c r="I144" s="25">
        <v>207903</v>
      </c>
      <c r="J144" s="25">
        <v>431511</v>
      </c>
      <c r="K144" s="25">
        <v>757178</v>
      </c>
      <c r="L144" s="25">
        <v>1100305</v>
      </c>
      <c r="M144" s="25">
        <v>1874857</v>
      </c>
    </row>
    <row r="145" spans="1:13" s="41" customFormat="1" ht="12.75">
      <c r="A145" s="67" t="s">
        <v>142</v>
      </c>
      <c r="B145" s="51" t="s">
        <v>15</v>
      </c>
      <c r="C145" s="38">
        <v>70231</v>
      </c>
      <c r="D145" s="40">
        <v>172209</v>
      </c>
      <c r="E145" s="38">
        <v>154446</v>
      </c>
      <c r="F145" s="40">
        <v>453122</v>
      </c>
      <c r="G145" s="38">
        <v>306785</v>
      </c>
      <c r="H145" s="40">
        <v>318417</v>
      </c>
      <c r="I145" s="41">
        <v>207903</v>
      </c>
      <c r="J145" s="41">
        <v>0</v>
      </c>
      <c r="K145" s="41">
        <v>696405</v>
      </c>
      <c r="L145" s="41">
        <v>1100305</v>
      </c>
      <c r="M145" s="41">
        <v>1874857</v>
      </c>
    </row>
    <row r="146" spans="1:13" ht="12.75">
      <c r="A146" s="67" t="s">
        <v>143</v>
      </c>
      <c r="B146" s="26"/>
      <c r="C146" s="27"/>
      <c r="D146" s="20"/>
      <c r="E146" s="27"/>
      <c r="F146" s="20"/>
      <c r="G146" s="27"/>
      <c r="H146" s="20"/>
      <c r="I146" s="18"/>
      <c r="J146" s="18"/>
      <c r="K146" s="18"/>
      <c r="L146" s="18"/>
      <c r="M146" s="18"/>
    </row>
    <row r="147" spans="1:13" s="41" customFormat="1" ht="12.75">
      <c r="A147" s="67" t="s">
        <v>144</v>
      </c>
      <c r="B147" s="51" t="s">
        <v>15</v>
      </c>
      <c r="C147" s="38">
        <v>238968</v>
      </c>
      <c r="D147" s="40">
        <v>274972</v>
      </c>
      <c r="E147" s="38">
        <v>809</v>
      </c>
      <c r="F147" s="40">
        <v>257</v>
      </c>
      <c r="G147" s="42">
        <v>0</v>
      </c>
      <c r="H147" s="42">
        <v>0</v>
      </c>
      <c r="I147" s="42">
        <v>0</v>
      </c>
      <c r="J147" s="41">
        <v>10736</v>
      </c>
      <c r="K147" s="41">
        <v>1578</v>
      </c>
      <c r="L147" s="41">
        <v>0</v>
      </c>
      <c r="M147" s="41">
        <v>0</v>
      </c>
    </row>
    <row r="148" spans="1:13" ht="12.75">
      <c r="A148" s="67"/>
      <c r="B148" s="31"/>
      <c r="C148" s="27"/>
      <c r="D148" s="20"/>
      <c r="E148" s="27"/>
      <c r="F148" s="20"/>
      <c r="G148" s="27"/>
      <c r="H148" s="20"/>
      <c r="I148" s="18"/>
      <c r="J148" s="18"/>
      <c r="K148" s="18"/>
      <c r="L148" s="18"/>
      <c r="M148" s="18"/>
    </row>
    <row r="149" spans="1:13" s="41" customFormat="1" ht="12.75">
      <c r="A149" s="70" t="s">
        <v>145</v>
      </c>
      <c r="B149" s="51" t="s">
        <v>15</v>
      </c>
      <c r="C149" s="50">
        <v>2044988</v>
      </c>
      <c r="D149" s="43">
        <v>1599825</v>
      </c>
      <c r="E149" s="50">
        <v>2169225</v>
      </c>
      <c r="F149" s="43">
        <v>4039575</v>
      </c>
      <c r="G149" s="50">
        <v>4398785</v>
      </c>
      <c r="H149" s="43">
        <v>5349218</v>
      </c>
      <c r="I149" s="45">
        <v>5572794</v>
      </c>
      <c r="J149" s="45">
        <v>7014432</v>
      </c>
      <c r="K149" s="45">
        <v>12202410</v>
      </c>
      <c r="L149" s="45">
        <v>18119708</v>
      </c>
      <c r="M149" s="45">
        <v>21538690</v>
      </c>
    </row>
    <row r="150" spans="1:13" ht="12.75">
      <c r="A150" s="70"/>
      <c r="B150" s="31"/>
      <c r="C150" s="30"/>
      <c r="D150" s="20"/>
      <c r="E150" s="30"/>
      <c r="F150" s="20"/>
      <c r="G150" s="30"/>
      <c r="H150" s="20"/>
      <c r="I150" s="18"/>
      <c r="J150" s="25"/>
      <c r="K150" s="25"/>
      <c r="L150" s="25"/>
      <c r="M150" s="25"/>
    </row>
    <row r="151" spans="1:13" s="41" customFormat="1" ht="12.75">
      <c r="A151" s="70" t="s">
        <v>146</v>
      </c>
      <c r="B151" s="51" t="s">
        <v>15</v>
      </c>
      <c r="C151" s="50">
        <v>7094</v>
      </c>
      <c r="D151" s="56">
        <v>0</v>
      </c>
      <c r="E151" s="51">
        <v>0</v>
      </c>
      <c r="F151" s="56">
        <v>0</v>
      </c>
      <c r="G151" s="42">
        <v>0</v>
      </c>
      <c r="H151" s="42">
        <v>0</v>
      </c>
      <c r="I151" s="42">
        <v>0</v>
      </c>
      <c r="J151" s="57">
        <v>0</v>
      </c>
      <c r="K151" s="57">
        <v>0</v>
      </c>
      <c r="L151" s="57">
        <v>0</v>
      </c>
      <c r="M151" s="57">
        <v>0</v>
      </c>
    </row>
    <row r="152" spans="1:13" ht="12.75">
      <c r="A152" s="70"/>
      <c r="B152" s="31"/>
      <c r="C152" s="30"/>
      <c r="D152" s="37"/>
      <c r="E152" s="31"/>
      <c r="F152" s="37"/>
      <c r="G152" s="31"/>
      <c r="H152" s="20"/>
      <c r="I152" s="18"/>
      <c r="J152" s="25"/>
      <c r="K152" s="25"/>
      <c r="L152" s="25"/>
      <c r="M152" s="25"/>
    </row>
    <row r="153" spans="1:13" s="41" customFormat="1" ht="12.75">
      <c r="A153" s="70" t="s">
        <v>169</v>
      </c>
      <c r="B153" s="51" t="s">
        <v>13</v>
      </c>
      <c r="C153" s="51">
        <v>0</v>
      </c>
      <c r="D153" s="56">
        <v>0</v>
      </c>
      <c r="E153" s="51">
        <v>2438602</v>
      </c>
      <c r="F153" s="56">
        <v>14683654</v>
      </c>
      <c r="G153" s="51">
        <v>20436321</v>
      </c>
      <c r="H153" s="43">
        <v>20999680</v>
      </c>
      <c r="I153" s="41">
        <v>23201242</v>
      </c>
      <c r="J153" s="45">
        <v>27307828</v>
      </c>
      <c r="K153" s="45">
        <v>31991712</v>
      </c>
      <c r="L153" s="45">
        <v>37632349</v>
      </c>
      <c r="M153" s="45">
        <v>45887339</v>
      </c>
    </row>
    <row r="154" spans="1:13" ht="12.75">
      <c r="A154" s="70"/>
      <c r="B154" s="31"/>
      <c r="C154" s="31"/>
      <c r="D154" s="37"/>
      <c r="E154" s="31"/>
      <c r="F154" s="37"/>
      <c r="G154" s="31"/>
      <c r="H154" s="23"/>
      <c r="I154" s="18"/>
      <c r="J154" s="25"/>
      <c r="K154" s="25"/>
      <c r="L154" s="25"/>
      <c r="M154" s="25"/>
    </row>
    <row r="155" spans="1:13" s="41" customFormat="1" ht="12.75">
      <c r="A155" s="70" t="s">
        <v>147</v>
      </c>
      <c r="B155" s="51"/>
      <c r="C155" s="42">
        <v>0</v>
      </c>
      <c r="D155" s="42">
        <v>0</v>
      </c>
      <c r="E155" s="42">
        <v>0</v>
      </c>
      <c r="F155" s="42">
        <v>0</v>
      </c>
      <c r="G155" s="51">
        <v>10206851</v>
      </c>
      <c r="H155" s="43">
        <v>10533812</v>
      </c>
      <c r="I155" s="41">
        <v>11599885</v>
      </c>
      <c r="J155" s="45">
        <v>13684223</v>
      </c>
      <c r="K155" s="45">
        <v>16041871</v>
      </c>
      <c r="L155" s="45">
        <v>18871807</v>
      </c>
      <c r="M155" s="45">
        <v>23011114</v>
      </c>
    </row>
    <row r="156" spans="1:13" ht="12.75">
      <c r="A156" s="70"/>
      <c r="B156" s="31"/>
      <c r="C156" s="30"/>
      <c r="D156" s="20"/>
      <c r="E156" s="30"/>
      <c r="F156" s="20"/>
      <c r="G156" s="30"/>
      <c r="H156" s="20"/>
      <c r="I156" s="18"/>
      <c r="J156" s="25"/>
      <c r="K156" s="25"/>
      <c r="L156" s="73"/>
      <c r="M156" s="73"/>
    </row>
    <row r="157" spans="1:13" s="41" customFormat="1" ht="12.75">
      <c r="A157" s="63" t="s">
        <v>148</v>
      </c>
      <c r="B157" s="42">
        <v>53606346</v>
      </c>
      <c r="C157" s="50">
        <v>317639797</v>
      </c>
      <c r="D157" s="43">
        <v>492681210</v>
      </c>
      <c r="E157" s="50">
        <v>547946162</v>
      </c>
      <c r="F157" s="43">
        <v>736872556</v>
      </c>
      <c r="G157" s="50">
        <f>SUM(G22+G32+G142+G144+G149+G153+G155)</f>
        <v>1007625305</v>
      </c>
      <c r="H157" s="50">
        <f>SUM(H22+H32+H142+H144+H149+H153+H155)</f>
        <v>1027738587</v>
      </c>
      <c r="I157" s="50">
        <f>SUM(I22+I32+I142+I144+I149+I153+I155)</f>
        <v>1157115072</v>
      </c>
      <c r="J157" s="58">
        <v>1338403074</v>
      </c>
      <c r="K157" s="58">
        <v>1584016906</v>
      </c>
      <c r="L157" s="58">
        <v>1893557258</v>
      </c>
      <c r="M157" s="58">
        <v>2292063267</v>
      </c>
    </row>
    <row r="158" spans="1:13" ht="12.75">
      <c r="A158" s="63" t="s">
        <v>149</v>
      </c>
      <c r="B158" s="31"/>
      <c r="C158" s="30"/>
      <c r="D158" s="20"/>
      <c r="E158" s="30"/>
      <c r="F158" s="20"/>
      <c r="G158" s="30"/>
      <c r="H158" s="20"/>
      <c r="I158" s="18"/>
      <c r="J158" s="18"/>
      <c r="K158" s="18"/>
      <c r="L158" s="18"/>
      <c r="M158" s="18"/>
    </row>
    <row r="159" spans="1:13" s="41" customFormat="1" ht="12.75">
      <c r="A159" s="63" t="s">
        <v>150</v>
      </c>
      <c r="B159" s="42" t="s">
        <v>15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57">
        <v>0</v>
      </c>
      <c r="K159" s="57">
        <v>0</v>
      </c>
      <c r="L159" s="52">
        <v>0</v>
      </c>
      <c r="M159" s="52">
        <v>0</v>
      </c>
    </row>
    <row r="160" spans="1:13" ht="12.75">
      <c r="A160" s="70"/>
      <c r="B160" s="31"/>
      <c r="C160" s="30"/>
      <c r="D160" s="30"/>
      <c r="E160" s="30"/>
      <c r="F160" s="30"/>
      <c r="G160" s="30"/>
      <c r="H160" s="20"/>
      <c r="I160" s="18"/>
      <c r="J160" s="18"/>
      <c r="K160" s="18"/>
      <c r="L160" s="72"/>
      <c r="M160" s="18"/>
    </row>
    <row r="161" spans="1:13" s="40" customFormat="1" ht="12.75">
      <c r="A161" s="63" t="s">
        <v>151</v>
      </c>
      <c r="B161" s="47"/>
      <c r="C161" s="50">
        <v>317639797</v>
      </c>
      <c r="D161" s="43">
        <v>492681210</v>
      </c>
      <c r="E161" s="50">
        <v>547946162</v>
      </c>
      <c r="F161" s="43">
        <v>736872556</v>
      </c>
      <c r="G161" s="50">
        <f>SUM(G157)</f>
        <v>1007625305</v>
      </c>
      <c r="H161" s="50">
        <f>SUM(H157)</f>
        <v>1027738587</v>
      </c>
      <c r="I161" s="50">
        <f>SUM(I157)</f>
        <v>1157115072</v>
      </c>
      <c r="J161" s="59">
        <v>1338403074</v>
      </c>
      <c r="K161" s="59">
        <v>1584016906</v>
      </c>
      <c r="L161" s="43">
        <v>1893557258</v>
      </c>
      <c r="M161" s="43">
        <v>2292063267</v>
      </c>
    </row>
    <row r="162" spans="1:13" s="2" customFormat="1" ht="12.75">
      <c r="A162" s="63" t="s">
        <v>152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s="40" customFormat="1" ht="12.75">
      <c r="A163" s="71"/>
      <c r="B163" s="53"/>
      <c r="C163" s="53"/>
      <c r="D163" s="53"/>
      <c r="E163" s="53"/>
      <c r="F163" s="53"/>
      <c r="G163" s="53"/>
      <c r="H163" s="53"/>
      <c r="J163" s="60"/>
      <c r="K163" s="60"/>
      <c r="L163" s="53"/>
      <c r="M163" s="53"/>
    </row>
    <row r="164" spans="1:13" s="2" customFormat="1" ht="15.75" customHeight="1">
      <c r="A164" s="76" t="s">
        <v>165</v>
      </c>
      <c r="B164" s="76"/>
      <c r="C164" s="76"/>
      <c r="D164" s="76"/>
      <c r="E164" s="76"/>
      <c r="F164" s="76"/>
      <c r="G164" s="76"/>
      <c r="H164" s="76"/>
      <c r="I164" s="76"/>
      <c r="J164" s="18"/>
      <c r="K164" s="18"/>
      <c r="L164" s="20"/>
      <c r="M164" s="20"/>
    </row>
    <row r="165" spans="1:13" s="2" customFormat="1" ht="12.75">
      <c r="A165" s="75"/>
      <c r="B165" s="75"/>
      <c r="C165" s="75"/>
      <c r="D165" s="75"/>
      <c r="E165" s="75"/>
      <c r="F165" s="75"/>
      <c r="G165" s="75"/>
      <c r="H165" s="75"/>
      <c r="I165" s="75"/>
      <c r="J165" s="18"/>
      <c r="K165" s="18"/>
      <c r="L165" s="20"/>
      <c r="M165" s="20"/>
    </row>
    <row r="166" ht="20.25" customHeight="1"/>
    <row r="200" spans="10:12" ht="15.75">
      <c r="J200" s="2"/>
      <c r="K200" s="2"/>
      <c r="L200" s="2"/>
    </row>
    <row r="201" spans="10:12" ht="15.75">
      <c r="J201" s="2"/>
      <c r="K201" s="2"/>
      <c r="L201" s="2"/>
    </row>
    <row r="202" spans="10:12" ht="15.75">
      <c r="J202" s="2"/>
      <c r="K202" s="2"/>
      <c r="L202" s="2"/>
    </row>
    <row r="203" spans="10:12" ht="15.75">
      <c r="J203" s="2"/>
      <c r="K203" s="2"/>
      <c r="L203" s="2"/>
    </row>
    <row r="204" spans="10:12" ht="15.75">
      <c r="J204" s="2"/>
      <c r="K204" s="2"/>
      <c r="L204" s="2"/>
    </row>
  </sheetData>
  <sheetProtection/>
  <mergeCells count="5">
    <mergeCell ref="J6:M6"/>
    <mergeCell ref="A165:I165"/>
    <mergeCell ref="A164:I164"/>
    <mergeCell ref="A4:M4"/>
    <mergeCell ref="A2:M2"/>
  </mergeCells>
  <printOptions horizontalCentered="1"/>
  <pageMargins left="0.3937007874015748" right="0.2362204724409449" top="0.2755905511811024" bottom="0" header="0" footer="0"/>
  <pageSetup horizontalDpi="600" verticalDpi="600" orientation="landscape" scale="70" r:id="rId1"/>
  <rowBreaks count="2" manualBreakCount="2">
    <brk id="60" max="12" man="1"/>
    <brk id="1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2014-11-03T10:32:28Z</cp:lastPrinted>
  <dcterms:created xsi:type="dcterms:W3CDTF">2011-01-17T07:11:15Z</dcterms:created>
  <dcterms:modified xsi:type="dcterms:W3CDTF">2014-11-03T11:36:13Z</dcterms:modified>
  <cp:category/>
  <cp:version/>
  <cp:contentType/>
  <cp:contentStatus/>
</cp:coreProperties>
</file>