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120" windowWidth="15480" windowHeight="9720"/>
  </bookViews>
  <sheets>
    <sheet name="Table 6.8" sheetId="1" r:id="rId1"/>
  </sheets>
  <definedNames>
    <definedName name="\x">#N/A</definedName>
    <definedName name="\z">#N/A</definedName>
    <definedName name="_Regression_Int" localSheetId="0" hidden="1">1</definedName>
    <definedName name="a" hidden="1">#REF!</definedName>
    <definedName name="Address">#REF!</definedName>
    <definedName name="ascd" hidden="1">#REF!</definedName>
    <definedName name="City">#REF!</definedName>
    <definedName name="Code" hidden="1">#REF!</definedName>
    <definedName name="Company">#REF!</definedName>
    <definedName name="Country">#REF!</definedName>
    <definedName name="data1" hidden="1">#REF!</definedName>
    <definedName name="data2" hidden="1">#REF!</definedName>
    <definedName name="data3" hidden="1">#REF!</definedName>
    <definedName name="Discount" hidden="1">#REF!</definedName>
    <definedName name="display_area_2" hidden="1">#REF!</definedName>
    <definedName name="Email">#REF!</definedName>
    <definedName name="Fax">#REF!</definedName>
    <definedName name="FCode" hidden="1">#REF!</definedName>
    <definedName name="HiddenRows" hidden="1">#REF!</definedName>
    <definedName name="Name">#REF!</definedName>
    <definedName name="OrderTable" hidden="1">#REF!</definedName>
    <definedName name="Phone">#REF!</definedName>
    <definedName name="_xlnm.Print_Area" localSheetId="0">'Table 6.8'!$A$1:$P$164</definedName>
    <definedName name="Print_Area_MI" localSheetId="0">'Table 6.8'!$A$68:$H$164</definedName>
    <definedName name="ProdForm" hidden="1">#REF!</definedName>
    <definedName name="Product" hidden="1">#REF!</definedName>
    <definedName name="RCArea" hidden="1">#REF!</definedName>
    <definedName name="SpecialPrice" hidden="1">#REF!</definedName>
    <definedName name="State">#REF!</definedName>
    <definedName name="tbl_ProdInfo" hidden="1">#REF!</definedName>
    <definedName name="tru">#REF!</definedName>
    <definedName name="Zip">#REF!</definedName>
  </definedNames>
  <calcPr calcId="144525"/>
</workbook>
</file>

<file path=xl/calcChain.xml><?xml version="1.0" encoding="utf-8"?>
<calcChain xmlns="http://schemas.openxmlformats.org/spreadsheetml/2006/main">
  <c r="I40" i="1" l="1"/>
  <c r="I156" i="1"/>
  <c r="I160" i="1" s="1"/>
  <c r="H156" i="1"/>
  <c r="H160" i="1"/>
  <c r="B12" i="1"/>
  <c r="B21" i="1" s="1"/>
  <c r="C12" i="1"/>
  <c r="C21" i="1"/>
  <c r="B24" i="1"/>
  <c r="B31" i="1" s="1"/>
  <c r="C24" i="1"/>
  <c r="C31" i="1"/>
  <c r="G24" i="1"/>
  <c r="G30" i="1" s="1"/>
  <c r="H24" i="1"/>
  <c r="H30" i="1"/>
  <c r="B34" i="1"/>
  <c r="B38" i="1" s="1"/>
  <c r="C34" i="1"/>
  <c r="C38" i="1"/>
  <c r="G40" i="1"/>
  <c r="H40" i="1"/>
  <c r="B141" i="1"/>
  <c r="C141" i="1"/>
  <c r="G156" i="1"/>
  <c r="G160" i="1" s="1"/>
</calcChain>
</file>

<file path=xl/sharedStrings.xml><?xml version="1.0" encoding="utf-8"?>
<sst xmlns="http://schemas.openxmlformats.org/spreadsheetml/2006/main" count="215" uniqueCount="174">
  <si>
    <t>Head of Account</t>
  </si>
  <si>
    <t>1990-91</t>
  </si>
  <si>
    <t>2000-01</t>
  </si>
  <si>
    <t>2004-05</t>
  </si>
  <si>
    <t>2005-06</t>
  </si>
  <si>
    <t>2006-07</t>
  </si>
  <si>
    <t>2007-08</t>
  </si>
  <si>
    <t>2008-09</t>
  </si>
  <si>
    <t>1</t>
  </si>
  <si>
    <t xml:space="preserve"> </t>
  </si>
  <si>
    <t>Taxes on Income Other Than Corporation Tax-</t>
  </si>
  <si>
    <t xml:space="preserve">1.Total Minor Head-Other Receipts </t>
  </si>
  <si>
    <t xml:space="preserve">   except Deduct Refunds </t>
  </si>
  <si>
    <t xml:space="preserve"> -</t>
  </si>
  <si>
    <t xml:space="preserve">        the I.T. Act, 1961 </t>
  </si>
  <si>
    <t>-</t>
  </si>
  <si>
    <t xml:space="preserve">       of I.T.Act,1961 </t>
  </si>
  <si>
    <t xml:space="preserve"> 1.3   Interest  Recoveries</t>
  </si>
  <si>
    <t xml:space="preserve"> 1.4  Other  items</t>
  </si>
  <si>
    <t xml:space="preserve"> 1.5  C.T.D.S.</t>
  </si>
  <si>
    <t xml:space="preserve">   Deduct Refunds </t>
  </si>
  <si>
    <t xml:space="preserve">  Net receipts</t>
  </si>
  <si>
    <t>2.Total Minor Head-Surcharge</t>
  </si>
  <si>
    <t xml:space="preserve"> 2.1  Advance Payment of Tax </t>
  </si>
  <si>
    <t xml:space="preserve"> 2.2  Deduction of Tax at Source </t>
  </si>
  <si>
    <t xml:space="preserve"> 2.3 Self Assessment Collections </t>
  </si>
  <si>
    <t xml:space="preserve">2.4  All other Collections </t>
  </si>
  <si>
    <t xml:space="preserve"> 2.5  C.T.D.S.</t>
  </si>
  <si>
    <t>3.Total Minor Head-I.T.on Union Emoluments</t>
  </si>
  <si>
    <t xml:space="preserve">   etc. except Deduct Refunds</t>
  </si>
  <si>
    <t xml:space="preserve">  3.1 Collection including Deductions </t>
  </si>
  <si>
    <t xml:space="preserve">  3.3 C.T.D.S.</t>
  </si>
  <si>
    <t xml:space="preserve">   Deduct Refunds</t>
  </si>
  <si>
    <t xml:space="preserve">    -</t>
  </si>
  <si>
    <t>4.Total Minor Head-I.T.on other than U.E. etc.</t>
  </si>
  <si>
    <t xml:space="preserve">    except Deduct Refunds</t>
  </si>
  <si>
    <t xml:space="preserve">  </t>
  </si>
  <si>
    <t xml:space="preserve">  4.1  Income Tax on other than Union Emoluments</t>
  </si>
  <si>
    <t xml:space="preserve">         including Pensions -</t>
  </si>
  <si>
    <t xml:space="preserve"> 4.2   Advance Payments of Tax </t>
  </si>
  <si>
    <t>22276371</t>
  </si>
  <si>
    <t xml:space="preserve"> 4.3  Collections from Self Assessment </t>
  </si>
  <si>
    <t>6393014</t>
  </si>
  <si>
    <t xml:space="preserve">  4.4 Collections from Regular Assessment</t>
  </si>
  <si>
    <t xml:space="preserve">        including Proceeds of Super Tax </t>
  </si>
  <si>
    <t>5621755</t>
  </si>
  <si>
    <t xml:space="preserve"> 4.5  Deductions under Section 192 from Govt.</t>
  </si>
  <si>
    <t xml:space="preserve">        Employees other than Union Govt. employees</t>
  </si>
  <si>
    <t>1569280</t>
  </si>
  <si>
    <t xml:space="preserve"> 4.6  Deductions Under Sec.192 from  employees </t>
  </si>
  <si>
    <t xml:space="preserve">       other than Govt.  employees </t>
  </si>
  <si>
    <t>10930645</t>
  </si>
  <si>
    <t xml:space="preserve"> 4.7  Deduction from Intt. on Securities under</t>
  </si>
  <si>
    <t xml:space="preserve">       Sec.193 of Income Tax Act, 1961 </t>
  </si>
  <si>
    <t>1799677</t>
  </si>
  <si>
    <t xml:space="preserve"> 4.8  Deductions from Dividends under Sec.194 of</t>
  </si>
  <si>
    <t xml:space="preserve">         I.T., Act, 1961  </t>
  </si>
  <si>
    <t>801400</t>
  </si>
  <si>
    <t xml:space="preserve"> 4.9  Deductions from Interest Payment other </t>
  </si>
  <si>
    <t xml:space="preserve">        than `Interest on Securities' under Sec.</t>
  </si>
  <si>
    <t xml:space="preserve">        194A of the Income Tax Act, 1961 </t>
  </si>
  <si>
    <t>2758389</t>
  </si>
  <si>
    <t xml:space="preserve"> 4.10 Deductions from Prize Winning in Lotteries </t>
  </si>
  <si>
    <t xml:space="preserve">        and Crossword Puzzles under Section 194-B </t>
  </si>
  <si>
    <t xml:space="preserve">        of the Income Tax Act, 1961 </t>
  </si>
  <si>
    <t>333766</t>
  </si>
  <si>
    <t xml:space="preserve"> 4.11 Deductions from Winning from Horse races </t>
  </si>
  <si>
    <t xml:space="preserve">        under Sec.194-BB of Income Tax Act, 1961 </t>
  </si>
  <si>
    <t>43668</t>
  </si>
  <si>
    <t xml:space="preserve"> 4.12  Deductions from Payments to Contractors </t>
  </si>
  <si>
    <t xml:space="preserve">         and Sub-Contractors under Sec.194-C of </t>
  </si>
  <si>
    <t xml:space="preserve">          the Income Tax Act, 1961</t>
  </si>
  <si>
    <t>5579800</t>
  </si>
  <si>
    <t xml:space="preserve">  4.13 Deductions from payments to non-resident</t>
  </si>
  <si>
    <t xml:space="preserve">         sportsmen/sports association under sec.</t>
  </si>
  <si>
    <t xml:space="preserve">         194E of I.T.Act, 1961</t>
  </si>
  <si>
    <t xml:space="preserve">  4.14  Deductions from Insurance Commission etc. </t>
  </si>
  <si>
    <t xml:space="preserve">          under Sec. 194-D of the I. T. Act, 1961 </t>
  </si>
  <si>
    <t xml:space="preserve">          under chapter XII-C of I.T.Act, 1961</t>
  </si>
  <si>
    <t xml:space="preserve">  4.16  Deduction of account of repurchase of units</t>
  </si>
  <si>
    <t xml:space="preserve">           by mutual fund or UTI under sec. 194F</t>
  </si>
  <si>
    <t xml:space="preserve">           of I.T.Act, 1961</t>
  </si>
  <si>
    <t xml:space="preserve">  4.17 Deductions under Sec.195 of the I.T. Act,</t>
  </si>
  <si>
    <t xml:space="preserve">         1962 &amp; other Deductions at Source</t>
  </si>
  <si>
    <t xml:space="preserve">         (U/S 80E etc.)</t>
  </si>
  <si>
    <t xml:space="preserve">  4.18 Collections under Excess Profit Tax </t>
  </si>
  <si>
    <t xml:space="preserve">          Act, 1940</t>
  </si>
  <si>
    <t xml:space="preserve">  4.19 Collections under Business Profits Tax </t>
  </si>
  <si>
    <t xml:space="preserve">          Act, 1947</t>
  </si>
  <si>
    <t xml:space="preserve"> 4.20  Collection at source under Sec. 206-C of</t>
  </si>
  <si>
    <t xml:space="preserve">           sales</t>
  </si>
  <si>
    <t xml:space="preserve">  4.21  Deduction from interest, salary, bonus</t>
  </si>
  <si>
    <t xml:space="preserve">           commissions or remuneration to partners </t>
  </si>
  <si>
    <t xml:space="preserve">           by firm under sec. 194 F of I.T.Act,1961</t>
  </si>
  <si>
    <t xml:space="preserve">  4.22  Collection from Addl. I.T. under</t>
  </si>
  <si>
    <t xml:space="preserve">            Sec. 143 (1)(A) of I.T. Act, 1961.</t>
  </si>
  <si>
    <t xml:space="preserve">  4.23  Deduction from payment in respect of deposits</t>
  </si>
  <si>
    <t xml:space="preserve">           under NSS under sec. 194EE of I.T.Act,1961</t>
  </si>
  <si>
    <t xml:space="preserve">           of lottery tickets under sec. 194C of</t>
  </si>
  <si>
    <t xml:space="preserve">            I.T.Act, 1961</t>
  </si>
  <si>
    <t xml:space="preserve">  4.25  Deduction from commission, brokerage etc.</t>
  </si>
  <si>
    <t xml:space="preserve">           under sec. 194H of I.T.Act, 1961</t>
  </si>
  <si>
    <t xml:space="preserve">  4.26  Deduction of Income tax from income from</t>
  </si>
  <si>
    <t xml:space="preserve">           company under sec. 196C of I.T.Act,1961</t>
  </si>
  <si>
    <t xml:space="preserve">  4.27 Collection at source under Sec. 206-C of</t>
  </si>
  <si>
    <t xml:space="preserve">          the I.T.Act, 1961 from forest produce</t>
  </si>
  <si>
    <t xml:space="preserve">          sales</t>
  </si>
  <si>
    <t xml:space="preserve">  4.28 Deduction of I.T. from rent under sec.194-I of </t>
  </si>
  <si>
    <t xml:space="preserve">           I.T. Act, 1961</t>
  </si>
  <si>
    <t xml:space="preserve"> 4.29  Deduction of I.T. from fees for prof. Etc.under </t>
  </si>
  <si>
    <t xml:space="preserve">         sec.194-J of  I.T. Act, 1961</t>
  </si>
  <si>
    <t xml:space="preserve"> 4.30  Deduction of I.T. in r/o units of Mutual Fund </t>
  </si>
  <si>
    <t xml:space="preserve">          under sec.194-K of I.T. Act, 1961</t>
  </si>
  <si>
    <t xml:space="preserve">4.31 Deduction from Payments of Compensation on </t>
  </si>
  <si>
    <t xml:space="preserve">        Acquisition of certain immovable property </t>
  </si>
  <si>
    <t xml:space="preserve">        under SEC. 194-LA of I.T. Act</t>
  </si>
  <si>
    <t xml:space="preserve">4.32 Collection at Source under Section 206-C of I.T. </t>
  </si>
  <si>
    <t xml:space="preserve">        Act.61 from Liquor for  Human Consumption </t>
  </si>
  <si>
    <t xml:space="preserve"> - </t>
  </si>
  <si>
    <t xml:space="preserve">        and Tendu Leaves.</t>
  </si>
  <si>
    <t>4.33 Collection at source under Sec206-c of I.T Act.61</t>
  </si>
  <si>
    <t xml:space="preserve">          from  Timber obtained under  forest lease</t>
  </si>
  <si>
    <t xml:space="preserve">4.34  Collection at source under  Sec206-C of I.T Act.61 </t>
  </si>
  <si>
    <t xml:space="preserve">         from any other Forest Product (not being </t>
  </si>
  <si>
    <t xml:space="preserve">         timber leaves)</t>
  </si>
  <si>
    <t xml:space="preserve">4.35 Collection at Source under section206-C of  </t>
  </si>
  <si>
    <t xml:space="preserve">         I.T. Act 61 from Scrap</t>
  </si>
  <si>
    <t xml:space="preserve">4.36  Collection at Source under Section206-C of </t>
  </si>
  <si>
    <t xml:space="preserve">         I.T.Act,61 from Contractors or Licensee or Lease</t>
  </si>
  <si>
    <t xml:space="preserve">         relating to Parking Lots.</t>
  </si>
  <si>
    <t xml:space="preserve">4.37 Collection at Source under Section206-C of </t>
  </si>
  <si>
    <t xml:space="preserve">         I.T.Act,61 from Contractors or Licensee or </t>
  </si>
  <si>
    <t xml:space="preserve">         Lease relating to Toll Plaza.</t>
  </si>
  <si>
    <t xml:space="preserve">4.38 Collection at Source under Section206-C of </t>
  </si>
  <si>
    <t xml:space="preserve">        I.T.Act,61 from Contractors or Licensee or Lease </t>
  </si>
  <si>
    <t xml:space="preserve">       relating to Mining &amp;  Quarrying</t>
  </si>
  <si>
    <t>4.39  Collection at Source under Section206-C of</t>
  </si>
  <si>
    <t xml:space="preserve">         I.T.Act,61 from Timber obtained by any mode </t>
  </si>
  <si>
    <t xml:space="preserve">        other than Forest Lease</t>
  </si>
  <si>
    <t xml:space="preserve">  Deduct Refunds</t>
  </si>
  <si>
    <t xml:space="preserve">  Net Receipts</t>
  </si>
  <si>
    <t>5. Penalties</t>
  </si>
  <si>
    <t xml:space="preserve">  5.1 Penalties under sec.271 (c) of I.T. Act, 1961</t>
  </si>
  <si>
    <t xml:space="preserve">  5.2 Penalties other than under sec.271 (c) </t>
  </si>
  <si>
    <t xml:space="preserve">        of I.T. Act, 1961</t>
  </si>
  <si>
    <t>6. Interest Recoveries</t>
  </si>
  <si>
    <t>7. Receipts under K.V.S.S., 98</t>
  </si>
  <si>
    <t>9. Secondary &amp; Higher Education Cess</t>
  </si>
  <si>
    <t>10. Total Minor Heads [1 to9]</t>
  </si>
  <si>
    <t xml:space="preserve">11.  Receipts Awaiting Transfer to other </t>
  </si>
  <si>
    <t xml:space="preserve">  Minor Heads</t>
  </si>
  <si>
    <t>Total taxes on Income (other than Corporation tax)</t>
  </si>
  <si>
    <t xml:space="preserve"> (Based on 8 and 9 above)</t>
  </si>
  <si>
    <t>2009-10</t>
  </si>
  <si>
    <t xml:space="preserve"> 1.1  Penalties under Section  271 (1)(C) of </t>
  </si>
  <si>
    <t xml:space="preserve"> 1.2  Penalties other than under Sec.271(1)(C)</t>
  </si>
  <si>
    <t xml:space="preserve"> 4.15  Collection under simplified procedure</t>
  </si>
  <si>
    <t xml:space="preserve">           the I.T.Act, 1961 from alcoholic liquor </t>
  </si>
  <si>
    <t xml:space="preserve">  4.24  Deduction from commission etc. on sale</t>
  </si>
  <si>
    <t xml:space="preserve">           currency bonds or successor of Indian</t>
  </si>
  <si>
    <t>2010-11</t>
  </si>
  <si>
    <t>2011-12</t>
  </si>
  <si>
    <r>
      <t xml:space="preserve">                                                     (</t>
    </r>
    <r>
      <rPr>
        <b/>
        <sz val="12"/>
        <rFont val="Rupee Foradian"/>
        <family val="2"/>
      </rPr>
      <t>`</t>
    </r>
    <r>
      <rPr>
        <b/>
        <sz val="12"/>
        <rFont val="Times New Roman"/>
        <family val="1"/>
      </rPr>
      <t xml:space="preserve"> '000)</t>
    </r>
  </si>
  <si>
    <t xml:space="preserve">                 Table 6.8: YEAR-WISE INCOME TAX (OTHER THAN CORPORATION TAX) COLLECTED UNDER VARIOUS HEADS</t>
  </si>
  <si>
    <t xml:space="preserve">                                                                          DIRECT AND INDIRECT TAXES</t>
  </si>
  <si>
    <t>Source: Central Board of Direct Taxes, Office of The Pr. Chief Controller of Accounts.</t>
  </si>
  <si>
    <t>(₹ in Thousands)</t>
  </si>
  <si>
    <t>2012-13</t>
  </si>
  <si>
    <t>2013-14</t>
  </si>
  <si>
    <t xml:space="preserve"> 8. Primary  Education Cess</t>
  </si>
  <si>
    <t>2014-15</t>
  </si>
  <si>
    <t>`</t>
  </si>
  <si>
    <t>2015-16</t>
  </si>
  <si>
    <t>2016-17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</si>
</sst>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_)"/>
    <numFmt numFmtId="165" formatCode="#,##0.0_);\(#,##0.0\)"/>
  </numFmts>
  <fonts count="27">
    <font>
      <sz val="11"/>
      <color indexed="8"/>
      <name val="Calibri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sz val="10"/>
      <name val="Arial"/>
      <family val="2"/>
    </font>
    <font>
      <sz val="10"/>
      <name val="Geneva"/>
    </font>
    <font>
      <sz val="10"/>
      <name val="Arial"/>
    </font>
    <font>
      <sz val="10"/>
      <name val="Courier"/>
    </font>
    <font>
      <b/>
      <sz val="11"/>
      <color indexed="63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sz val="10"/>
      <name val="Times New Roman"/>
      <family val="1"/>
    </font>
    <font>
      <sz val="12"/>
      <name val="Times New Roman"/>
      <family val="1"/>
    </font>
    <font>
      <b/>
      <sz val="12"/>
      <name val="Times New Roman"/>
      <family val="1"/>
    </font>
    <font>
      <b/>
      <sz val="10"/>
      <name val="Times New Roman"/>
      <family val="1"/>
    </font>
    <font>
      <b/>
      <sz val="12"/>
      <name val="Rupee Foradian"/>
      <family val="2"/>
    </font>
  </fonts>
  <fills count="27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2" tint="-0.249977111117893"/>
        <bgColor indexed="64"/>
      </patternFill>
    </fill>
  </fills>
  <borders count="29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59">
    <xf numFmtId="0" fontId="0" fillId="0" borderId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6" borderId="0" applyNumberFormat="0" applyBorder="0" applyAlignment="0" applyProtection="0"/>
    <xf numFmtId="0" fontId="1" fillId="7" borderId="0" applyNumberFormat="0" applyBorder="0" applyAlignment="0" applyProtection="0"/>
    <xf numFmtId="0" fontId="1" fillId="8" borderId="0" applyNumberFormat="0" applyBorder="0" applyAlignment="0" applyProtection="0"/>
    <xf numFmtId="0" fontId="1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5" borderId="0" applyNumberFormat="0" applyBorder="0" applyAlignment="0" applyProtection="0"/>
    <xf numFmtId="0" fontId="1" fillId="8" borderId="0" applyNumberFormat="0" applyBorder="0" applyAlignment="0" applyProtection="0"/>
    <xf numFmtId="0" fontId="1" fillId="11" borderId="0" applyNumberFormat="0" applyBorder="0" applyAlignment="0" applyProtection="0"/>
    <xf numFmtId="0" fontId="2" fillId="12" borderId="0" applyNumberFormat="0" applyBorder="0" applyAlignment="0" applyProtection="0"/>
    <xf numFmtId="0" fontId="2" fillId="9" borderId="0" applyNumberFormat="0" applyBorder="0" applyAlignment="0" applyProtection="0"/>
    <xf numFmtId="0" fontId="2" fillId="10" borderId="0" applyNumberFormat="0" applyBorder="0" applyAlignment="0" applyProtection="0"/>
    <xf numFmtId="0" fontId="2" fillId="13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6" borderId="0" applyNumberFormat="0" applyBorder="0" applyAlignment="0" applyProtection="0"/>
    <xf numFmtId="0" fontId="2" fillId="17" borderId="0" applyNumberFormat="0" applyBorder="0" applyAlignment="0" applyProtection="0"/>
    <xf numFmtId="0" fontId="2" fillId="18" borderId="0" applyNumberFormat="0" applyBorder="0" applyAlignment="0" applyProtection="0"/>
    <xf numFmtId="0" fontId="2" fillId="13" borderId="0" applyNumberFormat="0" applyBorder="0" applyAlignment="0" applyProtection="0"/>
    <xf numFmtId="0" fontId="2" fillId="14" borderId="0" applyNumberFormat="0" applyBorder="0" applyAlignment="0" applyProtection="0"/>
    <xf numFmtId="0" fontId="2" fillId="19" borderId="0" applyNumberFormat="0" applyBorder="0" applyAlignment="0" applyProtection="0"/>
    <xf numFmtId="0" fontId="3" fillId="3" borderId="0" applyNumberFormat="0" applyBorder="0" applyAlignment="0" applyProtection="0"/>
    <xf numFmtId="0" fontId="4" fillId="20" borderId="1" applyNumberFormat="0" applyAlignment="0" applyProtection="0"/>
    <xf numFmtId="0" fontId="5" fillId="21" borderId="2" applyNumberFormat="0" applyAlignment="0" applyProtection="0"/>
    <xf numFmtId="0" fontId="6" fillId="0" borderId="0" applyNumberFormat="0" applyFill="0" applyBorder="0" applyAlignment="0" applyProtection="0"/>
    <xf numFmtId="0" fontId="7" fillId="4" borderId="0" applyNumberFormat="0" applyBorder="0" applyAlignment="0" applyProtection="0"/>
    <xf numFmtId="0" fontId="8" fillId="0" borderId="3" applyNumberFormat="0" applyFill="0" applyAlignment="0" applyProtection="0"/>
    <xf numFmtId="0" fontId="9" fillId="0" borderId="4" applyNumberFormat="0" applyFill="0" applyAlignment="0" applyProtection="0"/>
    <xf numFmtId="0" fontId="10" fillId="0" borderId="5" applyNumberFormat="0" applyFill="0" applyAlignment="0" applyProtection="0"/>
    <xf numFmtId="0" fontId="10" fillId="0" borderId="0" applyNumberFormat="0" applyFill="0" applyBorder="0" applyAlignment="0" applyProtection="0"/>
    <xf numFmtId="0" fontId="11" fillId="7" borderId="1" applyNumberFormat="0" applyAlignment="0" applyProtection="0"/>
    <xf numFmtId="0" fontId="12" fillId="0" borderId="6" applyNumberFormat="0" applyFill="0" applyAlignment="0" applyProtection="0"/>
    <xf numFmtId="0" fontId="13" fillId="22" borderId="0" applyNumberFormat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5" fillId="0" borderId="0"/>
    <xf numFmtId="0" fontId="14" fillId="0" borderId="0"/>
    <xf numFmtId="0" fontId="16" fillId="0" borderId="0"/>
    <xf numFmtId="0" fontId="17" fillId="0" borderId="0"/>
    <xf numFmtId="0" fontId="17" fillId="0" borderId="0"/>
    <xf numFmtId="0" fontId="1" fillId="23" borderId="7" applyNumberFormat="0" applyFont="0" applyAlignment="0" applyProtection="0"/>
    <xf numFmtId="0" fontId="18" fillId="20" borderId="8" applyNumberFormat="0" applyAlignment="0" applyProtection="0"/>
    <xf numFmtId="0" fontId="19" fillId="0" borderId="0" applyNumberFormat="0" applyFill="0" applyBorder="0" applyAlignment="0" applyProtection="0"/>
    <xf numFmtId="0" fontId="20" fillId="0" borderId="9" applyNumberFormat="0" applyFill="0" applyAlignment="0" applyProtection="0"/>
    <xf numFmtId="0" fontId="21" fillId="0" borderId="0" applyNumberFormat="0" applyFill="0" applyBorder="0" applyAlignment="0" applyProtection="0"/>
  </cellStyleXfs>
  <cellXfs count="148">
    <xf numFmtId="0" fontId="0" fillId="0" borderId="0" xfId="0"/>
    <xf numFmtId="0" fontId="22" fillId="0" borderId="0" xfId="53" applyFont="1"/>
    <xf numFmtId="0" fontId="22" fillId="0" borderId="0" xfId="53" applyFont="1" applyBorder="1"/>
    <xf numFmtId="0" fontId="23" fillId="0" borderId="0" xfId="53" applyFont="1"/>
    <xf numFmtId="0" fontId="23" fillId="24" borderId="0" xfId="53" applyFont="1" applyFill="1" applyBorder="1"/>
    <xf numFmtId="0" fontId="24" fillId="24" borderId="10" xfId="53" applyFont="1" applyFill="1" applyBorder="1" applyAlignment="1" applyProtection="1">
      <alignment horizontal="right"/>
    </xf>
    <xf numFmtId="0" fontId="24" fillId="24" borderId="10" xfId="53" applyFont="1" applyFill="1" applyBorder="1" applyAlignment="1">
      <alignment horizontal="right"/>
    </xf>
    <xf numFmtId="0" fontId="24" fillId="24" borderId="11" xfId="53" applyFont="1" applyFill="1" applyBorder="1" applyAlignment="1">
      <alignment horizontal="right"/>
    </xf>
    <xf numFmtId="0" fontId="24" fillId="24" borderId="11" xfId="53" applyFont="1" applyFill="1" applyBorder="1" applyProtection="1"/>
    <xf numFmtId="0" fontId="24" fillId="24" borderId="11" xfId="53" applyFont="1" applyFill="1" applyBorder="1"/>
    <xf numFmtId="0" fontId="24" fillId="24" borderId="10" xfId="53" applyFont="1" applyFill="1" applyBorder="1"/>
    <xf numFmtId="164" fontId="22" fillId="25" borderId="0" xfId="53" applyNumberFormat="1" applyFont="1" applyFill="1" applyBorder="1" applyProtection="1"/>
    <xf numFmtId="0" fontId="22" fillId="25" borderId="0" xfId="53" applyFont="1" applyFill="1" applyBorder="1"/>
    <xf numFmtId="1" fontId="25" fillId="25" borderId="0" xfId="53" applyNumberFormat="1" applyFont="1" applyFill="1" applyBorder="1" applyAlignment="1" applyProtection="1">
      <alignment horizontal="right"/>
    </xf>
    <xf numFmtId="0" fontId="25" fillId="25" borderId="0" xfId="53" applyFont="1" applyFill="1" applyBorder="1"/>
    <xf numFmtId="1" fontId="22" fillId="25" borderId="0" xfId="53" applyNumberFormat="1" applyFont="1" applyFill="1" applyBorder="1" applyAlignment="1">
      <alignment horizontal="right"/>
    </xf>
    <xf numFmtId="1" fontId="22" fillId="25" borderId="0" xfId="53" applyNumberFormat="1" applyFont="1" applyFill="1" applyBorder="1"/>
    <xf numFmtId="1" fontId="22" fillId="25" borderId="0" xfId="53" applyNumberFormat="1" applyFont="1" applyFill="1" applyBorder="1" applyAlignment="1" applyProtection="1">
      <alignment horizontal="right"/>
    </xf>
    <xf numFmtId="0" fontId="22" fillId="25" borderId="0" xfId="53" applyFont="1" applyFill="1" applyBorder="1" applyAlignment="1">
      <alignment horizontal="right"/>
    </xf>
    <xf numFmtId="1" fontId="25" fillId="25" borderId="0" xfId="53" applyNumberFormat="1" applyFont="1" applyFill="1" applyBorder="1"/>
    <xf numFmtId="1" fontId="25" fillId="25" borderId="0" xfId="53" applyNumberFormat="1" applyFont="1" applyFill="1" applyBorder="1" applyAlignment="1">
      <alignment horizontal="right"/>
    </xf>
    <xf numFmtId="49" fontId="22" fillId="25" borderId="11" xfId="53" applyNumberFormat="1" applyFont="1" applyFill="1" applyBorder="1" applyAlignment="1" applyProtection="1">
      <alignment horizontal="right"/>
    </xf>
    <xf numFmtId="0" fontId="22" fillId="25" borderId="11" xfId="53" applyFont="1" applyFill="1" applyBorder="1"/>
    <xf numFmtId="0" fontId="25" fillId="25" borderId="0" xfId="53" applyFont="1" applyFill="1" applyBorder="1" applyAlignment="1">
      <alignment horizontal="right"/>
    </xf>
    <xf numFmtId="164" fontId="22" fillId="26" borderId="0" xfId="53" applyNumberFormat="1" applyFont="1" applyFill="1" applyBorder="1" applyProtection="1"/>
    <xf numFmtId="0" fontId="22" fillId="26" borderId="0" xfId="53" applyFont="1" applyFill="1" applyBorder="1"/>
    <xf numFmtId="0" fontId="22" fillId="26" borderId="0" xfId="53" applyFont="1" applyFill="1"/>
    <xf numFmtId="1" fontId="25" fillId="26" borderId="0" xfId="53" applyNumberFormat="1" applyFont="1" applyFill="1" applyBorder="1" applyAlignment="1" applyProtection="1">
      <alignment horizontal="right"/>
    </xf>
    <xf numFmtId="0" fontId="25" fillId="26" borderId="0" xfId="53" applyFont="1" applyFill="1" applyBorder="1"/>
    <xf numFmtId="1" fontId="22" fillId="26" borderId="0" xfId="53" applyNumberFormat="1" applyFont="1" applyFill="1" applyBorder="1" applyAlignment="1" applyProtection="1">
      <alignment horizontal="right"/>
    </xf>
    <xf numFmtId="1" fontId="22" fillId="26" borderId="0" xfId="53" applyNumberFormat="1" applyFont="1" applyFill="1" applyBorder="1" applyAlignment="1">
      <alignment horizontal="right"/>
    </xf>
    <xf numFmtId="0" fontId="22" fillId="26" borderId="0" xfId="53" applyFont="1" applyFill="1" applyBorder="1" applyAlignment="1">
      <alignment horizontal="right"/>
    </xf>
    <xf numFmtId="1" fontId="25" fillId="26" borderId="0" xfId="53" applyNumberFormat="1" applyFont="1" applyFill="1" applyBorder="1"/>
    <xf numFmtId="1" fontId="25" fillId="26" borderId="0" xfId="53" applyNumberFormat="1" applyFont="1" applyFill="1" applyBorder="1" applyAlignment="1">
      <alignment horizontal="right"/>
    </xf>
    <xf numFmtId="0" fontId="22" fillId="26" borderId="11" xfId="53" applyFont="1" applyFill="1" applyBorder="1"/>
    <xf numFmtId="0" fontId="25" fillId="26" borderId="0" xfId="53" applyFont="1" applyFill="1" applyBorder="1" applyAlignment="1">
      <alignment horizontal="right"/>
    </xf>
    <xf numFmtId="164" fontId="25" fillId="26" borderId="0" xfId="53" applyNumberFormat="1" applyFont="1" applyFill="1" applyBorder="1"/>
    <xf numFmtId="164" fontId="22" fillId="26" borderId="11" xfId="53" applyNumberFormat="1" applyFont="1" applyFill="1" applyBorder="1"/>
    <xf numFmtId="0" fontId="23" fillId="24" borderId="12" xfId="53" applyFont="1" applyFill="1" applyBorder="1"/>
    <xf numFmtId="0" fontId="23" fillId="24" borderId="13" xfId="53" applyFont="1" applyFill="1" applyBorder="1"/>
    <xf numFmtId="0" fontId="23" fillId="24" borderId="13" xfId="53" applyFont="1" applyFill="1" applyBorder="1" applyAlignment="1" applyProtection="1">
      <alignment horizontal="right"/>
    </xf>
    <xf numFmtId="0" fontId="23" fillId="24" borderId="14" xfId="53" applyFont="1" applyFill="1" applyBorder="1"/>
    <xf numFmtId="0" fontId="24" fillId="24" borderId="15" xfId="53" applyFont="1" applyFill="1" applyBorder="1" applyAlignment="1" applyProtection="1">
      <alignment horizontal="center"/>
    </xf>
    <xf numFmtId="0" fontId="24" fillId="24" borderId="16" xfId="53" applyFont="1" applyFill="1" applyBorder="1" applyAlignment="1" applyProtection="1">
      <alignment horizontal="center"/>
    </xf>
    <xf numFmtId="0" fontId="24" fillId="24" borderId="14" xfId="53" applyFont="1" applyFill="1" applyBorder="1" applyAlignment="1" applyProtection="1">
      <alignment horizontal="left"/>
    </xf>
    <xf numFmtId="0" fontId="25" fillId="24" borderId="14" xfId="53" applyFont="1" applyFill="1" applyBorder="1" applyAlignment="1" applyProtection="1">
      <alignment horizontal="left"/>
    </xf>
    <xf numFmtId="164" fontId="25" fillId="26" borderId="0" xfId="53" applyNumberFormat="1" applyFont="1" applyFill="1" applyBorder="1" applyProtection="1"/>
    <xf numFmtId="0" fontId="22" fillId="24" borderId="14" xfId="53" applyFont="1" applyFill="1" applyBorder="1" applyAlignment="1" applyProtection="1">
      <alignment horizontal="left"/>
    </xf>
    <xf numFmtId="164" fontId="25" fillId="25" borderId="0" xfId="53" applyNumberFormat="1" applyFont="1" applyFill="1" applyBorder="1" applyProtection="1"/>
    <xf numFmtId="37" fontId="25" fillId="24" borderId="14" xfId="53" applyNumberFormat="1" applyFont="1" applyFill="1" applyBorder="1" applyAlignment="1" applyProtection="1">
      <alignment horizontal="left"/>
    </xf>
    <xf numFmtId="164" fontId="22" fillId="25" borderId="0" xfId="53" quotePrefix="1" applyNumberFormat="1" applyFont="1" applyFill="1" applyBorder="1" applyAlignment="1" applyProtection="1">
      <alignment horizontal="right"/>
    </xf>
    <xf numFmtId="0" fontId="22" fillId="25" borderId="0" xfId="53" quotePrefix="1" applyFont="1" applyFill="1" applyBorder="1" applyAlignment="1">
      <alignment horizontal="right"/>
    </xf>
    <xf numFmtId="0" fontId="22" fillId="26" borderId="0" xfId="53" quotePrefix="1" applyFont="1" applyFill="1" applyBorder="1" applyAlignment="1">
      <alignment horizontal="right"/>
    </xf>
    <xf numFmtId="0" fontId="22" fillId="24" borderId="17" xfId="53" applyFont="1" applyFill="1" applyBorder="1" applyAlignment="1" applyProtection="1">
      <alignment horizontal="left"/>
    </xf>
    <xf numFmtId="1" fontId="22" fillId="25" borderId="18" xfId="53" applyNumberFormat="1" applyFont="1" applyFill="1" applyBorder="1" applyAlignment="1" applyProtection="1">
      <alignment horizontal="right"/>
    </xf>
    <xf numFmtId="0" fontId="22" fillId="25" borderId="18" xfId="53" applyFont="1" applyFill="1" applyBorder="1"/>
    <xf numFmtId="0" fontId="22" fillId="24" borderId="12" xfId="53" applyFont="1" applyFill="1" applyBorder="1" applyAlignment="1" applyProtection="1">
      <alignment horizontal="left"/>
    </xf>
    <xf numFmtId="1" fontId="22" fillId="26" borderId="13" xfId="53" applyNumberFormat="1" applyFont="1" applyFill="1" applyBorder="1" applyAlignment="1" applyProtection="1">
      <alignment horizontal="right"/>
    </xf>
    <xf numFmtId="0" fontId="22" fillId="26" borderId="13" xfId="53" applyFont="1" applyFill="1" applyBorder="1"/>
    <xf numFmtId="0" fontId="22" fillId="24" borderId="16" xfId="53" applyFont="1" applyFill="1" applyBorder="1" applyAlignment="1" applyProtection="1">
      <alignment horizontal="left"/>
    </xf>
    <xf numFmtId="0" fontId="22" fillId="24" borderId="14" xfId="53" applyFont="1" applyFill="1" applyBorder="1"/>
    <xf numFmtId="0" fontId="22" fillId="24" borderId="17" xfId="53" applyFont="1" applyFill="1" applyBorder="1"/>
    <xf numFmtId="0" fontId="22" fillId="26" borderId="18" xfId="53" applyFont="1" applyFill="1" applyBorder="1"/>
    <xf numFmtId="0" fontId="22" fillId="26" borderId="18" xfId="53" applyFont="1" applyFill="1" applyBorder="1" applyAlignment="1">
      <alignment horizontal="right"/>
    </xf>
    <xf numFmtId="0" fontId="23" fillId="24" borderId="12" xfId="53" applyFont="1" applyFill="1" applyBorder="1" applyAlignment="1" applyProtection="1">
      <alignment horizontal="fill"/>
    </xf>
    <xf numFmtId="0" fontId="23" fillId="25" borderId="13" xfId="53" applyFont="1" applyFill="1" applyBorder="1" applyAlignment="1" applyProtection="1">
      <alignment horizontal="fill"/>
    </xf>
    <xf numFmtId="0" fontId="22" fillId="25" borderId="13" xfId="53" applyFont="1" applyFill="1" applyBorder="1"/>
    <xf numFmtId="0" fontId="25" fillId="24" borderId="14" xfId="53" applyFont="1" applyFill="1" applyBorder="1"/>
    <xf numFmtId="0" fontId="25" fillId="26" borderId="0" xfId="53" quotePrefix="1" applyFont="1" applyFill="1" applyBorder="1" applyAlignment="1">
      <alignment horizontal="right"/>
    </xf>
    <xf numFmtId="164" fontId="25" fillId="25" borderId="0" xfId="53" applyNumberFormat="1" applyFont="1" applyFill="1" applyBorder="1"/>
    <xf numFmtId="164" fontId="22" fillId="25" borderId="0" xfId="53" applyNumberFormat="1" applyFont="1" applyFill="1" applyBorder="1"/>
    <xf numFmtId="0" fontId="25" fillId="24" borderId="16" xfId="53" applyFont="1" applyFill="1" applyBorder="1" applyAlignment="1" applyProtection="1">
      <alignment horizontal="left"/>
    </xf>
    <xf numFmtId="0" fontId="24" fillId="24" borderId="19" xfId="53" applyFont="1" applyFill="1" applyBorder="1" applyAlignment="1">
      <alignment horizontal="right"/>
    </xf>
    <xf numFmtId="0" fontId="24" fillId="24" borderId="20" xfId="53" applyFont="1" applyFill="1" applyBorder="1" applyProtection="1"/>
    <xf numFmtId="0" fontId="22" fillId="25" borderId="21" xfId="53" applyFont="1" applyFill="1" applyBorder="1"/>
    <xf numFmtId="0" fontId="22" fillId="26" borderId="21" xfId="53" applyFont="1" applyFill="1" applyBorder="1"/>
    <xf numFmtId="1" fontId="25" fillId="26" borderId="21" xfId="53" applyNumberFormat="1" applyFont="1" applyFill="1" applyBorder="1" applyAlignment="1" applyProtection="1">
      <alignment horizontal="right"/>
    </xf>
    <xf numFmtId="1" fontId="22" fillId="25" borderId="21" xfId="53" applyNumberFormat="1" applyFont="1" applyFill="1" applyBorder="1"/>
    <xf numFmtId="1" fontId="22" fillId="26" borderId="21" xfId="53" applyNumberFormat="1" applyFont="1" applyFill="1" applyBorder="1" applyAlignment="1">
      <alignment horizontal="right"/>
    </xf>
    <xf numFmtId="1" fontId="22" fillId="25" borderId="21" xfId="53" applyNumberFormat="1" applyFont="1" applyFill="1" applyBorder="1" applyAlignment="1">
      <alignment horizontal="right"/>
    </xf>
    <xf numFmtId="1" fontId="22" fillId="26" borderId="21" xfId="53" applyNumberFormat="1" applyFont="1" applyFill="1" applyBorder="1"/>
    <xf numFmtId="1" fontId="25" fillId="26" borderId="21" xfId="53" applyNumberFormat="1" applyFont="1" applyFill="1" applyBorder="1"/>
    <xf numFmtId="1" fontId="25" fillId="25" borderId="21" xfId="53" applyNumberFormat="1" applyFont="1" applyFill="1" applyBorder="1" applyAlignment="1" applyProtection="1">
      <alignment horizontal="right"/>
    </xf>
    <xf numFmtId="1" fontId="25" fillId="25" borderId="21" xfId="53" applyNumberFormat="1" applyFont="1" applyFill="1" applyBorder="1"/>
    <xf numFmtId="1" fontId="25" fillId="26" borderId="21" xfId="53" applyNumberFormat="1" applyFont="1" applyFill="1" applyBorder="1" applyAlignment="1">
      <alignment horizontal="right"/>
    </xf>
    <xf numFmtId="1" fontId="22" fillId="26" borderId="21" xfId="53" applyNumberFormat="1" applyFont="1" applyFill="1" applyBorder="1" applyAlignment="1" applyProtection="1">
      <alignment horizontal="right"/>
    </xf>
    <xf numFmtId="1" fontId="22" fillId="25" borderId="21" xfId="53" applyNumberFormat="1" applyFont="1" applyFill="1" applyBorder="1" applyAlignment="1" applyProtection="1">
      <alignment horizontal="right"/>
    </xf>
    <xf numFmtId="1" fontId="22" fillId="25" borderId="22" xfId="53" applyNumberFormat="1" applyFont="1" applyFill="1" applyBorder="1"/>
    <xf numFmtId="1" fontId="22" fillId="26" borderId="23" xfId="53" applyNumberFormat="1" applyFont="1" applyFill="1" applyBorder="1"/>
    <xf numFmtId="49" fontId="22" fillId="25" borderId="20" xfId="53" applyNumberFormat="1" applyFont="1" applyFill="1" applyBorder="1" applyAlignment="1" applyProtection="1">
      <alignment horizontal="right"/>
    </xf>
    <xf numFmtId="1" fontId="22" fillId="26" borderId="22" xfId="53" applyNumberFormat="1" applyFont="1" applyFill="1" applyBorder="1" applyAlignment="1" applyProtection="1">
      <alignment horizontal="right"/>
    </xf>
    <xf numFmtId="0" fontId="23" fillId="25" borderId="23" xfId="53" applyFont="1" applyFill="1" applyBorder="1" applyAlignment="1" applyProtection="1">
      <alignment horizontal="fill"/>
    </xf>
    <xf numFmtId="1" fontId="25" fillId="25" borderId="21" xfId="53" applyNumberFormat="1" applyFont="1" applyFill="1" applyBorder="1" applyAlignment="1">
      <alignment horizontal="right"/>
    </xf>
    <xf numFmtId="0" fontId="22" fillId="26" borderId="20" xfId="53" applyFont="1" applyFill="1" applyBorder="1"/>
    <xf numFmtId="0" fontId="22" fillId="25" borderId="21" xfId="53" applyFont="1" applyFill="1" applyBorder="1" applyAlignment="1">
      <alignment horizontal="right"/>
    </xf>
    <xf numFmtId="0" fontId="22" fillId="26" borderId="21" xfId="53" applyFont="1" applyFill="1" applyBorder="1" applyAlignment="1">
      <alignment horizontal="right"/>
    </xf>
    <xf numFmtId="0" fontId="24" fillId="24" borderId="19" xfId="53" applyFont="1" applyFill="1" applyBorder="1"/>
    <xf numFmtId="164" fontId="22" fillId="25" borderId="21" xfId="53" applyNumberFormat="1" applyFont="1" applyFill="1" applyBorder="1" applyProtection="1"/>
    <xf numFmtId="164" fontId="22" fillId="26" borderId="21" xfId="53" applyNumberFormat="1" applyFont="1" applyFill="1" applyBorder="1" applyProtection="1"/>
    <xf numFmtId="164" fontId="25" fillId="26" borderId="21" xfId="53" applyNumberFormat="1" applyFont="1" applyFill="1" applyBorder="1" applyProtection="1"/>
    <xf numFmtId="164" fontId="25" fillId="25" borderId="21" xfId="53" applyNumberFormat="1" applyFont="1" applyFill="1" applyBorder="1" applyProtection="1"/>
    <xf numFmtId="1" fontId="25" fillId="25" borderId="22" xfId="53" applyNumberFormat="1" applyFont="1" applyFill="1" applyBorder="1" applyAlignment="1" applyProtection="1">
      <alignment horizontal="right"/>
    </xf>
    <xf numFmtId="1" fontId="25" fillId="26" borderId="23" xfId="53" applyNumberFormat="1" applyFont="1" applyFill="1" applyBorder="1" applyAlignment="1" applyProtection="1">
      <alignment horizontal="right"/>
    </xf>
    <xf numFmtId="0" fontId="23" fillId="25" borderId="21" xfId="53" applyFont="1" applyFill="1" applyBorder="1"/>
    <xf numFmtId="0" fontId="22" fillId="25" borderId="20" xfId="53" applyFont="1" applyFill="1" applyBorder="1"/>
    <xf numFmtId="0" fontId="22" fillId="26" borderId="22" xfId="53" applyFont="1" applyFill="1" applyBorder="1"/>
    <xf numFmtId="0" fontId="23" fillId="25" borderId="23" xfId="53" applyFont="1" applyFill="1" applyBorder="1"/>
    <xf numFmtId="0" fontId="25" fillId="26" borderId="21" xfId="53" applyFont="1" applyFill="1" applyBorder="1"/>
    <xf numFmtId="0" fontId="25" fillId="25" borderId="21" xfId="53" applyFont="1" applyFill="1" applyBorder="1"/>
    <xf numFmtId="164" fontId="22" fillId="25" borderId="21" xfId="53" quotePrefix="1" applyNumberFormat="1" applyFont="1" applyFill="1" applyBorder="1" applyAlignment="1" applyProtection="1">
      <alignment horizontal="right"/>
    </xf>
    <xf numFmtId="0" fontId="22" fillId="26" borderId="21" xfId="53" quotePrefix="1" applyFont="1" applyFill="1" applyBorder="1" applyAlignment="1">
      <alignment horizontal="right"/>
    </xf>
    <xf numFmtId="0" fontId="22" fillId="25" borderId="21" xfId="53" quotePrefix="1" applyFont="1" applyFill="1" applyBorder="1" applyAlignment="1">
      <alignment horizontal="right"/>
    </xf>
    <xf numFmtId="0" fontId="22" fillId="25" borderId="22" xfId="53" applyFont="1" applyFill="1" applyBorder="1"/>
    <xf numFmtId="0" fontId="22" fillId="26" borderId="23" xfId="53" applyFont="1" applyFill="1" applyBorder="1"/>
    <xf numFmtId="0" fontId="22" fillId="25" borderId="23" xfId="53" applyFont="1" applyFill="1" applyBorder="1"/>
    <xf numFmtId="0" fontId="25" fillId="26" borderId="21" xfId="53" quotePrefix="1" applyFont="1" applyFill="1" applyBorder="1" applyAlignment="1">
      <alignment horizontal="right"/>
    </xf>
    <xf numFmtId="164" fontId="25" fillId="26" borderId="21" xfId="53" applyNumberFormat="1" applyFont="1" applyFill="1" applyBorder="1"/>
    <xf numFmtId="164" fontId="22" fillId="26" borderId="20" xfId="53" applyNumberFormat="1" applyFont="1" applyFill="1" applyBorder="1"/>
    <xf numFmtId="164" fontId="25" fillId="25" borderId="21" xfId="53" applyNumberFormat="1" applyFont="1" applyFill="1" applyBorder="1"/>
    <xf numFmtId="164" fontId="22" fillId="25" borderId="21" xfId="53" applyNumberFormat="1" applyFont="1" applyFill="1" applyBorder="1"/>
    <xf numFmtId="0" fontId="22" fillId="0" borderId="0" xfId="53" applyFont="1" applyBorder="1" applyAlignment="1">
      <alignment horizontal="right"/>
    </xf>
    <xf numFmtId="0" fontId="24" fillId="24" borderId="24" xfId="53" applyFont="1" applyFill="1" applyBorder="1" applyAlignment="1">
      <alignment horizontal="right"/>
    </xf>
    <xf numFmtId="0" fontId="24" fillId="24" borderId="24" xfId="53" applyFont="1" applyFill="1" applyBorder="1"/>
    <xf numFmtId="0" fontId="23" fillId="24" borderId="14" xfId="53" applyFont="1" applyFill="1" applyBorder="1" applyAlignment="1">
      <alignment horizontal="right"/>
    </xf>
    <xf numFmtId="0" fontId="24" fillId="24" borderId="11" xfId="53" applyFont="1" applyFill="1" applyBorder="1" applyAlignment="1" applyProtection="1">
      <alignment horizontal="right"/>
    </xf>
    <xf numFmtId="0" fontId="22" fillId="24" borderId="0" xfId="53" applyFont="1" applyFill="1" applyBorder="1"/>
    <xf numFmtId="0" fontId="23" fillId="24" borderId="13" xfId="53" applyFont="1" applyFill="1" applyBorder="1" applyAlignment="1">
      <alignment horizontal="right"/>
    </xf>
    <xf numFmtId="0" fontId="23" fillId="24" borderId="0" xfId="53" applyFont="1" applyFill="1" applyBorder="1" applyAlignment="1">
      <alignment horizontal="right"/>
    </xf>
    <xf numFmtId="0" fontId="22" fillId="25" borderId="27" xfId="53" applyFont="1" applyFill="1" applyBorder="1" applyAlignment="1">
      <alignment horizontal="right"/>
    </xf>
    <xf numFmtId="0" fontId="22" fillId="26" borderId="27" xfId="53" applyFont="1" applyFill="1" applyBorder="1" applyAlignment="1">
      <alignment horizontal="right"/>
    </xf>
    <xf numFmtId="0" fontId="25" fillId="26" borderId="27" xfId="53" applyFont="1" applyFill="1" applyBorder="1" applyAlignment="1">
      <alignment horizontal="right"/>
    </xf>
    <xf numFmtId="1" fontId="25" fillId="26" borderId="27" xfId="53" applyNumberFormat="1" applyFont="1" applyFill="1" applyBorder="1" applyAlignment="1" applyProtection="1">
      <alignment horizontal="right"/>
    </xf>
    <xf numFmtId="1" fontId="25" fillId="25" borderId="27" xfId="53" applyNumberFormat="1" applyFont="1" applyFill="1" applyBorder="1" applyAlignment="1" applyProtection="1">
      <alignment horizontal="right"/>
    </xf>
    <xf numFmtId="0" fontId="25" fillId="25" borderId="27" xfId="53" applyFont="1" applyFill="1" applyBorder="1" applyAlignment="1">
      <alignment horizontal="right"/>
    </xf>
    <xf numFmtId="164" fontId="25" fillId="26" borderId="27" xfId="53" applyNumberFormat="1" applyFont="1" applyFill="1" applyBorder="1" applyAlignment="1" applyProtection="1">
      <alignment horizontal="right"/>
    </xf>
    <xf numFmtId="0" fontId="22" fillId="25" borderId="27" xfId="53" quotePrefix="1" applyFont="1" applyFill="1" applyBorder="1" applyAlignment="1">
      <alignment horizontal="right"/>
    </xf>
    <xf numFmtId="0" fontId="22" fillId="26" borderId="27" xfId="53" quotePrefix="1" applyFont="1" applyFill="1" applyBorder="1" applyAlignment="1">
      <alignment horizontal="right"/>
    </xf>
    <xf numFmtId="0" fontId="25" fillId="26" borderId="27" xfId="53" quotePrefix="1" applyFont="1" applyFill="1" applyBorder="1" applyAlignment="1">
      <alignment horizontal="right"/>
    </xf>
    <xf numFmtId="164" fontId="25" fillId="25" borderId="27" xfId="53" applyNumberFormat="1" applyFont="1" applyFill="1" applyBorder="1" applyAlignment="1">
      <alignment horizontal="right"/>
    </xf>
    <xf numFmtId="164" fontId="25" fillId="26" borderId="27" xfId="53" applyNumberFormat="1" applyFont="1" applyFill="1" applyBorder="1" applyAlignment="1">
      <alignment horizontal="right"/>
    </xf>
    <xf numFmtId="0" fontId="22" fillId="26" borderId="28" xfId="53" applyFont="1" applyFill="1" applyBorder="1" applyAlignment="1">
      <alignment horizontal="right"/>
    </xf>
    <xf numFmtId="0" fontId="22" fillId="25" borderId="18" xfId="53" applyFont="1" applyFill="1" applyBorder="1" applyAlignment="1">
      <alignment horizontal="right"/>
    </xf>
    <xf numFmtId="0" fontId="22" fillId="25" borderId="17" xfId="53" applyFont="1" applyFill="1" applyBorder="1" applyAlignment="1" applyProtection="1">
      <alignment horizontal="center"/>
    </xf>
    <xf numFmtId="0" fontId="22" fillId="25" borderId="18" xfId="53" applyFont="1" applyFill="1" applyBorder="1" applyAlignment="1" applyProtection="1">
      <alignment horizontal="center"/>
    </xf>
    <xf numFmtId="165" fontId="25" fillId="25" borderId="25" xfId="52" applyNumberFormat="1" applyFont="1" applyFill="1" applyBorder="1" applyAlignment="1" applyProtection="1">
      <alignment horizontal="left"/>
    </xf>
    <xf numFmtId="165" fontId="25" fillId="25" borderId="26" xfId="52" applyNumberFormat="1" applyFont="1" applyFill="1" applyBorder="1" applyAlignment="1" applyProtection="1">
      <alignment horizontal="left"/>
    </xf>
    <xf numFmtId="0" fontId="24" fillId="24" borderId="14" xfId="52" applyFont="1" applyFill="1" applyBorder="1" applyAlignment="1" applyProtection="1">
      <alignment horizontal="center"/>
    </xf>
    <xf numFmtId="0" fontId="24" fillId="24" borderId="0" xfId="52" applyFont="1" applyFill="1" applyBorder="1" applyAlignment="1" applyProtection="1">
      <alignment horizontal="center"/>
    </xf>
  </cellXfs>
  <cellStyles count="59">
    <cellStyle name="20% - Accent1" xfId="1" builtinId="30" customBuiltin="1"/>
    <cellStyle name="20% - Accent2" xfId="2" builtinId="34" customBuiltin="1"/>
    <cellStyle name="20% - Accent3" xfId="3" builtinId="38" customBuiltin="1"/>
    <cellStyle name="20% - Accent4" xfId="4" builtinId="42" customBuiltin="1"/>
    <cellStyle name="20% - Accent5" xfId="5" builtinId="46" customBuiltin="1"/>
    <cellStyle name="20% - Accent6" xfId="6" builtinId="50" customBuiltin="1"/>
    <cellStyle name="40% - Accent1" xfId="7" builtinId="31" customBuiltin="1"/>
    <cellStyle name="40% - Accent2" xfId="8" builtinId="35" customBuiltin="1"/>
    <cellStyle name="40% - Accent3" xfId="9" builtinId="39" customBuiltin="1"/>
    <cellStyle name="40% - Accent4" xfId="10" builtinId="43" customBuiltin="1"/>
    <cellStyle name="40% - Accent5" xfId="11" builtinId="47" customBuiltin="1"/>
    <cellStyle name="40% - Accent6" xfId="12" builtinId="51" customBuiltin="1"/>
    <cellStyle name="60% - Accent1" xfId="13" builtinId="32" customBuiltin="1"/>
    <cellStyle name="60% - Accent2" xfId="14" builtinId="36" customBuiltin="1"/>
    <cellStyle name="60% - Accent3" xfId="15" builtinId="40" customBuiltin="1"/>
    <cellStyle name="60% - Accent4" xfId="16" builtinId="44" customBuiltin="1"/>
    <cellStyle name="60% - Accent5" xfId="17" builtinId="48" customBuiltin="1"/>
    <cellStyle name="60% - Accent6" xfId="18" builtinId="52" customBuiltin="1"/>
    <cellStyle name="Accent1" xfId="19" builtinId="29" customBuiltin="1"/>
    <cellStyle name="Accent2" xfId="20" builtinId="33" customBuiltin="1"/>
    <cellStyle name="Accent3" xfId="21" builtinId="37" customBuiltin="1"/>
    <cellStyle name="Accent4" xfId="22" builtinId="41" customBuiltin="1"/>
    <cellStyle name="Accent5" xfId="23" builtinId="45" customBuiltin="1"/>
    <cellStyle name="Accent6" xfId="24" builtinId="49" customBuiltin="1"/>
    <cellStyle name="Bad" xfId="25" builtinId="27" customBuiltin="1"/>
    <cellStyle name="Calculation" xfId="26" builtinId="22" customBuiltin="1"/>
    <cellStyle name="Check Cell" xfId="27" builtinId="23" customBuiltin="1"/>
    <cellStyle name="Explanatory Text" xfId="28" builtinId="53" customBuiltin="1"/>
    <cellStyle name="Good" xfId="29" builtinId="26" customBuiltin="1"/>
    <cellStyle name="Heading 1" xfId="30" builtinId="16" customBuiltin="1"/>
    <cellStyle name="Heading 2" xfId="31" builtinId="17" customBuiltin="1"/>
    <cellStyle name="Heading 3" xfId="32" builtinId="18" customBuiltin="1"/>
    <cellStyle name="Heading 4" xfId="33" builtinId="19" customBuiltin="1"/>
    <cellStyle name="Input" xfId="34" builtinId="20" customBuiltin="1"/>
    <cellStyle name="Linked Cell" xfId="35" builtinId="24" customBuiltin="1"/>
    <cellStyle name="Neutral" xfId="36" builtinId="28" customBuiltin="1"/>
    <cellStyle name="Normal" xfId="0" builtinId="0"/>
    <cellStyle name="Normal 2" xfId="37"/>
    <cellStyle name="Normal 2 10" xfId="38"/>
    <cellStyle name="Normal 2 2" xfId="39"/>
    <cellStyle name="Normal 2 3" xfId="40"/>
    <cellStyle name="Normal 2 4" xfId="41"/>
    <cellStyle name="Normal 2 5" xfId="42"/>
    <cellStyle name="Normal 2 6" xfId="43"/>
    <cellStyle name="Normal 2 7" xfId="44"/>
    <cellStyle name="Normal 2 8" xfId="45"/>
    <cellStyle name="Normal 2 9" xfId="46"/>
    <cellStyle name="Normal 3" xfId="47"/>
    <cellStyle name="Normal 3 2" xfId="48"/>
    <cellStyle name="Normal 4" xfId="49"/>
    <cellStyle name="Normal 5" xfId="50"/>
    <cellStyle name="Normal 6" xfId="51"/>
    <cellStyle name="Normal_Table-26.4" xfId="52"/>
    <cellStyle name="Normal_Table-26.4-concld." xfId="53"/>
    <cellStyle name="Note" xfId="54" builtinId="10" customBuiltin="1"/>
    <cellStyle name="Output" xfId="55" builtinId="21" customBuiltin="1"/>
    <cellStyle name="Title" xfId="56" builtinId="15" customBuiltin="1"/>
    <cellStyle name="Total" xfId="57" builtinId="25" customBuiltin="1"/>
    <cellStyle name="Warning Text" xfId="58" builtinId="11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syncVertical="1" syncRef="C1" transitionEvaluation="1"/>
  <dimension ref="A1:Q203"/>
  <sheetViews>
    <sheetView showGridLines="0" tabSelected="1" view="pageBreakPreview" zoomScaleNormal="75" workbookViewId="0">
      <pane xSplit="2" topLeftCell="C1" activePane="topRight" state="frozen"/>
      <selection pane="topRight" activeCell="A14" sqref="A14"/>
    </sheetView>
  </sheetViews>
  <sheetFormatPr defaultColWidth="9.5703125" defaultRowHeight="15.75"/>
  <cols>
    <col min="1" max="1" width="46.140625" style="1" customWidth="1"/>
    <col min="2" max="2" width="12.5703125" style="1" hidden="1" customWidth="1"/>
    <col min="3" max="3" width="10" style="1" customWidth="1"/>
    <col min="4" max="4" width="10.5703125" style="1" customWidth="1"/>
    <col min="5" max="5" width="10.140625" style="1" customWidth="1"/>
    <col min="6" max="6" width="10.85546875" style="1" customWidth="1"/>
    <col min="7" max="7" width="12.28515625" style="1" customWidth="1"/>
    <col min="8" max="8" width="11.42578125" style="1" customWidth="1"/>
    <col min="9" max="9" width="11.28515625" style="3" customWidth="1"/>
    <col min="10" max="13" width="13" style="1" customWidth="1"/>
    <col min="14" max="14" width="14.140625" style="1" customWidth="1"/>
    <col min="15" max="15" width="14.140625" style="120" customWidth="1"/>
    <col min="16" max="16" width="13.42578125" style="1" customWidth="1"/>
    <col min="17" max="20" width="9.5703125" style="1"/>
    <col min="21" max="21" width="50.5703125" style="1" customWidth="1"/>
    <col min="22" max="22" width="9.5703125" style="1"/>
    <col min="23" max="23" width="50.5703125" style="1" customWidth="1"/>
    <col min="24" max="16384" width="9.5703125" style="1"/>
  </cols>
  <sheetData>
    <row r="1" spans="1:16">
      <c r="A1" s="38"/>
      <c r="B1" s="39"/>
      <c r="C1" s="39"/>
      <c r="D1" s="39"/>
      <c r="E1" s="39"/>
      <c r="F1" s="39"/>
      <c r="G1" s="39"/>
      <c r="H1" s="40"/>
      <c r="I1" s="39"/>
      <c r="J1" s="39"/>
      <c r="K1" s="39"/>
      <c r="L1" s="39"/>
      <c r="M1" s="39"/>
      <c r="N1" s="39"/>
      <c r="O1" s="126"/>
      <c r="P1" s="125"/>
    </row>
    <row r="2" spans="1:16" ht="15.75" customHeight="1">
      <c r="A2" s="146" t="s">
        <v>164</v>
      </c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47"/>
      <c r="M2" s="147"/>
      <c r="N2" s="147"/>
      <c r="O2" s="147"/>
      <c r="P2" s="125"/>
    </row>
    <row r="3" spans="1:16" ht="15.75" customHeight="1">
      <c r="A3" s="41"/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127"/>
      <c r="P3" s="125"/>
    </row>
    <row r="4" spans="1:16" ht="15.75" customHeight="1">
      <c r="A4" s="146" t="s">
        <v>163</v>
      </c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147"/>
      <c r="M4" s="147"/>
      <c r="N4" s="147"/>
      <c r="O4" s="147"/>
      <c r="P4" s="125"/>
    </row>
    <row r="5" spans="1:16">
      <c r="A5" s="41"/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127"/>
      <c r="P5" s="125"/>
    </row>
    <row r="6" spans="1:16" ht="15.75" customHeight="1">
      <c r="A6" s="123"/>
      <c r="B6" s="124"/>
      <c r="C6" s="124"/>
      <c r="D6" s="124"/>
      <c r="E6" s="124"/>
      <c r="F6" s="124"/>
      <c r="G6" s="124"/>
      <c r="H6" s="124"/>
      <c r="I6" s="4"/>
      <c r="J6" s="125"/>
      <c r="K6" s="124"/>
      <c r="L6" s="124"/>
      <c r="M6" s="124"/>
      <c r="N6" s="124" t="s">
        <v>162</v>
      </c>
      <c r="O6" s="124" t="s">
        <v>166</v>
      </c>
      <c r="P6" s="125"/>
    </row>
    <row r="7" spans="1:16">
      <c r="A7" s="42" t="s">
        <v>0</v>
      </c>
      <c r="B7" s="5" t="s">
        <v>1</v>
      </c>
      <c r="C7" s="72" t="s">
        <v>2</v>
      </c>
      <c r="D7" s="6" t="s">
        <v>3</v>
      </c>
      <c r="E7" s="72" t="s">
        <v>4</v>
      </c>
      <c r="F7" s="6" t="s">
        <v>5</v>
      </c>
      <c r="G7" s="72" t="s">
        <v>6</v>
      </c>
      <c r="H7" s="7" t="s">
        <v>7</v>
      </c>
      <c r="I7" s="72" t="s">
        <v>153</v>
      </c>
      <c r="J7" s="6" t="s">
        <v>160</v>
      </c>
      <c r="K7" s="72" t="s">
        <v>161</v>
      </c>
      <c r="L7" s="6" t="s">
        <v>167</v>
      </c>
      <c r="M7" s="72" t="s">
        <v>168</v>
      </c>
      <c r="N7" s="121" t="s">
        <v>170</v>
      </c>
      <c r="O7" s="121" t="s">
        <v>172</v>
      </c>
      <c r="P7" s="121" t="s">
        <v>173</v>
      </c>
    </row>
    <row r="8" spans="1:16">
      <c r="A8" s="43" t="s">
        <v>8</v>
      </c>
      <c r="B8" s="8">
        <v>7</v>
      </c>
      <c r="C8" s="73">
        <v>2</v>
      </c>
      <c r="D8" s="9">
        <v>3</v>
      </c>
      <c r="E8" s="73">
        <v>4</v>
      </c>
      <c r="F8" s="8">
        <v>5</v>
      </c>
      <c r="G8" s="73">
        <v>6</v>
      </c>
      <c r="H8" s="9">
        <v>7</v>
      </c>
      <c r="I8" s="96">
        <v>8</v>
      </c>
      <c r="J8" s="10">
        <v>9</v>
      </c>
      <c r="K8" s="96">
        <v>10</v>
      </c>
      <c r="L8" s="10">
        <v>11</v>
      </c>
      <c r="M8" s="96">
        <v>12</v>
      </c>
      <c r="N8" s="122">
        <v>13</v>
      </c>
      <c r="O8" s="121">
        <v>14</v>
      </c>
      <c r="P8" s="121">
        <v>15</v>
      </c>
    </row>
    <row r="9" spans="1:16">
      <c r="A9" s="44" t="s">
        <v>10</v>
      </c>
      <c r="B9" s="11"/>
      <c r="C9" s="74"/>
      <c r="D9" s="12"/>
      <c r="E9" s="74"/>
      <c r="F9" s="12"/>
      <c r="G9" s="74"/>
      <c r="H9" s="12"/>
      <c r="I9" s="74"/>
      <c r="J9" s="12"/>
      <c r="K9" s="74"/>
      <c r="L9" s="12"/>
      <c r="M9" s="74"/>
      <c r="N9" s="12"/>
      <c r="O9" s="128"/>
      <c r="P9" s="128"/>
    </row>
    <row r="10" spans="1:16" s="26" customFormat="1" ht="12.75">
      <c r="A10" s="45"/>
      <c r="B10" s="24"/>
      <c r="C10" s="75"/>
      <c r="D10" s="25"/>
      <c r="E10" s="75"/>
      <c r="F10" s="25"/>
      <c r="G10" s="75"/>
      <c r="H10" s="25"/>
      <c r="I10" s="75"/>
      <c r="J10" s="25"/>
      <c r="K10" s="75"/>
      <c r="L10" s="25"/>
      <c r="M10" s="75"/>
      <c r="N10" s="25"/>
      <c r="O10" s="129"/>
      <c r="P10" s="129"/>
    </row>
    <row r="11" spans="1:16" ht="12.75">
      <c r="A11" s="45" t="s">
        <v>11</v>
      </c>
      <c r="B11" s="12"/>
      <c r="C11" s="74"/>
      <c r="D11" s="12"/>
      <c r="E11" s="74"/>
      <c r="F11" s="12"/>
      <c r="G11" s="74"/>
      <c r="H11" s="12"/>
      <c r="I11" s="97"/>
      <c r="J11" s="11"/>
      <c r="K11" s="97"/>
      <c r="L11" s="12"/>
      <c r="M11" s="74"/>
      <c r="N11" s="12"/>
      <c r="O11" s="128"/>
      <c r="P11" s="128"/>
    </row>
    <row r="12" spans="1:16" s="26" customFormat="1" ht="12.75">
      <c r="A12" s="45" t="s">
        <v>12</v>
      </c>
      <c r="B12" s="27">
        <f>SUM(B14:B19)</f>
        <v>370660</v>
      </c>
      <c r="C12" s="76">
        <f>SUM(C14:C19)</f>
        <v>26799</v>
      </c>
      <c r="D12" s="28">
        <v>-422934</v>
      </c>
      <c r="E12" s="76">
        <v>0</v>
      </c>
      <c r="F12" s="28">
        <v>10685</v>
      </c>
      <c r="G12" s="76">
        <v>16701</v>
      </c>
      <c r="H12" s="25">
        <v>886253</v>
      </c>
      <c r="I12" s="76">
        <v>0</v>
      </c>
      <c r="J12" s="46">
        <v>1291</v>
      </c>
      <c r="K12" s="99">
        <v>1179514</v>
      </c>
      <c r="L12" s="28">
        <v>762032</v>
      </c>
      <c r="M12" s="107">
        <v>1367469</v>
      </c>
      <c r="N12" s="28">
        <v>1093125</v>
      </c>
      <c r="O12" s="130">
        <v>1268936</v>
      </c>
      <c r="P12" s="130">
        <v>1804435</v>
      </c>
    </row>
    <row r="13" spans="1:16" ht="12.75">
      <c r="A13" s="47" t="s">
        <v>154</v>
      </c>
      <c r="B13" s="15"/>
      <c r="C13" s="77"/>
      <c r="D13" s="12"/>
      <c r="E13" s="77"/>
      <c r="F13" s="12"/>
      <c r="G13" s="77"/>
      <c r="H13" s="12"/>
      <c r="I13" s="74"/>
      <c r="J13" s="12"/>
      <c r="K13" s="74"/>
      <c r="L13" s="12"/>
      <c r="M13" s="74"/>
      <c r="N13" s="12"/>
      <c r="O13" s="128"/>
      <c r="P13" s="128"/>
    </row>
    <row r="14" spans="1:16" s="26" customFormat="1" ht="12.75">
      <c r="A14" s="47" t="s">
        <v>14</v>
      </c>
      <c r="B14" s="29">
        <v>14128</v>
      </c>
      <c r="C14" s="78">
        <v>0</v>
      </c>
      <c r="D14" s="31">
        <v>0</v>
      </c>
      <c r="E14" s="76">
        <v>0</v>
      </c>
      <c r="F14" s="27">
        <v>0</v>
      </c>
      <c r="G14" s="76">
        <v>0</v>
      </c>
      <c r="H14" s="27">
        <v>0</v>
      </c>
      <c r="I14" s="76">
        <v>0</v>
      </c>
      <c r="J14" s="27">
        <v>0</v>
      </c>
      <c r="K14" s="76">
        <v>0</v>
      </c>
      <c r="L14" s="27">
        <v>0</v>
      </c>
      <c r="M14" s="76">
        <v>0</v>
      </c>
      <c r="N14" s="27">
        <v>0</v>
      </c>
      <c r="O14" s="131">
        <v>0</v>
      </c>
      <c r="P14" s="131"/>
    </row>
    <row r="15" spans="1:16" ht="12.75">
      <c r="A15" s="47" t="s">
        <v>155</v>
      </c>
      <c r="B15" s="15"/>
      <c r="C15" s="79"/>
      <c r="D15" s="18"/>
      <c r="E15" s="82"/>
      <c r="F15" s="18"/>
      <c r="G15" s="94"/>
      <c r="H15" s="18"/>
      <c r="I15" s="94"/>
      <c r="J15" s="13"/>
      <c r="K15" s="82"/>
      <c r="L15" s="13"/>
      <c r="M15" s="82"/>
      <c r="N15" s="13"/>
      <c r="O15" s="132"/>
      <c r="P15" s="132"/>
    </row>
    <row r="16" spans="1:16" s="26" customFormat="1" ht="12.75">
      <c r="A16" s="47" t="s">
        <v>16</v>
      </c>
      <c r="B16" s="29">
        <v>81795</v>
      </c>
      <c r="C16" s="78">
        <v>0</v>
      </c>
      <c r="D16" s="31">
        <v>0</v>
      </c>
      <c r="E16" s="78">
        <v>0</v>
      </c>
      <c r="F16" s="31">
        <v>0</v>
      </c>
      <c r="G16" s="95">
        <v>0</v>
      </c>
      <c r="H16" s="31">
        <v>0</v>
      </c>
      <c r="I16" s="95">
        <v>0</v>
      </c>
      <c r="J16" s="27">
        <v>0</v>
      </c>
      <c r="K16" s="76">
        <v>0</v>
      </c>
      <c r="L16" s="27">
        <v>0</v>
      </c>
      <c r="M16" s="76">
        <v>0</v>
      </c>
      <c r="N16" s="27">
        <v>0</v>
      </c>
      <c r="O16" s="131">
        <v>0</v>
      </c>
      <c r="P16" s="131"/>
    </row>
    <row r="17" spans="1:16" ht="12.75">
      <c r="A17" s="47" t="s">
        <v>17</v>
      </c>
      <c r="B17" s="17">
        <v>185173</v>
      </c>
      <c r="C17" s="79">
        <v>0</v>
      </c>
      <c r="D17" s="18">
        <v>0</v>
      </c>
      <c r="E17" s="82">
        <v>0</v>
      </c>
      <c r="F17" s="18">
        <v>0</v>
      </c>
      <c r="G17" s="94">
        <v>0</v>
      </c>
      <c r="H17" s="18">
        <v>0</v>
      </c>
      <c r="I17" s="94">
        <v>0</v>
      </c>
      <c r="J17" s="13">
        <v>0</v>
      </c>
      <c r="K17" s="82">
        <v>0</v>
      </c>
      <c r="L17" s="13">
        <v>0</v>
      </c>
      <c r="M17" s="82">
        <v>0</v>
      </c>
      <c r="N17" s="13">
        <v>0</v>
      </c>
      <c r="O17" s="132">
        <v>0</v>
      </c>
      <c r="P17" s="132"/>
    </row>
    <row r="18" spans="1:16" s="26" customFormat="1" ht="12.75">
      <c r="A18" s="47" t="s">
        <v>18</v>
      </c>
      <c r="B18" s="29">
        <v>89564</v>
      </c>
      <c r="C18" s="80">
        <v>26799</v>
      </c>
      <c r="D18" s="25">
        <v>-422934</v>
      </c>
      <c r="E18" s="80">
        <v>0</v>
      </c>
      <c r="F18" s="25">
        <v>10685</v>
      </c>
      <c r="G18" s="80">
        <v>16701</v>
      </c>
      <c r="H18" s="25">
        <v>886253</v>
      </c>
      <c r="I18" s="76">
        <v>0</v>
      </c>
      <c r="J18" s="24">
        <v>1291</v>
      </c>
      <c r="K18" s="98">
        <v>1179514</v>
      </c>
      <c r="L18" s="25">
        <v>762032</v>
      </c>
      <c r="M18" s="75">
        <v>1367469</v>
      </c>
      <c r="N18" s="25">
        <v>1093125</v>
      </c>
      <c r="O18" s="129">
        <v>1268936</v>
      </c>
      <c r="P18" s="129">
        <v>1804435</v>
      </c>
    </row>
    <row r="19" spans="1:16" ht="12.75">
      <c r="A19" s="47" t="s">
        <v>19</v>
      </c>
      <c r="B19" s="15" t="s">
        <v>15</v>
      </c>
      <c r="C19" s="79">
        <v>0</v>
      </c>
      <c r="D19" s="18">
        <v>0</v>
      </c>
      <c r="E19" s="79">
        <v>0</v>
      </c>
      <c r="F19" s="18">
        <v>0</v>
      </c>
      <c r="G19" s="94">
        <v>0</v>
      </c>
      <c r="H19" s="18">
        <v>0</v>
      </c>
      <c r="I19" s="94">
        <v>0</v>
      </c>
      <c r="J19" s="11">
        <v>0</v>
      </c>
      <c r="K19" s="97">
        <v>0</v>
      </c>
      <c r="L19" s="12">
        <v>0</v>
      </c>
      <c r="M19" s="74">
        <v>0</v>
      </c>
      <c r="N19" s="12">
        <v>0</v>
      </c>
      <c r="O19" s="128">
        <v>0</v>
      </c>
      <c r="P19" s="128"/>
    </row>
    <row r="20" spans="1:16" s="26" customFormat="1" ht="12.75">
      <c r="A20" s="45" t="s">
        <v>20</v>
      </c>
      <c r="B20" s="27">
        <v>8950</v>
      </c>
      <c r="C20" s="81">
        <v>149</v>
      </c>
      <c r="D20" s="31">
        <v>0</v>
      </c>
      <c r="E20" s="84">
        <v>0</v>
      </c>
      <c r="F20" s="31">
        <v>0</v>
      </c>
      <c r="G20" s="95">
        <v>0</v>
      </c>
      <c r="H20" s="31">
        <v>0</v>
      </c>
      <c r="I20" s="95">
        <v>0</v>
      </c>
      <c r="J20" s="27">
        <v>0</v>
      </c>
      <c r="K20" s="76">
        <v>0</v>
      </c>
      <c r="L20" s="27">
        <v>0</v>
      </c>
      <c r="M20" s="76">
        <v>0</v>
      </c>
      <c r="N20" s="27">
        <v>0</v>
      </c>
      <c r="O20" s="131">
        <v>0</v>
      </c>
      <c r="P20" s="131"/>
    </row>
    <row r="21" spans="1:16" ht="12.75">
      <c r="A21" s="45" t="s">
        <v>21</v>
      </c>
      <c r="B21" s="13">
        <f>+B12-B20</f>
        <v>361710</v>
      </c>
      <c r="C21" s="82">
        <f>+C12-C20</f>
        <v>26650</v>
      </c>
      <c r="D21" s="14">
        <v>-422934</v>
      </c>
      <c r="E21" s="82">
        <v>0</v>
      </c>
      <c r="F21" s="14">
        <v>10685</v>
      </c>
      <c r="G21" s="82">
        <v>16701</v>
      </c>
      <c r="H21" s="12">
        <v>886253</v>
      </c>
      <c r="I21" s="94">
        <v>0</v>
      </c>
      <c r="J21" s="48">
        <v>1291</v>
      </c>
      <c r="K21" s="100">
        <v>1179514</v>
      </c>
      <c r="L21" s="14">
        <v>762032</v>
      </c>
      <c r="M21" s="108">
        <v>1367469</v>
      </c>
      <c r="N21" s="14">
        <v>1093125</v>
      </c>
      <c r="O21" s="133">
        <v>1268936</v>
      </c>
      <c r="P21" s="133">
        <v>1804435</v>
      </c>
    </row>
    <row r="22" spans="1:16" s="26" customFormat="1" ht="12.75">
      <c r="A22" s="47"/>
      <c r="B22" s="29"/>
      <c r="C22" s="80"/>
      <c r="D22" s="25"/>
      <c r="E22" s="80"/>
      <c r="F22" s="25"/>
      <c r="G22" s="80"/>
      <c r="H22" s="25"/>
      <c r="I22" s="98"/>
      <c r="J22" s="24"/>
      <c r="K22" s="98"/>
      <c r="L22" s="25"/>
      <c r="M22" s="75"/>
      <c r="N22" s="25"/>
      <c r="O22" s="129"/>
      <c r="P22" s="129"/>
    </row>
    <row r="23" spans="1:16" ht="12.75">
      <c r="A23" s="45" t="s">
        <v>22</v>
      </c>
      <c r="B23" s="16"/>
      <c r="C23" s="77"/>
      <c r="D23" s="12"/>
      <c r="E23" s="77"/>
      <c r="F23" s="12"/>
      <c r="G23" s="77"/>
      <c r="H23" s="12"/>
      <c r="I23" s="97"/>
      <c r="J23" s="11"/>
      <c r="K23" s="97"/>
      <c r="L23" s="12"/>
      <c r="M23" s="74"/>
      <c r="N23" s="12"/>
      <c r="O23" s="128"/>
      <c r="P23" s="128"/>
    </row>
    <row r="24" spans="1:16" s="26" customFormat="1" ht="12.75">
      <c r="A24" s="49" t="s">
        <v>12</v>
      </c>
      <c r="B24" s="27">
        <f>SUM(B25:B29)</f>
        <v>972956</v>
      </c>
      <c r="C24" s="76">
        <f>SUM(C25:C29)</f>
        <v>9132838</v>
      </c>
      <c r="D24" s="28">
        <v>6770491</v>
      </c>
      <c r="E24" s="76">
        <v>8822571</v>
      </c>
      <c r="F24" s="28">
        <v>11316771</v>
      </c>
      <c r="G24" s="76">
        <f>SUM(G25:G29)</f>
        <v>15747242</v>
      </c>
      <c r="H24" s="27">
        <f>SUM(H25:H29)</f>
        <v>23042666</v>
      </c>
      <c r="I24" s="99">
        <v>14461745</v>
      </c>
      <c r="J24" s="46">
        <v>3388178</v>
      </c>
      <c r="K24" s="99">
        <v>2559967</v>
      </c>
      <c r="L24" s="46">
        <v>1765012</v>
      </c>
      <c r="M24" s="99">
        <v>7388511</v>
      </c>
      <c r="N24" s="46">
        <v>13430608</v>
      </c>
      <c r="O24" s="134">
        <v>14945857</v>
      </c>
      <c r="P24" s="134">
        <v>22241174</v>
      </c>
    </row>
    <row r="25" spans="1:16" ht="12.75">
      <c r="A25" s="47" t="s">
        <v>23</v>
      </c>
      <c r="B25" s="17">
        <v>440239</v>
      </c>
      <c r="C25" s="77">
        <v>1944002</v>
      </c>
      <c r="D25" s="12">
        <v>981753</v>
      </c>
      <c r="E25" s="77">
        <v>1778903</v>
      </c>
      <c r="F25" s="12">
        <v>3059065</v>
      </c>
      <c r="G25" s="74">
        <v>3139351</v>
      </c>
      <c r="H25" s="12">
        <v>2539068</v>
      </c>
      <c r="I25" s="97">
        <v>761647</v>
      </c>
      <c r="J25" s="11">
        <v>319542</v>
      </c>
      <c r="K25" s="97">
        <v>180286</v>
      </c>
      <c r="L25" s="12">
        <v>603385</v>
      </c>
      <c r="M25" s="74">
        <v>2896924</v>
      </c>
      <c r="N25" s="12">
        <v>5161700</v>
      </c>
      <c r="O25" s="128">
        <v>5847854</v>
      </c>
      <c r="P25" s="128">
        <v>8517527</v>
      </c>
    </row>
    <row r="26" spans="1:16" s="26" customFormat="1" ht="12.75">
      <c r="A26" s="47" t="s">
        <v>24</v>
      </c>
      <c r="B26" s="29">
        <v>297731</v>
      </c>
      <c r="C26" s="80">
        <v>6355740</v>
      </c>
      <c r="D26" s="25">
        <v>2455631</v>
      </c>
      <c r="E26" s="80">
        <v>3780486</v>
      </c>
      <c r="F26" s="25">
        <v>5657217</v>
      </c>
      <c r="G26" s="80">
        <v>9012140</v>
      </c>
      <c r="H26" s="25">
        <v>15626293</v>
      </c>
      <c r="I26" s="98">
        <v>9596551</v>
      </c>
      <c r="J26" s="24">
        <v>1085114</v>
      </c>
      <c r="K26" s="98">
        <v>601503</v>
      </c>
      <c r="L26" s="25">
        <v>876257</v>
      </c>
      <c r="M26" s="75">
        <v>3992870</v>
      </c>
      <c r="N26" s="25">
        <v>6656096</v>
      </c>
      <c r="O26" s="129">
        <v>7241339</v>
      </c>
      <c r="P26" s="129">
        <v>10868480</v>
      </c>
    </row>
    <row r="27" spans="1:16" ht="12.75">
      <c r="A27" s="47" t="s">
        <v>25</v>
      </c>
      <c r="B27" s="17">
        <v>166570</v>
      </c>
      <c r="C27" s="77">
        <v>532660</v>
      </c>
      <c r="D27" s="12">
        <v>340874</v>
      </c>
      <c r="E27" s="77">
        <v>931391</v>
      </c>
      <c r="F27" s="12">
        <v>1126148</v>
      </c>
      <c r="G27" s="77">
        <v>2030553</v>
      </c>
      <c r="H27" s="12">
        <v>2524037</v>
      </c>
      <c r="I27" s="97">
        <v>2310933</v>
      </c>
      <c r="J27" s="11">
        <v>455018</v>
      </c>
      <c r="K27" s="97">
        <v>1215895</v>
      </c>
      <c r="L27" s="12">
        <v>230252</v>
      </c>
      <c r="M27" s="74">
        <v>260764</v>
      </c>
      <c r="N27" s="12">
        <v>1499097</v>
      </c>
      <c r="O27" s="128">
        <v>1708623</v>
      </c>
      <c r="P27" s="128">
        <v>2589553</v>
      </c>
    </row>
    <row r="28" spans="1:16" s="26" customFormat="1" ht="12.75">
      <c r="A28" s="47" t="s">
        <v>26</v>
      </c>
      <c r="B28" s="29">
        <v>68416</v>
      </c>
      <c r="C28" s="80">
        <v>300436</v>
      </c>
      <c r="D28" s="25">
        <v>2992233</v>
      </c>
      <c r="E28" s="80">
        <v>2331791</v>
      </c>
      <c r="F28" s="25">
        <v>1474341</v>
      </c>
      <c r="G28" s="80">
        <v>1565198</v>
      </c>
      <c r="H28" s="25">
        <v>2353268</v>
      </c>
      <c r="I28" s="98">
        <v>1792614</v>
      </c>
      <c r="J28" s="24">
        <v>1528504</v>
      </c>
      <c r="K28" s="98">
        <v>562282</v>
      </c>
      <c r="L28" s="25">
        <v>55118</v>
      </c>
      <c r="M28" s="75">
        <v>237953</v>
      </c>
      <c r="N28" s="25">
        <v>113715</v>
      </c>
      <c r="O28" s="129">
        <v>148041</v>
      </c>
      <c r="P28" s="129">
        <v>265614</v>
      </c>
    </row>
    <row r="29" spans="1:16" ht="12.75">
      <c r="A29" s="47" t="s">
        <v>27</v>
      </c>
      <c r="B29" s="15" t="s">
        <v>15</v>
      </c>
      <c r="C29" s="79">
        <v>0</v>
      </c>
      <c r="D29" s="18">
        <v>0</v>
      </c>
      <c r="E29" s="94">
        <v>0</v>
      </c>
      <c r="F29" s="18">
        <v>0</v>
      </c>
      <c r="G29" s="94">
        <v>0</v>
      </c>
      <c r="H29" s="18">
        <v>0</v>
      </c>
      <c r="I29" s="94">
        <v>0</v>
      </c>
      <c r="J29" s="50">
        <v>0</v>
      </c>
      <c r="K29" s="109">
        <v>0</v>
      </c>
      <c r="L29" s="51">
        <v>0</v>
      </c>
      <c r="M29" s="111">
        <v>0</v>
      </c>
      <c r="N29" s="51">
        <v>0</v>
      </c>
      <c r="O29" s="135">
        <v>0</v>
      </c>
      <c r="P29" s="135"/>
    </row>
    <row r="30" spans="1:16" s="26" customFormat="1" ht="12.75">
      <c r="A30" s="45" t="s">
        <v>20</v>
      </c>
      <c r="B30" s="27">
        <v>37606</v>
      </c>
      <c r="C30" s="81">
        <v>2</v>
      </c>
      <c r="D30" s="31">
        <v>0</v>
      </c>
      <c r="E30" s="95">
        <v>0</v>
      </c>
      <c r="F30" s="31">
        <v>3777944</v>
      </c>
      <c r="G30" s="78">
        <f>SUM(G31-G24)</f>
        <v>0</v>
      </c>
      <c r="H30" s="30">
        <f>SUM(H31-H24)</f>
        <v>0</v>
      </c>
      <c r="I30" s="95">
        <v>0</v>
      </c>
      <c r="J30" s="46">
        <v>2520</v>
      </c>
      <c r="K30" s="99">
        <v>1018533</v>
      </c>
      <c r="L30" s="28">
        <v>0</v>
      </c>
      <c r="M30" s="107">
        <v>0</v>
      </c>
      <c r="N30" s="28">
        <v>0</v>
      </c>
      <c r="O30" s="130">
        <v>0</v>
      </c>
      <c r="P30" s="130"/>
    </row>
    <row r="31" spans="1:16" ht="12.75">
      <c r="A31" s="45" t="s">
        <v>21</v>
      </c>
      <c r="B31" s="13">
        <f>+B24-B30</f>
        <v>935350</v>
      </c>
      <c r="C31" s="82">
        <f>+C24-C30</f>
        <v>9132836</v>
      </c>
      <c r="D31" s="14">
        <v>6770491</v>
      </c>
      <c r="E31" s="82">
        <v>8822571</v>
      </c>
      <c r="F31" s="14">
        <v>7538827</v>
      </c>
      <c r="G31" s="82">
        <v>15747242</v>
      </c>
      <c r="H31" s="13">
        <v>23042666</v>
      </c>
      <c r="I31" s="100">
        <v>14461745</v>
      </c>
      <c r="J31" s="48">
        <v>3385658</v>
      </c>
      <c r="K31" s="100">
        <v>1541434</v>
      </c>
      <c r="L31" s="14">
        <v>1765012</v>
      </c>
      <c r="M31" s="108">
        <v>7388511</v>
      </c>
      <c r="N31" s="14">
        <v>13430608</v>
      </c>
      <c r="O31" s="133">
        <v>14945857</v>
      </c>
      <c r="P31" s="133">
        <v>22241174</v>
      </c>
    </row>
    <row r="32" spans="1:16" s="26" customFormat="1" ht="12.75">
      <c r="A32" s="47"/>
      <c r="B32" s="29"/>
      <c r="C32" s="80"/>
      <c r="D32" s="25"/>
      <c r="E32" s="80"/>
      <c r="F32" s="25"/>
      <c r="G32" s="80"/>
      <c r="H32" s="25"/>
      <c r="I32" s="98"/>
      <c r="J32" s="24"/>
      <c r="K32" s="98"/>
      <c r="L32" s="25"/>
      <c r="M32" s="75"/>
      <c r="N32" s="25"/>
      <c r="O32" s="129"/>
      <c r="P32" s="129"/>
    </row>
    <row r="33" spans="1:16" ht="12.75">
      <c r="A33" s="45" t="s">
        <v>28</v>
      </c>
      <c r="B33" s="13" t="s">
        <v>9</v>
      </c>
      <c r="C33" s="83"/>
      <c r="D33" s="12"/>
      <c r="E33" s="83"/>
      <c r="F33" s="12"/>
      <c r="G33" s="83"/>
      <c r="H33" s="12"/>
      <c r="I33" s="74"/>
      <c r="J33" s="14"/>
      <c r="K33" s="108"/>
      <c r="L33" s="14"/>
      <c r="M33" s="108"/>
      <c r="N33" s="14"/>
      <c r="O33" s="133"/>
      <c r="P33" s="133"/>
    </row>
    <row r="34" spans="1:16" s="26" customFormat="1" ht="12.75">
      <c r="A34" s="45" t="s">
        <v>29</v>
      </c>
      <c r="B34" s="33">
        <f>SUM(B35:B36)</f>
        <v>593893</v>
      </c>
      <c r="C34" s="84">
        <f>SUM(C35:C36)</f>
        <v>7307413</v>
      </c>
      <c r="D34" s="31">
        <v>0</v>
      </c>
      <c r="E34" s="95">
        <v>0</v>
      </c>
      <c r="F34" s="31">
        <v>0</v>
      </c>
      <c r="G34" s="95">
        <v>0</v>
      </c>
      <c r="H34" s="31">
        <v>0</v>
      </c>
      <c r="I34" s="95">
        <v>0</v>
      </c>
      <c r="J34" s="27">
        <v>0</v>
      </c>
      <c r="K34" s="76">
        <v>0</v>
      </c>
      <c r="L34" s="28">
        <v>3575516</v>
      </c>
      <c r="M34" s="107">
        <v>0</v>
      </c>
      <c r="N34" s="25">
        <v>-684117</v>
      </c>
      <c r="O34" s="129">
        <v>-314648</v>
      </c>
      <c r="P34" s="129">
        <v>-378087</v>
      </c>
    </row>
    <row r="35" spans="1:16" ht="12.75">
      <c r="A35" s="47" t="s">
        <v>30</v>
      </c>
      <c r="B35" s="17">
        <v>593893</v>
      </c>
      <c r="C35" s="77">
        <v>7307413</v>
      </c>
      <c r="D35" s="18">
        <v>0</v>
      </c>
      <c r="E35" s="94">
        <v>0</v>
      </c>
      <c r="F35" s="18">
        <v>0</v>
      </c>
      <c r="G35" s="94">
        <v>0</v>
      </c>
      <c r="H35" s="18">
        <v>0</v>
      </c>
      <c r="I35" s="94">
        <v>0</v>
      </c>
      <c r="J35" s="12">
        <v>0</v>
      </c>
      <c r="K35" s="74">
        <v>0</v>
      </c>
      <c r="L35" s="12">
        <v>0</v>
      </c>
      <c r="M35" s="74">
        <v>0</v>
      </c>
      <c r="N35" s="12">
        <v>-274976</v>
      </c>
      <c r="O35" s="128">
        <v>14</v>
      </c>
      <c r="P35" s="128">
        <v>-2419</v>
      </c>
    </row>
    <row r="36" spans="1:16" s="26" customFormat="1" ht="12.75">
      <c r="A36" s="47" t="s">
        <v>31</v>
      </c>
      <c r="B36" s="30" t="s">
        <v>15</v>
      </c>
      <c r="C36" s="85">
        <v>0</v>
      </c>
      <c r="D36" s="31">
        <v>0</v>
      </c>
      <c r="E36" s="95">
        <v>0</v>
      </c>
      <c r="F36" s="31">
        <v>0</v>
      </c>
      <c r="G36" s="95">
        <v>0</v>
      </c>
      <c r="H36" s="31">
        <v>0</v>
      </c>
      <c r="I36" s="95">
        <v>0</v>
      </c>
      <c r="J36" s="52">
        <v>0</v>
      </c>
      <c r="K36" s="110">
        <v>0</v>
      </c>
      <c r="L36" s="52">
        <v>3634353</v>
      </c>
      <c r="M36" s="110">
        <v>0</v>
      </c>
      <c r="N36" s="52">
        <v>0</v>
      </c>
      <c r="O36" s="136">
        <v>0</v>
      </c>
      <c r="P36" s="136"/>
    </row>
    <row r="37" spans="1:16" ht="12.75">
      <c r="A37" s="45" t="s">
        <v>32</v>
      </c>
      <c r="B37" s="13" t="s">
        <v>33</v>
      </c>
      <c r="C37" s="83">
        <v>83964</v>
      </c>
      <c r="D37" s="18">
        <v>0</v>
      </c>
      <c r="E37" s="94">
        <v>0</v>
      </c>
      <c r="F37" s="18">
        <v>0</v>
      </c>
      <c r="G37" s="94">
        <v>0</v>
      </c>
      <c r="H37" s="18">
        <v>0</v>
      </c>
      <c r="I37" s="94">
        <v>0</v>
      </c>
      <c r="J37" s="51">
        <v>0</v>
      </c>
      <c r="K37" s="111">
        <v>-93434</v>
      </c>
      <c r="L37" s="12">
        <v>3575516</v>
      </c>
      <c r="M37" s="74">
        <v>-113131</v>
      </c>
      <c r="N37" s="12">
        <v>409141</v>
      </c>
      <c r="O37" s="128">
        <v>314662</v>
      </c>
      <c r="P37" s="128">
        <v>375668</v>
      </c>
    </row>
    <row r="38" spans="1:16" s="26" customFormat="1" ht="12.75">
      <c r="A38" s="45" t="s">
        <v>21</v>
      </c>
      <c r="B38" s="27">
        <f>+B34-B37</f>
        <v>593893</v>
      </c>
      <c r="C38" s="76">
        <f>+C34-C37</f>
        <v>7223449</v>
      </c>
      <c r="D38" s="31">
        <v>0</v>
      </c>
      <c r="E38" s="95">
        <v>0</v>
      </c>
      <c r="F38" s="31">
        <v>0</v>
      </c>
      <c r="G38" s="95">
        <v>0</v>
      </c>
      <c r="H38" s="31">
        <v>0</v>
      </c>
      <c r="I38" s="95">
        <v>0</v>
      </c>
      <c r="J38" s="28">
        <v>0</v>
      </c>
      <c r="K38" s="107">
        <v>93434</v>
      </c>
      <c r="L38" s="28">
        <v>58837</v>
      </c>
      <c r="M38" s="107">
        <v>113131</v>
      </c>
      <c r="N38" s="28">
        <v>-684117</v>
      </c>
      <c r="O38" s="130">
        <v>-314648</v>
      </c>
      <c r="P38" s="130">
        <v>-378087</v>
      </c>
    </row>
    <row r="39" spans="1:16" ht="12.75">
      <c r="A39" s="47"/>
      <c r="B39" s="17"/>
      <c r="C39" s="77"/>
      <c r="D39" s="12"/>
      <c r="E39" s="77"/>
      <c r="F39" s="12"/>
      <c r="G39" s="77"/>
      <c r="H39" s="12"/>
      <c r="I39" s="74"/>
      <c r="J39" s="12"/>
      <c r="K39" s="74"/>
      <c r="L39" s="12"/>
      <c r="M39" s="74"/>
      <c r="N39" s="12"/>
      <c r="O39" s="128"/>
      <c r="P39" s="128"/>
    </row>
    <row r="40" spans="1:16" s="26" customFormat="1" ht="12.75">
      <c r="A40" s="45" t="s">
        <v>34</v>
      </c>
      <c r="B40" s="27">
        <v>59946161</v>
      </c>
      <c r="C40" s="81">
        <v>332797784</v>
      </c>
      <c r="D40" s="28">
        <v>462387410</v>
      </c>
      <c r="E40" s="81">
        <v>599084155</v>
      </c>
      <c r="F40" s="28">
        <v>776202077</v>
      </c>
      <c r="G40" s="81">
        <f>SUM(G43:G138)-26</f>
        <v>1059047990</v>
      </c>
      <c r="H40" s="32">
        <f>SUM(H43:H138)-28</f>
        <v>1068484601</v>
      </c>
      <c r="I40" s="81">
        <f>SUM(I68:I138)</f>
        <v>155668769</v>
      </c>
      <c r="J40" s="46">
        <v>1472476582</v>
      </c>
      <c r="K40" s="99">
        <v>1704377682</v>
      </c>
      <c r="L40" s="46">
        <v>2011074668</v>
      </c>
      <c r="M40" s="99">
        <v>2409902911</v>
      </c>
      <c r="N40" s="46">
        <v>2662179920</v>
      </c>
      <c r="O40" s="134">
        <v>2972608921</v>
      </c>
      <c r="P40" s="134">
        <v>3519277624</v>
      </c>
    </row>
    <row r="41" spans="1:16" ht="12.75">
      <c r="A41" s="45" t="s">
        <v>35</v>
      </c>
      <c r="B41" s="13"/>
      <c r="C41" s="83"/>
      <c r="D41" s="12" t="s">
        <v>36</v>
      </c>
      <c r="E41" s="83"/>
      <c r="F41" s="12"/>
      <c r="G41" s="83"/>
      <c r="H41" s="12"/>
      <c r="I41" s="97"/>
      <c r="J41" s="11"/>
      <c r="K41" s="97"/>
      <c r="L41" s="12"/>
      <c r="M41" s="74"/>
      <c r="N41" s="12"/>
      <c r="O41" s="128"/>
      <c r="P41" s="128"/>
    </row>
    <row r="42" spans="1:16" s="26" customFormat="1" ht="12.75">
      <c r="A42" s="47" t="s">
        <v>37</v>
      </c>
      <c r="B42" s="30"/>
      <c r="C42" s="80"/>
      <c r="D42" s="25"/>
      <c r="E42" s="80"/>
      <c r="F42" s="25"/>
      <c r="G42" s="80"/>
      <c r="H42" s="25"/>
      <c r="I42" s="98"/>
      <c r="J42" s="24"/>
      <c r="K42" s="98"/>
      <c r="L42" s="25"/>
      <c r="M42" s="75"/>
      <c r="N42" s="25"/>
      <c r="O42" s="129"/>
      <c r="P42" s="129"/>
    </row>
    <row r="43" spans="1:16" ht="12.75">
      <c r="A43" s="47" t="s">
        <v>38</v>
      </c>
      <c r="B43" s="17" t="s">
        <v>15</v>
      </c>
      <c r="C43" s="86">
        <v>0</v>
      </c>
      <c r="D43" s="18">
        <v>0</v>
      </c>
      <c r="E43" s="86">
        <v>0</v>
      </c>
      <c r="F43" s="18">
        <v>0</v>
      </c>
      <c r="G43" s="94">
        <v>0</v>
      </c>
      <c r="H43" s="18">
        <v>0</v>
      </c>
      <c r="I43" s="82">
        <v>0</v>
      </c>
      <c r="J43" s="51">
        <v>0</v>
      </c>
      <c r="K43" s="111">
        <v>0</v>
      </c>
      <c r="L43" s="51">
        <v>0</v>
      </c>
      <c r="M43" s="111">
        <v>0</v>
      </c>
      <c r="N43" s="51">
        <v>0</v>
      </c>
      <c r="O43" s="135">
        <v>-714741</v>
      </c>
      <c r="P43" s="135"/>
    </row>
    <row r="44" spans="1:16" s="26" customFormat="1" ht="12.75">
      <c r="A44" s="47" t="s">
        <v>39</v>
      </c>
      <c r="B44" s="30" t="s">
        <v>40</v>
      </c>
      <c r="C44" s="80">
        <v>73472234</v>
      </c>
      <c r="D44" s="25">
        <v>160997671</v>
      </c>
      <c r="E44" s="80">
        <v>190708255</v>
      </c>
      <c r="F44" s="25">
        <v>246594259</v>
      </c>
      <c r="G44" s="80">
        <v>300150929</v>
      </c>
      <c r="H44" s="25">
        <v>206352387</v>
      </c>
      <c r="I44" s="76">
        <v>0</v>
      </c>
      <c r="J44" s="24">
        <v>382750814</v>
      </c>
      <c r="K44" s="98">
        <v>426401653</v>
      </c>
      <c r="L44" s="25">
        <v>433268522</v>
      </c>
      <c r="M44" s="75">
        <v>471724919</v>
      </c>
      <c r="N44" s="25">
        <v>543319464</v>
      </c>
      <c r="O44" s="129">
        <v>588332781</v>
      </c>
      <c r="P44" s="129">
        <v>731095169</v>
      </c>
    </row>
    <row r="45" spans="1:16" ht="12.75">
      <c r="A45" s="47" t="s">
        <v>41</v>
      </c>
      <c r="B45" s="15" t="s">
        <v>42</v>
      </c>
      <c r="C45" s="77">
        <v>32022677</v>
      </c>
      <c r="D45" s="12">
        <v>52287267</v>
      </c>
      <c r="E45" s="77">
        <v>60691887</v>
      </c>
      <c r="F45" s="12">
        <v>68711358</v>
      </c>
      <c r="G45" s="77">
        <v>96699503</v>
      </c>
      <c r="H45" s="12">
        <v>123276205</v>
      </c>
      <c r="I45" s="82">
        <v>0</v>
      </c>
      <c r="J45" s="12">
        <v>138303932</v>
      </c>
      <c r="K45" s="74">
        <v>140158449</v>
      </c>
      <c r="L45" s="12">
        <v>207390250</v>
      </c>
      <c r="M45" s="74">
        <v>252706222</v>
      </c>
      <c r="N45" s="12">
        <v>290254062</v>
      </c>
      <c r="O45" s="128">
        <v>327814441</v>
      </c>
      <c r="P45" s="128">
        <v>411786804</v>
      </c>
    </row>
    <row r="46" spans="1:16" s="26" customFormat="1" ht="12.75">
      <c r="A46" s="47" t="s">
        <v>43</v>
      </c>
      <c r="B46" s="29"/>
      <c r="C46" s="85"/>
      <c r="D46" s="25"/>
      <c r="E46" s="85"/>
      <c r="F46" s="25"/>
      <c r="G46" s="85"/>
      <c r="H46" s="25"/>
      <c r="I46" s="76"/>
      <c r="J46" s="24"/>
      <c r="K46" s="98"/>
      <c r="L46" s="25"/>
      <c r="M46" s="75"/>
      <c r="N46" s="25"/>
      <c r="O46" s="129"/>
      <c r="P46" s="129"/>
    </row>
    <row r="47" spans="1:16" ht="12.75">
      <c r="A47" s="47" t="s">
        <v>44</v>
      </c>
      <c r="B47" s="17" t="s">
        <v>45</v>
      </c>
      <c r="C47" s="77">
        <v>12300460</v>
      </c>
      <c r="D47" s="12">
        <v>31177136</v>
      </c>
      <c r="E47" s="77">
        <v>34876483</v>
      </c>
      <c r="F47" s="12">
        <v>56710328</v>
      </c>
      <c r="G47" s="77">
        <v>72018728</v>
      </c>
      <c r="H47" s="12">
        <v>87038377</v>
      </c>
      <c r="I47" s="82">
        <v>0</v>
      </c>
      <c r="J47" s="11">
        <v>99217922</v>
      </c>
      <c r="K47" s="97">
        <v>114815820</v>
      </c>
      <c r="L47" s="12">
        <v>85439383</v>
      </c>
      <c r="M47" s="74">
        <v>121019367</v>
      </c>
      <c r="N47" s="12">
        <v>115850213</v>
      </c>
      <c r="O47" s="128">
        <v>122955036</v>
      </c>
      <c r="P47" s="128">
        <v>144290971</v>
      </c>
    </row>
    <row r="48" spans="1:16" s="26" customFormat="1" ht="12.75">
      <c r="A48" s="47" t="s">
        <v>46</v>
      </c>
      <c r="B48" s="30"/>
      <c r="C48" s="78"/>
      <c r="D48" s="25"/>
      <c r="E48" s="78"/>
      <c r="F48" s="25"/>
      <c r="G48" s="78"/>
      <c r="H48" s="25"/>
      <c r="I48" s="76"/>
      <c r="J48" s="24"/>
      <c r="K48" s="98"/>
      <c r="L48" s="25"/>
      <c r="M48" s="75"/>
      <c r="N48" s="25"/>
      <c r="O48" s="129"/>
      <c r="P48" s="129"/>
    </row>
    <row r="49" spans="1:16" ht="12.75">
      <c r="A49" s="47" t="s">
        <v>47</v>
      </c>
      <c r="B49" s="17" t="s">
        <v>48</v>
      </c>
      <c r="C49" s="77">
        <v>6996780</v>
      </c>
      <c r="D49" s="12">
        <v>5342268</v>
      </c>
      <c r="E49" s="77">
        <v>4005193</v>
      </c>
      <c r="F49" s="12">
        <v>7198925</v>
      </c>
      <c r="G49" s="77">
        <v>4929146</v>
      </c>
      <c r="H49" s="12">
        <v>5301586</v>
      </c>
      <c r="I49" s="82">
        <v>0</v>
      </c>
      <c r="J49" s="12">
        <v>14516233</v>
      </c>
      <c r="K49" s="74">
        <v>65413629</v>
      </c>
      <c r="L49" s="12">
        <v>126681377</v>
      </c>
      <c r="M49" s="74">
        <v>149512595</v>
      </c>
      <c r="N49" s="12">
        <v>155021290</v>
      </c>
      <c r="O49" s="128">
        <v>171684582</v>
      </c>
      <c r="P49" s="128">
        <v>214343816</v>
      </c>
    </row>
    <row r="50" spans="1:16" s="26" customFormat="1" ht="12.75">
      <c r="A50" s="47" t="s">
        <v>49</v>
      </c>
      <c r="B50" s="30"/>
      <c r="C50" s="78"/>
      <c r="D50" s="25"/>
      <c r="E50" s="78"/>
      <c r="F50" s="25"/>
      <c r="G50" s="78"/>
      <c r="H50" s="25"/>
      <c r="I50" s="76"/>
      <c r="J50" s="24"/>
      <c r="K50" s="98"/>
      <c r="L50" s="25"/>
      <c r="M50" s="75"/>
      <c r="N50" s="25"/>
      <c r="O50" s="129"/>
      <c r="P50" s="129"/>
    </row>
    <row r="51" spans="1:16" ht="12.75">
      <c r="A51" s="47" t="s">
        <v>50</v>
      </c>
      <c r="B51" s="17" t="s">
        <v>51</v>
      </c>
      <c r="C51" s="77">
        <v>100834297</v>
      </c>
      <c r="D51" s="12">
        <v>141995666</v>
      </c>
      <c r="E51" s="77">
        <v>153100608</v>
      </c>
      <c r="F51" s="12">
        <v>203807265</v>
      </c>
      <c r="G51" s="77">
        <v>313454492</v>
      </c>
      <c r="H51" s="12">
        <v>306549765</v>
      </c>
      <c r="I51" s="82">
        <v>0</v>
      </c>
      <c r="J51" s="12">
        <v>549480303</v>
      </c>
      <c r="K51" s="74">
        <v>536958282</v>
      </c>
      <c r="L51" s="12">
        <v>646800507</v>
      </c>
      <c r="M51" s="74">
        <v>803774065</v>
      </c>
      <c r="N51" s="12">
        <v>888053319</v>
      </c>
      <c r="O51" s="128">
        <v>1021699389</v>
      </c>
      <c r="P51" s="128">
        <v>1194606108</v>
      </c>
    </row>
    <row r="52" spans="1:16" s="26" customFormat="1" ht="12.75">
      <c r="A52" s="47" t="s">
        <v>52</v>
      </c>
      <c r="B52" s="30"/>
      <c r="C52" s="78"/>
      <c r="D52" s="25"/>
      <c r="E52" s="78"/>
      <c r="F52" s="25"/>
      <c r="G52" s="78"/>
      <c r="H52" s="25"/>
      <c r="I52" s="76"/>
      <c r="J52" s="24"/>
      <c r="K52" s="98"/>
      <c r="L52" s="25"/>
      <c r="M52" s="75"/>
      <c r="N52" s="25"/>
      <c r="O52" s="129"/>
      <c r="P52" s="129"/>
    </row>
    <row r="53" spans="1:16" ht="12.75">
      <c r="A53" s="47" t="s">
        <v>53</v>
      </c>
      <c r="B53" s="17" t="s">
        <v>54</v>
      </c>
      <c r="C53" s="77">
        <v>9326925</v>
      </c>
      <c r="D53" s="12">
        <v>7485808</v>
      </c>
      <c r="E53" s="77">
        <v>7101115</v>
      </c>
      <c r="F53" s="12">
        <v>7076788</v>
      </c>
      <c r="G53" s="77">
        <v>8168540</v>
      </c>
      <c r="H53" s="12">
        <v>8819867</v>
      </c>
      <c r="I53" s="82">
        <v>0</v>
      </c>
      <c r="J53" s="12">
        <v>8522149</v>
      </c>
      <c r="K53" s="74">
        <v>5695061</v>
      </c>
      <c r="L53" s="12">
        <v>9040393</v>
      </c>
      <c r="M53" s="74">
        <v>3322726</v>
      </c>
      <c r="N53" s="12">
        <v>2817245</v>
      </c>
      <c r="O53" s="128">
        <v>4375209</v>
      </c>
      <c r="P53" s="128">
        <v>7504639</v>
      </c>
    </row>
    <row r="54" spans="1:16" s="26" customFormat="1" ht="12.75">
      <c r="A54" s="47" t="s">
        <v>55</v>
      </c>
      <c r="B54" s="30"/>
      <c r="C54" s="80"/>
      <c r="D54" s="25"/>
      <c r="E54" s="80"/>
      <c r="F54" s="25"/>
      <c r="G54" s="80"/>
      <c r="H54" s="25"/>
      <c r="I54" s="76"/>
      <c r="J54" s="25"/>
      <c r="K54" s="75"/>
      <c r="L54" s="25"/>
      <c r="M54" s="75"/>
      <c r="N54" s="25"/>
      <c r="O54" s="129"/>
      <c r="P54" s="129"/>
    </row>
    <row r="55" spans="1:16" ht="12.75">
      <c r="A55" s="47" t="s">
        <v>56</v>
      </c>
      <c r="B55" s="17" t="s">
        <v>57</v>
      </c>
      <c r="C55" s="77">
        <v>1673681</v>
      </c>
      <c r="D55" s="12">
        <v>3796978</v>
      </c>
      <c r="E55" s="77">
        <v>3580990</v>
      </c>
      <c r="F55" s="12">
        <v>3317329</v>
      </c>
      <c r="G55" s="77">
        <v>3664669</v>
      </c>
      <c r="H55" s="12">
        <v>4562445</v>
      </c>
      <c r="I55" s="82">
        <v>0</v>
      </c>
      <c r="J55" s="12">
        <v>3499711</v>
      </c>
      <c r="K55" s="74">
        <v>1683138</v>
      </c>
      <c r="L55" s="12">
        <v>1523850</v>
      </c>
      <c r="M55" s="74">
        <v>1031508</v>
      </c>
      <c r="N55" s="12">
        <v>506122</v>
      </c>
      <c r="O55" s="128">
        <v>-316894</v>
      </c>
      <c r="P55" s="128">
        <v>-536207</v>
      </c>
    </row>
    <row r="56" spans="1:16" s="26" customFormat="1" ht="12.75">
      <c r="A56" s="47" t="s">
        <v>58</v>
      </c>
      <c r="B56" s="30"/>
      <c r="C56" s="80"/>
      <c r="D56" s="25"/>
      <c r="E56" s="80"/>
      <c r="F56" s="25"/>
      <c r="G56" s="80"/>
      <c r="H56" s="25"/>
      <c r="I56" s="76"/>
      <c r="J56" s="25"/>
      <c r="K56" s="75"/>
      <c r="L56" s="25"/>
      <c r="M56" s="75"/>
      <c r="N56" s="25"/>
      <c r="O56" s="129"/>
      <c r="P56" s="129"/>
    </row>
    <row r="57" spans="1:16" ht="12.75">
      <c r="A57" s="47" t="s">
        <v>59</v>
      </c>
      <c r="B57" s="17" t="s">
        <v>9</v>
      </c>
      <c r="C57" s="77"/>
      <c r="D57" s="12"/>
      <c r="E57" s="77"/>
      <c r="F57" s="12"/>
      <c r="G57" s="77"/>
      <c r="H57" s="12"/>
      <c r="I57" s="82"/>
      <c r="J57" s="12"/>
      <c r="K57" s="74"/>
      <c r="L57" s="12"/>
      <c r="M57" s="74"/>
      <c r="N57" s="12"/>
      <c r="O57" s="128"/>
      <c r="P57" s="128"/>
    </row>
    <row r="58" spans="1:16" s="26" customFormat="1" ht="12.75">
      <c r="A58" s="47" t="s">
        <v>60</v>
      </c>
      <c r="B58" s="29" t="s">
        <v>61</v>
      </c>
      <c r="C58" s="80">
        <v>20016234</v>
      </c>
      <c r="D58" s="25">
        <v>23690559</v>
      </c>
      <c r="E58" s="80">
        <v>28338665</v>
      </c>
      <c r="F58" s="25">
        <v>36820585</v>
      </c>
      <c r="G58" s="80">
        <v>54878702</v>
      </c>
      <c r="H58" s="25">
        <v>77116771</v>
      </c>
      <c r="I58" s="76">
        <v>0</v>
      </c>
      <c r="J58" s="25">
        <v>89894080</v>
      </c>
      <c r="K58" s="75">
        <v>109055848</v>
      </c>
      <c r="L58" s="25">
        <v>146594167</v>
      </c>
      <c r="M58" s="75">
        <v>198941392</v>
      </c>
      <c r="N58" s="25">
        <v>203548176</v>
      </c>
      <c r="O58" s="129">
        <v>215512549</v>
      </c>
      <c r="P58" s="129">
        <v>251926396</v>
      </c>
    </row>
    <row r="59" spans="1:16" ht="13.5" thickBot="1">
      <c r="A59" s="53" t="s">
        <v>62</v>
      </c>
      <c r="B59" s="54" t="s">
        <v>9</v>
      </c>
      <c r="C59" s="87"/>
      <c r="D59" s="55"/>
      <c r="E59" s="87"/>
      <c r="F59" s="55"/>
      <c r="G59" s="87"/>
      <c r="H59" s="55"/>
      <c r="I59" s="101"/>
      <c r="J59" s="55"/>
      <c r="K59" s="112"/>
      <c r="L59" s="55"/>
      <c r="M59" s="112"/>
      <c r="N59" s="55"/>
      <c r="O59" s="128"/>
      <c r="P59" s="128"/>
    </row>
    <row r="60" spans="1:16" s="26" customFormat="1" ht="12.75">
      <c r="A60" s="56" t="s">
        <v>63</v>
      </c>
      <c r="B60" s="57" t="s">
        <v>9</v>
      </c>
      <c r="C60" s="88"/>
      <c r="D60" s="58"/>
      <c r="E60" s="88"/>
      <c r="F60" s="58"/>
      <c r="G60" s="88"/>
      <c r="H60" s="58"/>
      <c r="I60" s="102"/>
      <c r="J60" s="58"/>
      <c r="K60" s="113"/>
      <c r="L60" s="58"/>
      <c r="M60" s="113"/>
      <c r="N60" s="58"/>
      <c r="O60" s="129"/>
      <c r="P60" s="129"/>
    </row>
    <row r="61" spans="1:16" ht="12.75">
      <c r="A61" s="47" t="s">
        <v>64</v>
      </c>
      <c r="B61" s="17" t="s">
        <v>65</v>
      </c>
      <c r="C61" s="77">
        <v>644996</v>
      </c>
      <c r="D61" s="12">
        <v>1835588</v>
      </c>
      <c r="E61" s="77">
        <v>1801571</v>
      </c>
      <c r="F61" s="12">
        <v>2100913</v>
      </c>
      <c r="G61" s="77">
        <v>2619393</v>
      </c>
      <c r="H61" s="12">
        <v>4722450</v>
      </c>
      <c r="I61" s="82">
        <v>0</v>
      </c>
      <c r="J61" s="12">
        <v>2131309</v>
      </c>
      <c r="K61" s="74">
        <v>1492681</v>
      </c>
      <c r="L61" s="12">
        <v>1694943</v>
      </c>
      <c r="M61" s="74">
        <v>1885204</v>
      </c>
      <c r="N61" s="12">
        <v>1806269</v>
      </c>
      <c r="O61" s="128">
        <v>1849563</v>
      </c>
      <c r="P61" s="128">
        <v>3711624</v>
      </c>
    </row>
    <row r="62" spans="1:16" s="26" customFormat="1" ht="12.75">
      <c r="A62" s="47" t="s">
        <v>66</v>
      </c>
      <c r="B62" s="29"/>
      <c r="C62" s="80"/>
      <c r="D62" s="25"/>
      <c r="E62" s="80"/>
      <c r="F62" s="25"/>
      <c r="G62" s="80"/>
      <c r="H62" s="25"/>
      <c r="I62" s="76"/>
      <c r="J62" s="25"/>
      <c r="K62" s="75"/>
      <c r="L62" s="25"/>
      <c r="M62" s="75"/>
      <c r="N62" s="25"/>
      <c r="O62" s="129"/>
      <c r="P62" s="129"/>
    </row>
    <row r="63" spans="1:16" ht="12.75">
      <c r="A63" s="47" t="s">
        <v>67</v>
      </c>
      <c r="B63" s="17" t="s">
        <v>68</v>
      </c>
      <c r="C63" s="77">
        <v>63806</v>
      </c>
      <c r="D63" s="12">
        <v>53093</v>
      </c>
      <c r="E63" s="77">
        <v>111993</v>
      </c>
      <c r="F63" s="12">
        <v>93575</v>
      </c>
      <c r="G63" s="77">
        <v>92396</v>
      </c>
      <c r="H63" s="12">
        <v>87519</v>
      </c>
      <c r="I63" s="82">
        <v>0</v>
      </c>
      <c r="J63" s="12">
        <v>151394</v>
      </c>
      <c r="K63" s="74">
        <v>77689</v>
      </c>
      <c r="L63" s="12">
        <v>102876</v>
      </c>
      <c r="M63" s="74">
        <v>115816</v>
      </c>
      <c r="N63" s="12">
        <v>108145</v>
      </c>
      <c r="O63" s="128">
        <v>1016227</v>
      </c>
      <c r="P63" s="128">
        <v>45046</v>
      </c>
    </row>
    <row r="64" spans="1:16" s="26" customFormat="1" ht="12.75">
      <c r="A64" s="47" t="s">
        <v>69</v>
      </c>
      <c r="B64" s="29"/>
      <c r="C64" s="80"/>
      <c r="D64" s="25"/>
      <c r="E64" s="80"/>
      <c r="F64" s="25"/>
      <c r="G64" s="80"/>
      <c r="H64" s="25"/>
      <c r="I64" s="76">
        <v>0</v>
      </c>
      <c r="J64" s="25"/>
      <c r="K64" s="75"/>
      <c r="L64" s="25"/>
      <c r="M64" s="75"/>
      <c r="N64" s="25"/>
      <c r="O64" s="129"/>
      <c r="P64" s="129"/>
    </row>
    <row r="65" spans="1:16">
      <c r="A65" s="47" t="s">
        <v>70</v>
      </c>
      <c r="B65" s="17" t="s">
        <v>9</v>
      </c>
      <c r="C65" s="77"/>
      <c r="D65" s="12"/>
      <c r="E65" s="77"/>
      <c r="F65" s="12"/>
      <c r="G65" s="74"/>
      <c r="H65" s="12"/>
      <c r="I65" s="103"/>
      <c r="J65" s="12"/>
      <c r="K65" s="74"/>
      <c r="L65" s="12"/>
      <c r="M65" s="74"/>
      <c r="N65" s="12"/>
      <c r="O65" s="128"/>
      <c r="P65" s="128"/>
    </row>
    <row r="66" spans="1:16" s="26" customFormat="1" ht="12.75">
      <c r="A66" s="47" t="s">
        <v>71</v>
      </c>
      <c r="B66" s="29" t="s">
        <v>72</v>
      </c>
      <c r="C66" s="80">
        <v>32272656</v>
      </c>
      <c r="D66" s="25">
        <v>40765470</v>
      </c>
      <c r="E66" s="80">
        <v>54372287</v>
      </c>
      <c r="F66" s="25">
        <v>66645019</v>
      </c>
      <c r="G66" s="80">
        <v>85663567</v>
      </c>
      <c r="H66" s="25">
        <v>93780808</v>
      </c>
      <c r="I66" s="76">
        <v>0</v>
      </c>
      <c r="J66" s="25">
        <v>102830412</v>
      </c>
      <c r="K66" s="75">
        <v>94522645</v>
      </c>
      <c r="L66" s="25">
        <v>107028308</v>
      </c>
      <c r="M66" s="75">
        <v>123517638</v>
      </c>
      <c r="N66" s="25">
        <v>134628760</v>
      </c>
      <c r="O66" s="129">
        <v>157335940</v>
      </c>
      <c r="P66" s="129">
        <v>174716170</v>
      </c>
    </row>
    <row r="67" spans="1:16" ht="12.75">
      <c r="A67" s="59"/>
      <c r="B67" s="21"/>
      <c r="C67" s="89"/>
      <c r="D67" s="21"/>
      <c r="E67" s="89"/>
      <c r="F67" s="21"/>
      <c r="G67" s="89"/>
      <c r="H67" s="22"/>
      <c r="I67" s="104"/>
      <c r="J67" s="22"/>
      <c r="K67" s="104"/>
      <c r="L67" s="22"/>
      <c r="M67" s="104"/>
      <c r="N67" s="22"/>
      <c r="O67" s="128"/>
      <c r="P67" s="128"/>
    </row>
    <row r="68" spans="1:16" s="26" customFormat="1" ht="12.75">
      <c r="A68" s="47" t="s">
        <v>73</v>
      </c>
      <c r="B68" s="25"/>
      <c r="C68" s="75"/>
      <c r="D68" s="25"/>
      <c r="E68" s="75"/>
      <c r="F68" s="25"/>
      <c r="G68" s="75"/>
      <c r="H68" s="25"/>
      <c r="I68" s="75"/>
      <c r="J68" s="25"/>
      <c r="K68" s="75"/>
      <c r="L68" s="25"/>
      <c r="M68" s="75"/>
      <c r="N68" s="25"/>
      <c r="O68" s="129"/>
      <c r="P68" s="129"/>
    </row>
    <row r="69" spans="1:16" ht="12.75">
      <c r="A69" s="47" t="s">
        <v>74</v>
      </c>
      <c r="B69" s="12"/>
      <c r="C69" s="74"/>
      <c r="D69" s="12"/>
      <c r="E69" s="74"/>
      <c r="F69" s="12"/>
      <c r="G69" s="74"/>
      <c r="H69" s="12"/>
      <c r="I69" s="74"/>
      <c r="J69" s="12"/>
      <c r="K69" s="74"/>
      <c r="L69" s="12"/>
      <c r="M69" s="74"/>
      <c r="N69" s="12"/>
      <c r="O69" s="128"/>
      <c r="P69" s="128"/>
    </row>
    <row r="70" spans="1:16" s="26" customFormat="1" ht="12.75">
      <c r="A70" s="47" t="s">
        <v>75</v>
      </c>
      <c r="B70" s="29" t="s">
        <v>15</v>
      </c>
      <c r="C70" s="80">
        <v>56936</v>
      </c>
      <c r="D70" s="25">
        <v>53794</v>
      </c>
      <c r="E70" s="80">
        <v>68855</v>
      </c>
      <c r="F70" s="25">
        <v>277618</v>
      </c>
      <c r="G70" s="80">
        <v>75125</v>
      </c>
      <c r="H70" s="25">
        <v>195734</v>
      </c>
      <c r="I70" s="75">
        <v>128147</v>
      </c>
      <c r="J70" s="25">
        <v>298037</v>
      </c>
      <c r="K70" s="75">
        <v>249112</v>
      </c>
      <c r="L70" s="25">
        <v>568165</v>
      </c>
      <c r="M70" s="75">
        <v>580742</v>
      </c>
      <c r="N70" s="25">
        <v>573556</v>
      </c>
      <c r="O70" s="129">
        <v>624293</v>
      </c>
      <c r="P70" s="129">
        <v>649092</v>
      </c>
    </row>
    <row r="71" spans="1:16" ht="12.75">
      <c r="A71" s="47" t="s">
        <v>76</v>
      </c>
      <c r="B71" s="15"/>
      <c r="C71" s="77"/>
      <c r="D71" s="12"/>
      <c r="E71" s="77"/>
      <c r="F71" s="12"/>
      <c r="G71" s="77"/>
      <c r="H71" s="12"/>
      <c r="I71" s="74"/>
      <c r="J71" s="12"/>
      <c r="K71" s="74"/>
      <c r="L71" s="12"/>
      <c r="M71" s="74"/>
      <c r="N71" s="12"/>
      <c r="O71" s="128"/>
      <c r="P71" s="128"/>
    </row>
    <row r="72" spans="1:16" s="26" customFormat="1" ht="12.75">
      <c r="A72" s="47" t="s">
        <v>77</v>
      </c>
      <c r="B72" s="29">
        <v>492203</v>
      </c>
      <c r="C72" s="80">
        <v>1967782</v>
      </c>
      <c r="D72" s="25">
        <v>4080809</v>
      </c>
      <c r="E72" s="80">
        <v>6769187</v>
      </c>
      <c r="F72" s="25">
        <v>8229563</v>
      </c>
      <c r="G72" s="80">
        <v>11353924</v>
      </c>
      <c r="H72" s="25">
        <v>13465937</v>
      </c>
      <c r="I72" s="75">
        <v>13148173</v>
      </c>
      <c r="J72" s="25">
        <v>14181028</v>
      </c>
      <c r="K72" s="75">
        <v>15064845</v>
      </c>
      <c r="L72" s="25">
        <v>15018193</v>
      </c>
      <c r="M72" s="75">
        <v>16513445</v>
      </c>
      <c r="N72" s="25">
        <v>15754122</v>
      </c>
      <c r="O72" s="129">
        <v>16532243</v>
      </c>
      <c r="P72" s="129">
        <v>11094612</v>
      </c>
    </row>
    <row r="73" spans="1:16" ht="12.75">
      <c r="A73" s="47" t="s">
        <v>156</v>
      </c>
      <c r="B73" s="15"/>
      <c r="C73" s="77"/>
      <c r="D73" s="12"/>
      <c r="E73" s="77"/>
      <c r="F73" s="12"/>
      <c r="G73" s="77"/>
      <c r="H73" s="12"/>
      <c r="I73" s="74"/>
      <c r="J73" s="12"/>
      <c r="K73" s="74"/>
      <c r="L73" s="12"/>
      <c r="M73" s="74"/>
      <c r="N73" s="12"/>
      <c r="O73" s="128"/>
      <c r="P73" s="128"/>
    </row>
    <row r="74" spans="1:16" s="26" customFormat="1" ht="12.75">
      <c r="A74" s="47" t="s">
        <v>78</v>
      </c>
      <c r="B74" s="29" t="s">
        <v>15</v>
      </c>
      <c r="C74" s="80">
        <v>854</v>
      </c>
      <c r="D74" s="25">
        <v>606</v>
      </c>
      <c r="E74" s="80">
        <v>0</v>
      </c>
      <c r="F74" s="31">
        <v>0</v>
      </c>
      <c r="G74" s="95">
        <v>0</v>
      </c>
      <c r="H74" s="31">
        <v>0</v>
      </c>
      <c r="I74" s="95">
        <v>0</v>
      </c>
      <c r="J74" s="31">
        <v>0</v>
      </c>
      <c r="K74" s="95">
        <v>0</v>
      </c>
      <c r="L74" s="31">
        <v>0</v>
      </c>
      <c r="M74" s="95">
        <v>0</v>
      </c>
      <c r="N74" s="31">
        <v>0</v>
      </c>
      <c r="O74" s="129">
        <v>0</v>
      </c>
      <c r="P74" s="129"/>
    </row>
    <row r="75" spans="1:16" ht="12.75">
      <c r="A75" s="47" t="s">
        <v>79</v>
      </c>
      <c r="B75" s="15"/>
      <c r="C75" s="77"/>
      <c r="D75" s="12"/>
      <c r="E75" s="77"/>
      <c r="F75" s="12"/>
      <c r="G75" s="77"/>
      <c r="H75" s="12"/>
      <c r="I75" s="74"/>
      <c r="J75" s="12"/>
      <c r="K75" s="74"/>
      <c r="L75" s="12"/>
      <c r="M75" s="74"/>
      <c r="N75" s="12"/>
      <c r="O75" s="128"/>
      <c r="P75" s="128"/>
    </row>
    <row r="76" spans="1:16" s="26" customFormat="1" ht="12.75">
      <c r="A76" s="47" t="s">
        <v>80</v>
      </c>
      <c r="B76" s="30"/>
      <c r="C76" s="80"/>
      <c r="D76" s="25"/>
      <c r="E76" s="80"/>
      <c r="F76" s="25"/>
      <c r="G76" s="80"/>
      <c r="H76" s="25"/>
      <c r="I76" s="75"/>
      <c r="J76" s="25"/>
      <c r="K76" s="75"/>
      <c r="L76" s="25"/>
      <c r="M76" s="75"/>
      <c r="N76" s="25"/>
      <c r="O76" s="129"/>
      <c r="P76" s="129"/>
    </row>
    <row r="77" spans="1:16" ht="12.75">
      <c r="A77" s="47" t="s">
        <v>81</v>
      </c>
      <c r="B77" s="17" t="s">
        <v>15</v>
      </c>
      <c r="C77" s="77">
        <v>215113</v>
      </c>
      <c r="D77" s="12">
        <v>254424</v>
      </c>
      <c r="E77" s="77">
        <v>241330</v>
      </c>
      <c r="F77" s="12">
        <v>795005</v>
      </c>
      <c r="G77" s="77">
        <v>419522</v>
      </c>
      <c r="H77" s="12">
        <v>443152</v>
      </c>
      <c r="I77" s="74">
        <v>365729</v>
      </c>
      <c r="J77" s="12">
        <v>496000</v>
      </c>
      <c r="K77" s="74">
        <v>8252871</v>
      </c>
      <c r="L77" s="12">
        <v>17897</v>
      </c>
      <c r="M77" s="74">
        <v>29924</v>
      </c>
      <c r="N77" s="12">
        <v>9332</v>
      </c>
      <c r="O77" s="128">
        <v>4722</v>
      </c>
      <c r="P77" s="128">
        <v>8433</v>
      </c>
    </row>
    <row r="78" spans="1:16" s="26" customFormat="1" ht="12.75">
      <c r="A78" s="47" t="s">
        <v>82</v>
      </c>
      <c r="B78" s="30"/>
      <c r="C78" s="80"/>
      <c r="D78" s="25"/>
      <c r="E78" s="80"/>
      <c r="F78" s="25"/>
      <c r="G78" s="80"/>
      <c r="H78" s="25"/>
      <c r="I78" s="75"/>
      <c r="J78" s="25"/>
      <c r="K78" s="75"/>
      <c r="L78" s="25"/>
      <c r="M78" s="75"/>
      <c r="N78" s="25"/>
      <c r="O78" s="129"/>
      <c r="P78" s="129"/>
    </row>
    <row r="79" spans="1:16" ht="12.75">
      <c r="A79" s="47" t="s">
        <v>83</v>
      </c>
      <c r="B79" s="15"/>
      <c r="C79" s="77"/>
      <c r="D79" s="12"/>
      <c r="E79" s="77"/>
      <c r="F79" s="12"/>
      <c r="G79" s="77"/>
      <c r="H79" s="12"/>
      <c r="I79" s="74"/>
      <c r="J79" s="12"/>
      <c r="K79" s="74"/>
      <c r="L79" s="12"/>
      <c r="M79" s="74"/>
      <c r="N79" s="12"/>
      <c r="O79" s="128"/>
      <c r="P79" s="128"/>
    </row>
    <row r="80" spans="1:16" s="26" customFormat="1" ht="12.75">
      <c r="A80" s="47" t="s">
        <v>84</v>
      </c>
      <c r="B80" s="29">
        <v>930813</v>
      </c>
      <c r="C80" s="80">
        <v>23067554</v>
      </c>
      <c r="D80" s="25">
        <v>15498522</v>
      </c>
      <c r="E80" s="80">
        <v>16412061</v>
      </c>
      <c r="F80" s="25">
        <v>14976115</v>
      </c>
      <c r="G80" s="80">
        <v>10833074</v>
      </c>
      <c r="H80" s="25">
        <v>10592026</v>
      </c>
      <c r="I80" s="75">
        <v>12980746</v>
      </c>
      <c r="J80" s="25">
        <v>16626951</v>
      </c>
      <c r="K80" s="75">
        <v>18084304</v>
      </c>
      <c r="L80" s="25">
        <v>29507931</v>
      </c>
      <c r="M80" s="75">
        <v>30176603</v>
      </c>
      <c r="N80" s="25">
        <v>39347769</v>
      </c>
      <c r="O80" s="129">
        <v>47709921</v>
      </c>
      <c r="P80" s="129">
        <v>50011008</v>
      </c>
    </row>
    <row r="81" spans="1:16" ht="12.75">
      <c r="A81" s="47" t="s">
        <v>85</v>
      </c>
      <c r="B81" s="15"/>
      <c r="C81" s="77"/>
      <c r="D81" s="12"/>
      <c r="E81" s="77"/>
      <c r="F81" s="12"/>
      <c r="G81" s="77"/>
      <c r="H81" s="12"/>
      <c r="I81" s="74"/>
      <c r="J81" s="12"/>
      <c r="K81" s="74"/>
      <c r="L81" s="12"/>
      <c r="M81" s="74"/>
      <c r="N81" s="12"/>
      <c r="O81" s="128"/>
      <c r="P81" s="128"/>
    </row>
    <row r="82" spans="1:16" s="26" customFormat="1" ht="12.75">
      <c r="A82" s="47" t="s">
        <v>86</v>
      </c>
      <c r="B82" s="29">
        <v>2357</v>
      </c>
      <c r="C82" s="80">
        <v>18200</v>
      </c>
      <c r="D82" s="31">
        <v>0</v>
      </c>
      <c r="E82" s="78">
        <v>0</v>
      </c>
      <c r="F82" s="31">
        <v>0</v>
      </c>
      <c r="G82" s="95">
        <v>0</v>
      </c>
      <c r="H82" s="31">
        <v>0</v>
      </c>
      <c r="I82" s="95">
        <v>0</v>
      </c>
      <c r="J82" s="31">
        <v>0</v>
      </c>
      <c r="K82" s="95">
        <v>0</v>
      </c>
      <c r="L82" s="31">
        <v>0</v>
      </c>
      <c r="M82" s="95">
        <v>0</v>
      </c>
      <c r="N82" s="31">
        <v>0</v>
      </c>
      <c r="O82" s="129">
        <v>0</v>
      </c>
      <c r="P82" s="129"/>
    </row>
    <row r="83" spans="1:16" ht="12.75">
      <c r="A83" s="47" t="s">
        <v>87</v>
      </c>
      <c r="B83" s="15"/>
      <c r="C83" s="77"/>
      <c r="D83" s="18"/>
      <c r="E83" s="77"/>
      <c r="F83" s="18"/>
      <c r="G83" s="77"/>
      <c r="H83" s="12"/>
      <c r="I83" s="74"/>
      <c r="J83" s="12"/>
      <c r="K83" s="74"/>
      <c r="L83" s="12"/>
      <c r="M83" s="74"/>
      <c r="N83" s="12"/>
      <c r="O83" s="128"/>
      <c r="P83" s="128"/>
    </row>
    <row r="84" spans="1:16" s="26" customFormat="1" ht="12.75">
      <c r="A84" s="47" t="s">
        <v>88</v>
      </c>
      <c r="B84" s="29">
        <v>317</v>
      </c>
      <c r="C84" s="78">
        <v>0</v>
      </c>
      <c r="D84" s="31">
        <v>0</v>
      </c>
      <c r="E84" s="78">
        <v>0</v>
      </c>
      <c r="F84" s="31">
        <v>0</v>
      </c>
      <c r="G84" s="95">
        <v>0</v>
      </c>
      <c r="H84" s="31">
        <v>0</v>
      </c>
      <c r="I84" s="75">
        <v>3952</v>
      </c>
      <c r="J84" s="52">
        <v>0</v>
      </c>
      <c r="K84" s="110">
        <v>0</v>
      </c>
      <c r="L84" s="52">
        <v>-85351</v>
      </c>
      <c r="M84" s="110">
        <v>0</v>
      </c>
      <c r="N84" s="52">
        <v>0</v>
      </c>
      <c r="O84" s="136">
        <v>0</v>
      </c>
      <c r="P84" s="136"/>
    </row>
    <row r="85" spans="1:16" ht="12.75">
      <c r="A85" s="47" t="s">
        <v>89</v>
      </c>
      <c r="B85" s="15"/>
      <c r="C85" s="77"/>
      <c r="D85" s="12"/>
      <c r="E85" s="77"/>
      <c r="F85" s="12"/>
      <c r="G85" s="77"/>
      <c r="H85" s="12"/>
      <c r="I85" s="74"/>
      <c r="J85" s="12"/>
      <c r="K85" s="74"/>
      <c r="L85" s="12"/>
      <c r="M85" s="74"/>
      <c r="N85" s="12"/>
      <c r="O85" s="128"/>
      <c r="P85" s="128"/>
    </row>
    <row r="86" spans="1:16" s="26" customFormat="1" ht="12.75">
      <c r="A86" s="47" t="s">
        <v>157</v>
      </c>
      <c r="B86" s="30"/>
      <c r="C86" s="80"/>
      <c r="D86" s="25"/>
      <c r="E86" s="80"/>
      <c r="F86" s="25"/>
      <c r="G86" s="80"/>
      <c r="H86" s="25"/>
      <c r="I86" s="75"/>
      <c r="J86" s="25"/>
      <c r="K86" s="75"/>
      <c r="L86" s="25"/>
      <c r="M86" s="75"/>
      <c r="N86" s="25"/>
      <c r="O86" s="129"/>
      <c r="P86" s="129"/>
    </row>
    <row r="87" spans="1:16" ht="12.75">
      <c r="A87" s="47" t="s">
        <v>90</v>
      </c>
      <c r="B87" s="17">
        <v>277003</v>
      </c>
      <c r="C87" s="77">
        <v>249218</v>
      </c>
      <c r="D87" s="12">
        <v>1141904</v>
      </c>
      <c r="E87" s="77">
        <v>1459584</v>
      </c>
      <c r="F87" s="12">
        <v>861514</v>
      </c>
      <c r="G87" s="77">
        <v>940985</v>
      </c>
      <c r="H87" s="12">
        <v>3269225</v>
      </c>
      <c r="I87" s="74">
        <v>4847076</v>
      </c>
      <c r="J87" s="12">
        <v>6976668</v>
      </c>
      <c r="K87" s="74">
        <v>15848115</v>
      </c>
      <c r="L87" s="12">
        <v>3632431</v>
      </c>
      <c r="M87" s="74">
        <v>9991686</v>
      </c>
      <c r="N87" s="12">
        <v>10730064</v>
      </c>
      <c r="O87" s="128">
        <v>11247418</v>
      </c>
      <c r="P87" s="128">
        <v>13830852</v>
      </c>
    </row>
    <row r="88" spans="1:16" s="26" customFormat="1" ht="12.75">
      <c r="A88" s="47" t="s">
        <v>91</v>
      </c>
      <c r="B88" s="30"/>
      <c r="C88" s="80"/>
      <c r="D88" s="25"/>
      <c r="E88" s="80"/>
      <c r="F88" s="25"/>
      <c r="G88" s="80"/>
      <c r="H88" s="25"/>
      <c r="I88" s="75"/>
      <c r="J88" s="25"/>
      <c r="K88" s="75"/>
      <c r="L88" s="25"/>
      <c r="M88" s="75"/>
      <c r="N88" s="25"/>
      <c r="O88" s="129"/>
      <c r="P88" s="129"/>
    </row>
    <row r="89" spans="1:16" ht="12.75">
      <c r="A89" s="47" t="s">
        <v>92</v>
      </c>
      <c r="B89" s="15"/>
      <c r="C89" s="77"/>
      <c r="D89" s="12"/>
      <c r="E89" s="77"/>
      <c r="F89" s="12"/>
      <c r="G89" s="77"/>
      <c r="H89" s="12"/>
      <c r="I89" s="74"/>
      <c r="J89" s="12"/>
      <c r="K89" s="74"/>
      <c r="L89" s="12"/>
      <c r="M89" s="74"/>
      <c r="N89" s="12"/>
      <c r="O89" s="128"/>
      <c r="P89" s="128"/>
    </row>
    <row r="90" spans="1:16" s="26" customFormat="1" ht="12.75">
      <c r="A90" s="47" t="s">
        <v>93</v>
      </c>
      <c r="B90" s="29">
        <v>1</v>
      </c>
      <c r="C90" s="78">
        <v>0</v>
      </c>
      <c r="D90" s="31">
        <v>0</v>
      </c>
      <c r="E90" s="78">
        <v>277384</v>
      </c>
      <c r="F90" s="31">
        <v>0</v>
      </c>
      <c r="G90" s="78">
        <v>4687</v>
      </c>
      <c r="H90" s="25">
        <v>1096</v>
      </c>
      <c r="I90" s="95">
        <v>0</v>
      </c>
      <c r="J90" s="52">
        <v>0</v>
      </c>
      <c r="K90" s="110">
        <v>0</v>
      </c>
      <c r="L90" s="52">
        <v>0</v>
      </c>
      <c r="M90" s="110">
        <v>0</v>
      </c>
      <c r="N90" s="52">
        <v>0</v>
      </c>
      <c r="O90" s="136">
        <v>0</v>
      </c>
      <c r="P90" s="136"/>
    </row>
    <row r="91" spans="1:16" ht="12.75">
      <c r="A91" s="47" t="s">
        <v>94</v>
      </c>
      <c r="B91" s="15"/>
      <c r="C91" s="77"/>
      <c r="D91" s="12"/>
      <c r="E91" s="77"/>
      <c r="F91" s="12"/>
      <c r="G91" s="77"/>
      <c r="H91" s="12"/>
      <c r="I91" s="74"/>
      <c r="J91" s="12"/>
      <c r="K91" s="74"/>
      <c r="L91" s="12"/>
      <c r="M91" s="74"/>
      <c r="N91" s="12"/>
      <c r="O91" s="128"/>
      <c r="P91" s="128"/>
    </row>
    <row r="92" spans="1:16" s="26" customFormat="1" ht="12.75">
      <c r="A92" s="47" t="s">
        <v>95</v>
      </c>
      <c r="B92" s="29" t="s">
        <v>15</v>
      </c>
      <c r="C92" s="80">
        <v>16063</v>
      </c>
      <c r="D92" s="25">
        <v>1</v>
      </c>
      <c r="E92" s="78">
        <v>0</v>
      </c>
      <c r="F92" s="31">
        <v>0</v>
      </c>
      <c r="G92" s="95">
        <v>0</v>
      </c>
      <c r="H92" s="31">
        <v>0</v>
      </c>
      <c r="I92" s="95">
        <v>0</v>
      </c>
      <c r="J92" s="52">
        <v>0</v>
      </c>
      <c r="K92" s="110">
        <v>0</v>
      </c>
      <c r="L92" s="52">
        <v>0</v>
      </c>
      <c r="M92" s="110">
        <v>0</v>
      </c>
      <c r="N92" s="52">
        <v>0</v>
      </c>
      <c r="O92" s="136">
        <v>0</v>
      </c>
      <c r="P92" s="136"/>
    </row>
    <row r="93" spans="1:16" ht="12.75">
      <c r="A93" s="47" t="s">
        <v>96</v>
      </c>
      <c r="B93" s="15"/>
      <c r="C93" s="77"/>
      <c r="D93" s="12"/>
      <c r="E93" s="77"/>
      <c r="F93" s="12"/>
      <c r="G93" s="77"/>
      <c r="H93" s="12"/>
      <c r="I93" s="74"/>
      <c r="J93" s="12"/>
      <c r="K93" s="74"/>
      <c r="L93" s="12"/>
      <c r="M93" s="74"/>
      <c r="N93" s="12"/>
      <c r="O93" s="128"/>
      <c r="P93" s="128"/>
    </row>
    <row r="94" spans="1:16" s="26" customFormat="1" ht="12.75">
      <c r="A94" s="47" t="s">
        <v>97</v>
      </c>
      <c r="B94" s="29" t="s">
        <v>15</v>
      </c>
      <c r="C94" s="80">
        <v>17962</v>
      </c>
      <c r="D94" s="25">
        <v>29071</v>
      </c>
      <c r="E94" s="80">
        <v>31487</v>
      </c>
      <c r="F94" s="25">
        <v>445387</v>
      </c>
      <c r="G94" s="80">
        <v>57660</v>
      </c>
      <c r="H94" s="25">
        <v>50439</v>
      </c>
      <c r="I94" s="75">
        <v>47788</v>
      </c>
      <c r="J94" s="25">
        <v>28811</v>
      </c>
      <c r="K94" s="75">
        <v>14264</v>
      </c>
      <c r="L94" s="25">
        <v>26131</v>
      </c>
      <c r="M94" s="75">
        <v>29444</v>
      </c>
      <c r="N94" s="25">
        <v>12989</v>
      </c>
      <c r="O94" s="129">
        <v>7529</v>
      </c>
      <c r="P94" s="129">
        <v>16060</v>
      </c>
    </row>
    <row r="95" spans="1:16" ht="12.75">
      <c r="A95" s="47" t="s">
        <v>158</v>
      </c>
      <c r="B95" s="15"/>
      <c r="C95" s="77"/>
      <c r="D95" s="12"/>
      <c r="E95" s="77"/>
      <c r="F95" s="12"/>
      <c r="G95" s="77"/>
      <c r="H95" s="12"/>
      <c r="I95" s="74"/>
      <c r="J95" s="12"/>
      <c r="K95" s="74"/>
      <c r="L95" s="12"/>
      <c r="M95" s="74"/>
      <c r="N95" s="12"/>
      <c r="O95" s="128"/>
      <c r="P95" s="128"/>
    </row>
    <row r="96" spans="1:16" s="26" customFormat="1" ht="12.75">
      <c r="A96" s="47" t="s">
        <v>98</v>
      </c>
      <c r="B96" s="30"/>
      <c r="C96" s="80"/>
      <c r="D96" s="25"/>
      <c r="E96" s="80"/>
      <c r="F96" s="25"/>
      <c r="G96" s="80"/>
      <c r="H96" s="25"/>
      <c r="I96" s="75"/>
      <c r="J96" s="25"/>
      <c r="K96" s="75"/>
      <c r="L96" s="25"/>
      <c r="M96" s="75"/>
      <c r="N96" s="25"/>
      <c r="O96" s="129"/>
      <c r="P96" s="129"/>
    </row>
    <row r="97" spans="1:16" ht="12.75">
      <c r="A97" s="47" t="s">
        <v>99</v>
      </c>
      <c r="B97" s="17" t="s">
        <v>15</v>
      </c>
      <c r="C97" s="77">
        <v>69219</v>
      </c>
      <c r="D97" s="12">
        <v>680598</v>
      </c>
      <c r="E97" s="77">
        <v>190024</v>
      </c>
      <c r="F97" s="12">
        <v>594079</v>
      </c>
      <c r="G97" s="77">
        <v>500280</v>
      </c>
      <c r="H97" s="12">
        <v>197132</v>
      </c>
      <c r="I97" s="74">
        <v>1194514</v>
      </c>
      <c r="J97" s="12">
        <v>2072933</v>
      </c>
      <c r="K97" s="74">
        <v>110135</v>
      </c>
      <c r="L97" s="12">
        <v>187155</v>
      </c>
      <c r="M97" s="74">
        <v>235593</v>
      </c>
      <c r="N97" s="12">
        <v>308599</v>
      </c>
      <c r="O97" s="128">
        <v>369546</v>
      </c>
      <c r="P97" s="128">
        <v>270992</v>
      </c>
    </row>
    <row r="98" spans="1:16" s="26" customFormat="1" ht="12.75">
      <c r="A98" s="47" t="s">
        <v>100</v>
      </c>
      <c r="B98" s="30"/>
      <c r="C98" s="80"/>
      <c r="D98" s="25"/>
      <c r="E98" s="80"/>
      <c r="F98" s="25"/>
      <c r="G98" s="80"/>
      <c r="H98" s="25"/>
      <c r="I98" s="75"/>
      <c r="J98" s="25"/>
      <c r="K98" s="75"/>
      <c r="L98" s="25"/>
      <c r="M98" s="75"/>
      <c r="N98" s="25"/>
      <c r="O98" s="129"/>
      <c r="P98" s="129"/>
    </row>
    <row r="99" spans="1:16" ht="12.75">
      <c r="A99" s="47" t="s">
        <v>101</v>
      </c>
      <c r="B99" s="17" t="s">
        <v>15</v>
      </c>
      <c r="C99" s="77">
        <v>17525</v>
      </c>
      <c r="D99" s="12">
        <v>6107815</v>
      </c>
      <c r="E99" s="77">
        <v>7556983</v>
      </c>
      <c r="F99" s="12">
        <v>10071512</v>
      </c>
      <c r="G99" s="77">
        <v>20160617</v>
      </c>
      <c r="H99" s="12">
        <v>25123246</v>
      </c>
      <c r="I99" s="74">
        <v>28889953</v>
      </c>
      <c r="J99" s="12">
        <v>36962197</v>
      </c>
      <c r="K99" s="74">
        <v>35928912</v>
      </c>
      <c r="L99" s="12">
        <v>47849238</v>
      </c>
      <c r="M99" s="74">
        <v>45386182</v>
      </c>
      <c r="N99" s="12">
        <v>44979453</v>
      </c>
      <c r="O99" s="128">
        <v>43978160</v>
      </c>
      <c r="P99" s="128">
        <v>37069312</v>
      </c>
    </row>
    <row r="100" spans="1:16" s="26" customFormat="1" ht="12.75">
      <c r="A100" s="47" t="s">
        <v>102</v>
      </c>
      <c r="B100" s="30"/>
      <c r="C100" s="80"/>
      <c r="D100" s="25"/>
      <c r="E100" s="80"/>
      <c r="F100" s="25"/>
      <c r="G100" s="80"/>
      <c r="H100" s="25"/>
      <c r="I100" s="75"/>
      <c r="J100" s="25"/>
      <c r="K100" s="75"/>
      <c r="L100" s="25"/>
      <c r="M100" s="75"/>
      <c r="N100" s="25"/>
      <c r="O100" s="129"/>
      <c r="P100" s="129"/>
    </row>
    <row r="101" spans="1:16" ht="12.75">
      <c r="A101" s="47" t="s">
        <v>159</v>
      </c>
      <c r="B101" s="15"/>
      <c r="C101" s="77"/>
      <c r="D101" s="12"/>
      <c r="E101" s="77"/>
      <c r="F101" s="12"/>
      <c r="G101" s="77"/>
      <c r="H101" s="12"/>
      <c r="I101" s="74"/>
      <c r="J101" s="12"/>
      <c r="K101" s="74"/>
      <c r="L101" s="12"/>
      <c r="M101" s="74"/>
      <c r="N101" s="12"/>
      <c r="O101" s="128"/>
      <c r="P101" s="128"/>
    </row>
    <row r="102" spans="1:16" s="26" customFormat="1" ht="12.75">
      <c r="A102" s="47" t="s">
        <v>103</v>
      </c>
      <c r="B102" s="29" t="s">
        <v>15</v>
      </c>
      <c r="C102" s="80">
        <v>613</v>
      </c>
      <c r="D102" s="25">
        <v>1026</v>
      </c>
      <c r="E102" s="80">
        <v>20542</v>
      </c>
      <c r="F102" s="25">
        <v>2397</v>
      </c>
      <c r="G102" s="80">
        <v>1635</v>
      </c>
      <c r="H102" s="25">
        <v>540</v>
      </c>
      <c r="I102" s="75">
        <v>0</v>
      </c>
      <c r="J102" s="25">
        <v>3</v>
      </c>
      <c r="K102" s="75">
        <v>126650</v>
      </c>
      <c r="L102" s="25">
        <v>849777</v>
      </c>
      <c r="M102" s="75">
        <v>156622</v>
      </c>
      <c r="N102" s="25">
        <v>73971</v>
      </c>
      <c r="O102" s="129">
        <v>77425</v>
      </c>
      <c r="P102" s="129">
        <v>91462</v>
      </c>
    </row>
    <row r="103" spans="1:16" ht="12.75">
      <c r="A103" s="47" t="s">
        <v>104</v>
      </c>
      <c r="B103" s="15"/>
      <c r="C103" s="77"/>
      <c r="D103" s="12"/>
      <c r="E103" s="77"/>
      <c r="F103" s="12"/>
      <c r="G103" s="77"/>
      <c r="H103" s="12"/>
      <c r="I103" s="74"/>
      <c r="J103" s="12"/>
      <c r="K103" s="74"/>
      <c r="L103" s="12"/>
      <c r="M103" s="74"/>
      <c r="N103" s="12"/>
      <c r="O103" s="128"/>
      <c r="P103" s="128"/>
    </row>
    <row r="104" spans="1:16" s="26" customFormat="1" ht="12.75">
      <c r="A104" s="47" t="s">
        <v>105</v>
      </c>
      <c r="B104" s="30"/>
      <c r="C104" s="80"/>
      <c r="D104" s="25"/>
      <c r="E104" s="80"/>
      <c r="F104" s="25"/>
      <c r="G104" s="80"/>
      <c r="H104" s="25"/>
      <c r="I104" s="75"/>
      <c r="J104" s="25"/>
      <c r="K104" s="75"/>
      <c r="L104" s="25"/>
      <c r="M104" s="75"/>
      <c r="N104" s="25"/>
      <c r="O104" s="129"/>
      <c r="P104" s="129"/>
    </row>
    <row r="105" spans="1:16" ht="12.75">
      <c r="A105" s="47" t="s">
        <v>106</v>
      </c>
      <c r="B105" s="17">
        <v>135686</v>
      </c>
      <c r="C105" s="77">
        <v>573488</v>
      </c>
      <c r="D105" s="12">
        <v>460066</v>
      </c>
      <c r="E105" s="77">
        <v>161196</v>
      </c>
      <c r="F105" s="12">
        <v>87993</v>
      </c>
      <c r="G105" s="77">
        <v>55231</v>
      </c>
      <c r="H105" s="12">
        <v>455303</v>
      </c>
      <c r="I105" s="74">
        <v>543880</v>
      </c>
      <c r="J105" s="12">
        <v>636424</v>
      </c>
      <c r="K105" s="74">
        <v>210194</v>
      </c>
      <c r="L105" s="12">
        <v>50384</v>
      </c>
      <c r="M105" s="74">
        <v>0</v>
      </c>
      <c r="N105" s="12">
        <v>0</v>
      </c>
      <c r="O105" s="128">
        <v>0</v>
      </c>
      <c r="P105" s="128"/>
    </row>
    <row r="106" spans="1:16" s="26" customFormat="1" ht="12.75">
      <c r="A106" s="47" t="s">
        <v>107</v>
      </c>
      <c r="B106" s="29"/>
      <c r="C106" s="80"/>
      <c r="D106" s="25"/>
      <c r="E106" s="80"/>
      <c r="F106" s="25"/>
      <c r="G106" s="80"/>
      <c r="H106" s="25"/>
      <c r="I106" s="75"/>
      <c r="J106" s="25"/>
      <c r="K106" s="75"/>
      <c r="L106" s="25"/>
      <c r="M106" s="75"/>
      <c r="N106" s="25"/>
      <c r="O106" s="129"/>
      <c r="P106" s="129"/>
    </row>
    <row r="107" spans="1:16" ht="12.75">
      <c r="A107" s="47" t="s">
        <v>108</v>
      </c>
      <c r="B107" s="17" t="s">
        <v>15</v>
      </c>
      <c r="C107" s="77">
        <v>6556351</v>
      </c>
      <c r="D107" s="12">
        <v>10091717</v>
      </c>
      <c r="E107" s="77">
        <v>13087442</v>
      </c>
      <c r="F107" s="12">
        <v>20430514</v>
      </c>
      <c r="G107" s="77">
        <v>30725567</v>
      </c>
      <c r="H107" s="12">
        <v>42690371</v>
      </c>
      <c r="I107" s="74">
        <v>39178815</v>
      </c>
      <c r="J107" s="12">
        <v>34843794</v>
      </c>
      <c r="K107" s="74">
        <v>36269171</v>
      </c>
      <c r="L107" s="12">
        <v>47047486</v>
      </c>
      <c r="M107" s="74">
        <v>55903441</v>
      </c>
      <c r="N107" s="12">
        <v>61919988</v>
      </c>
      <c r="O107" s="128">
        <v>64980256</v>
      </c>
      <c r="P107" s="128">
        <v>72534369</v>
      </c>
    </row>
    <row r="108" spans="1:16" s="26" customFormat="1" ht="12.75">
      <c r="A108" s="47" t="s">
        <v>109</v>
      </c>
      <c r="B108" s="29"/>
      <c r="C108" s="80"/>
      <c r="D108" s="25"/>
      <c r="E108" s="80"/>
      <c r="F108" s="25"/>
      <c r="G108" s="80"/>
      <c r="H108" s="25"/>
      <c r="I108" s="75"/>
      <c r="J108" s="25"/>
      <c r="K108" s="75"/>
      <c r="L108" s="25"/>
      <c r="M108" s="75"/>
      <c r="N108" s="25"/>
      <c r="O108" s="129"/>
      <c r="P108" s="129"/>
    </row>
    <row r="109" spans="1:16" ht="12.75">
      <c r="A109" s="47" t="s">
        <v>110</v>
      </c>
      <c r="B109" s="17" t="s">
        <v>15</v>
      </c>
      <c r="C109" s="77">
        <v>5186472</v>
      </c>
      <c r="D109" s="12">
        <v>11595393</v>
      </c>
      <c r="E109" s="77">
        <v>11809415</v>
      </c>
      <c r="F109" s="12">
        <v>17151955</v>
      </c>
      <c r="G109" s="77">
        <v>37736050</v>
      </c>
      <c r="H109" s="12">
        <v>52140006</v>
      </c>
      <c r="I109" s="74">
        <v>52442365</v>
      </c>
      <c r="J109" s="12">
        <v>65396520</v>
      </c>
      <c r="K109" s="74">
        <v>72648959</v>
      </c>
      <c r="L109" s="12">
        <v>93155498</v>
      </c>
      <c r="M109" s="74">
        <v>108311973</v>
      </c>
      <c r="N109" s="12">
        <v>119493035</v>
      </c>
      <c r="O109" s="128">
        <v>134271902</v>
      </c>
      <c r="P109" s="128">
        <v>153765250</v>
      </c>
    </row>
    <row r="110" spans="1:16" s="26" customFormat="1" ht="12.75">
      <c r="A110" s="47" t="s">
        <v>111</v>
      </c>
      <c r="B110" s="29"/>
      <c r="C110" s="80"/>
      <c r="D110" s="25"/>
      <c r="E110" s="80"/>
      <c r="F110" s="25"/>
      <c r="G110" s="80"/>
      <c r="H110" s="25"/>
      <c r="I110" s="75"/>
      <c r="J110" s="25"/>
      <c r="K110" s="75"/>
      <c r="L110" s="25"/>
      <c r="M110" s="75"/>
      <c r="N110" s="25"/>
      <c r="O110" s="129"/>
      <c r="P110" s="129"/>
    </row>
    <row r="111" spans="1:16" ht="12.75">
      <c r="A111" s="47" t="s">
        <v>112</v>
      </c>
      <c r="B111" s="17" t="s">
        <v>15</v>
      </c>
      <c r="C111" s="77">
        <v>5159688</v>
      </c>
      <c r="D111" s="12">
        <v>2815053</v>
      </c>
      <c r="E111" s="77">
        <v>298751</v>
      </c>
      <c r="F111" s="12">
        <v>22249</v>
      </c>
      <c r="G111" s="77">
        <v>30272</v>
      </c>
      <c r="H111" s="12">
        <v>39718</v>
      </c>
      <c r="I111" s="74">
        <v>60818</v>
      </c>
      <c r="J111" s="12">
        <v>240681</v>
      </c>
      <c r="K111" s="74">
        <v>11091</v>
      </c>
      <c r="L111" s="12">
        <v>698</v>
      </c>
      <c r="M111" s="74">
        <v>2728</v>
      </c>
      <c r="N111" s="12">
        <v>0</v>
      </c>
      <c r="O111" s="128">
        <v>120</v>
      </c>
      <c r="P111" s="128">
        <v>0</v>
      </c>
    </row>
    <row r="112" spans="1:16" s="26" customFormat="1" ht="12.75">
      <c r="A112" s="47" t="s">
        <v>113</v>
      </c>
      <c r="B112" s="29"/>
      <c r="C112" s="85"/>
      <c r="D112" s="31"/>
      <c r="E112" s="85"/>
      <c r="F112" s="31"/>
      <c r="G112" s="85"/>
      <c r="H112" s="25"/>
      <c r="I112" s="75"/>
      <c r="J112" s="25"/>
      <c r="K112" s="75"/>
      <c r="L112" s="25"/>
      <c r="M112" s="75"/>
      <c r="N112" s="25"/>
      <c r="O112" s="129"/>
      <c r="P112" s="129"/>
    </row>
    <row r="113" spans="1:16" ht="12.75">
      <c r="A113" s="47" t="s">
        <v>114</v>
      </c>
      <c r="B113" s="17" t="s">
        <v>13</v>
      </c>
      <c r="C113" s="74"/>
      <c r="D113" s="12"/>
      <c r="E113" s="74"/>
      <c r="F113" s="12"/>
      <c r="G113" s="74"/>
      <c r="H113" s="12"/>
      <c r="I113" s="74"/>
      <c r="J113" s="12"/>
      <c r="K113" s="74"/>
      <c r="L113" s="12"/>
      <c r="M113" s="74"/>
      <c r="N113" s="12"/>
      <c r="O113" s="128"/>
      <c r="P113" s="128"/>
    </row>
    <row r="114" spans="1:16" s="26" customFormat="1" ht="12.75">
      <c r="A114" s="47" t="s">
        <v>115</v>
      </c>
      <c r="B114" s="29"/>
      <c r="C114" s="85">
        <v>0</v>
      </c>
      <c r="D114" s="31">
        <v>0</v>
      </c>
      <c r="E114" s="85">
        <v>467</v>
      </c>
      <c r="F114" s="31">
        <v>3057</v>
      </c>
      <c r="G114" s="85">
        <v>21314</v>
      </c>
      <c r="H114" s="27">
        <v>0</v>
      </c>
      <c r="I114" s="76">
        <v>0</v>
      </c>
      <c r="J114" s="25">
        <v>9919</v>
      </c>
      <c r="K114" s="75">
        <v>1725254</v>
      </c>
      <c r="L114" s="25">
        <v>2503610</v>
      </c>
      <c r="M114" s="75">
        <v>2412191</v>
      </c>
      <c r="N114" s="25">
        <v>4066079</v>
      </c>
      <c r="O114" s="129">
        <v>5740593</v>
      </c>
      <c r="P114" s="129">
        <v>8414138</v>
      </c>
    </row>
    <row r="115" spans="1:16" ht="12.75">
      <c r="A115" s="47" t="s">
        <v>116</v>
      </c>
      <c r="B115" s="17"/>
      <c r="C115" s="86"/>
      <c r="D115" s="18"/>
      <c r="E115" s="86"/>
      <c r="F115" s="18"/>
      <c r="G115" s="86"/>
      <c r="H115" s="12"/>
      <c r="I115" s="74"/>
      <c r="J115" s="12"/>
      <c r="K115" s="74"/>
      <c r="L115" s="12"/>
      <c r="M115" s="74"/>
      <c r="N115" s="12"/>
      <c r="O115" s="128"/>
      <c r="P115" s="128"/>
    </row>
    <row r="116" spans="1:16" s="26" customFormat="1" ht="12.75">
      <c r="A116" s="47" t="s">
        <v>117</v>
      </c>
      <c r="B116" s="29" t="s">
        <v>118</v>
      </c>
      <c r="C116" s="75"/>
      <c r="D116" s="25"/>
      <c r="E116" s="75"/>
      <c r="F116" s="25"/>
      <c r="G116" s="75"/>
      <c r="H116" s="25"/>
      <c r="I116" s="75"/>
      <c r="J116" s="25"/>
      <c r="K116" s="75"/>
      <c r="L116" s="25"/>
      <c r="M116" s="75"/>
      <c r="N116" s="25"/>
      <c r="O116" s="129"/>
      <c r="P116" s="129"/>
    </row>
    <row r="117" spans="1:16" ht="12" customHeight="1">
      <c r="A117" s="60" t="s">
        <v>119</v>
      </c>
      <c r="B117" s="12"/>
      <c r="C117" s="86">
        <v>0</v>
      </c>
      <c r="D117" s="18">
        <v>0</v>
      </c>
      <c r="E117" s="86">
        <v>1076593</v>
      </c>
      <c r="F117" s="18">
        <v>1724725</v>
      </c>
      <c r="G117" s="86">
        <v>1766349</v>
      </c>
      <c r="H117" s="12">
        <v>561520</v>
      </c>
      <c r="I117" s="74">
        <v>28057</v>
      </c>
      <c r="J117" s="12">
        <v>8921</v>
      </c>
      <c r="K117" s="74">
        <v>53170</v>
      </c>
      <c r="L117" s="12">
        <v>138919</v>
      </c>
      <c r="M117" s="74">
        <v>184314</v>
      </c>
      <c r="N117" s="12">
        <v>186552</v>
      </c>
      <c r="O117" s="128">
        <v>192175</v>
      </c>
      <c r="P117" s="128">
        <v>381026</v>
      </c>
    </row>
    <row r="118" spans="1:16" s="26" customFormat="1" ht="13.5" thickBot="1">
      <c r="A118" s="61"/>
      <c r="B118" s="62"/>
      <c r="C118" s="90"/>
      <c r="D118" s="63"/>
      <c r="E118" s="90"/>
      <c r="F118" s="63"/>
      <c r="G118" s="90"/>
      <c r="H118" s="62"/>
      <c r="I118" s="105"/>
      <c r="J118" s="62"/>
      <c r="K118" s="105"/>
      <c r="L118" s="62"/>
      <c r="M118" s="105"/>
      <c r="N118" s="62"/>
      <c r="O118" s="129"/>
      <c r="P118" s="129"/>
    </row>
    <row r="119" spans="1:16">
      <c r="A119" s="64" t="s">
        <v>9</v>
      </c>
      <c r="B119" s="65" t="s">
        <v>9</v>
      </c>
      <c r="C119" s="91" t="s">
        <v>9</v>
      </c>
      <c r="D119" s="65" t="s">
        <v>9</v>
      </c>
      <c r="E119" s="91"/>
      <c r="F119" s="65"/>
      <c r="G119" s="91"/>
      <c r="H119" s="65" t="s">
        <v>9</v>
      </c>
      <c r="I119" s="106"/>
      <c r="J119" s="66"/>
      <c r="K119" s="114"/>
      <c r="L119" s="66"/>
      <c r="M119" s="114"/>
      <c r="N119" s="66"/>
      <c r="O119" s="128"/>
      <c r="P119" s="128"/>
    </row>
    <row r="120" spans="1:16" s="26" customFormat="1" ht="12.75">
      <c r="A120" s="47" t="s">
        <v>120</v>
      </c>
      <c r="B120" s="29"/>
      <c r="C120" s="85"/>
      <c r="D120" s="31"/>
      <c r="E120" s="85"/>
      <c r="F120" s="29"/>
      <c r="G120" s="85"/>
      <c r="H120" s="31"/>
      <c r="I120" s="75"/>
      <c r="J120" s="25"/>
      <c r="K120" s="75"/>
      <c r="L120" s="25"/>
      <c r="M120" s="75"/>
      <c r="N120" s="25"/>
      <c r="O120" s="129"/>
      <c r="P120" s="129"/>
    </row>
    <row r="121" spans="1:16" ht="12.75">
      <c r="A121" s="47" t="s">
        <v>121</v>
      </c>
      <c r="B121" s="17" t="s">
        <v>13</v>
      </c>
      <c r="C121" s="86">
        <v>0</v>
      </c>
      <c r="D121" s="18">
        <v>0</v>
      </c>
      <c r="E121" s="86">
        <v>26014</v>
      </c>
      <c r="F121" s="18">
        <v>28328</v>
      </c>
      <c r="G121" s="86">
        <v>63944</v>
      </c>
      <c r="H121" s="12">
        <v>42988</v>
      </c>
      <c r="I121" s="74">
        <v>70752</v>
      </c>
      <c r="J121" s="12">
        <v>19099</v>
      </c>
      <c r="K121" s="74">
        <v>61251</v>
      </c>
      <c r="L121" s="12">
        <v>109496</v>
      </c>
      <c r="M121" s="74">
        <v>139115</v>
      </c>
      <c r="N121" s="12">
        <v>108185</v>
      </c>
      <c r="O121" s="128">
        <v>110142</v>
      </c>
      <c r="P121" s="128">
        <v>189667</v>
      </c>
    </row>
    <row r="122" spans="1:16" s="26" customFormat="1" ht="12.75">
      <c r="A122" s="47" t="s">
        <v>122</v>
      </c>
      <c r="B122" s="29"/>
      <c r="C122" s="85"/>
      <c r="D122" s="31"/>
      <c r="E122" s="85"/>
      <c r="F122" s="31"/>
      <c r="G122" s="85"/>
      <c r="H122" s="25"/>
      <c r="I122" s="75"/>
      <c r="J122" s="25"/>
      <c r="K122" s="75"/>
      <c r="L122" s="25"/>
      <c r="M122" s="75"/>
      <c r="N122" s="25"/>
      <c r="O122" s="129"/>
      <c r="P122" s="129"/>
    </row>
    <row r="123" spans="1:16" ht="12.75">
      <c r="A123" s="47" t="s">
        <v>123</v>
      </c>
      <c r="B123" s="17" t="s">
        <v>13</v>
      </c>
      <c r="C123" s="74"/>
      <c r="D123" s="12"/>
      <c r="E123" s="74"/>
      <c r="F123" s="12"/>
      <c r="G123" s="74"/>
      <c r="H123" s="12"/>
      <c r="I123" s="74"/>
      <c r="J123" s="12"/>
      <c r="K123" s="74"/>
      <c r="L123" s="12"/>
      <c r="M123" s="74"/>
      <c r="N123" s="12"/>
      <c r="O123" s="128"/>
      <c r="P123" s="128"/>
    </row>
    <row r="124" spans="1:16" s="26" customFormat="1" ht="12.75">
      <c r="A124" s="47" t="s">
        <v>124</v>
      </c>
      <c r="B124" s="29"/>
      <c r="C124" s="85">
        <v>0</v>
      </c>
      <c r="D124" s="31">
        <v>0</v>
      </c>
      <c r="E124" s="85">
        <v>50298</v>
      </c>
      <c r="F124" s="31">
        <v>45695</v>
      </c>
      <c r="G124" s="85">
        <v>55231</v>
      </c>
      <c r="H124" s="25">
        <v>73824</v>
      </c>
      <c r="I124" s="75">
        <v>53501</v>
      </c>
      <c r="J124" s="25">
        <v>41440</v>
      </c>
      <c r="K124" s="75">
        <v>98744</v>
      </c>
      <c r="L124" s="25">
        <v>94517</v>
      </c>
      <c r="M124" s="75">
        <v>176498</v>
      </c>
      <c r="N124" s="25">
        <v>140959</v>
      </c>
      <c r="O124" s="129">
        <v>200719</v>
      </c>
      <c r="P124" s="129">
        <v>190865</v>
      </c>
    </row>
    <row r="125" spans="1:16" ht="12.75">
      <c r="A125" s="47" t="s">
        <v>125</v>
      </c>
      <c r="B125" s="17"/>
      <c r="C125" s="86"/>
      <c r="D125" s="18"/>
      <c r="E125" s="86"/>
      <c r="F125" s="18"/>
      <c r="G125" s="86"/>
      <c r="H125" s="12"/>
      <c r="I125" s="74"/>
      <c r="J125" s="12"/>
      <c r="K125" s="74"/>
      <c r="L125" s="12"/>
      <c r="M125" s="74"/>
      <c r="N125" s="12"/>
      <c r="O125" s="128"/>
      <c r="P125" s="128"/>
    </row>
    <row r="126" spans="1:16" s="26" customFormat="1" ht="12.75">
      <c r="A126" s="47" t="s">
        <v>126</v>
      </c>
      <c r="B126" s="29" t="s">
        <v>13</v>
      </c>
      <c r="C126" s="85">
        <v>0</v>
      </c>
      <c r="D126" s="31">
        <v>0</v>
      </c>
      <c r="E126" s="85">
        <v>530633</v>
      </c>
      <c r="F126" s="31">
        <v>804648</v>
      </c>
      <c r="G126" s="85">
        <v>1048602</v>
      </c>
      <c r="H126" s="25">
        <v>850608</v>
      </c>
      <c r="I126" s="75">
        <v>840084</v>
      </c>
      <c r="J126" s="25">
        <v>1174296</v>
      </c>
      <c r="K126" s="75">
        <v>1250252</v>
      </c>
      <c r="L126" s="25">
        <v>1829124</v>
      </c>
      <c r="M126" s="75">
        <v>1907943</v>
      </c>
      <c r="N126" s="25">
        <v>2016704</v>
      </c>
      <c r="O126" s="129">
        <v>1676253</v>
      </c>
      <c r="P126" s="129">
        <v>1892694</v>
      </c>
    </row>
    <row r="127" spans="1:16" ht="12.75">
      <c r="A127" s="47" t="s">
        <v>127</v>
      </c>
      <c r="B127" s="17"/>
      <c r="C127" s="86"/>
      <c r="D127" s="18"/>
      <c r="E127" s="86"/>
      <c r="F127" s="18"/>
      <c r="G127" s="86"/>
      <c r="H127" s="12"/>
      <c r="I127" s="74"/>
      <c r="J127" s="12"/>
      <c r="K127" s="74"/>
      <c r="L127" s="12"/>
      <c r="M127" s="74"/>
      <c r="N127" s="12"/>
      <c r="O127" s="128"/>
      <c r="P127" s="128"/>
    </row>
    <row r="128" spans="1:16" s="26" customFormat="1" ht="12.75">
      <c r="A128" s="47" t="s">
        <v>128</v>
      </c>
      <c r="B128" s="29" t="s">
        <v>13</v>
      </c>
      <c r="C128" s="75"/>
      <c r="D128" s="25"/>
      <c r="E128" s="75"/>
      <c r="F128" s="25"/>
      <c r="G128" s="75"/>
      <c r="H128" s="25"/>
      <c r="I128" s="75"/>
      <c r="J128" s="25"/>
      <c r="K128" s="75"/>
      <c r="L128" s="25"/>
      <c r="M128" s="75"/>
      <c r="N128" s="25"/>
      <c r="O128" s="129"/>
      <c r="P128" s="129"/>
    </row>
    <row r="129" spans="1:16" ht="12.75">
      <c r="A129" s="47" t="s">
        <v>129</v>
      </c>
      <c r="B129" s="17"/>
      <c r="C129" s="86">
        <v>0</v>
      </c>
      <c r="D129" s="18">
        <v>0</v>
      </c>
      <c r="E129" s="86">
        <v>57987</v>
      </c>
      <c r="F129" s="18">
        <v>139607</v>
      </c>
      <c r="G129" s="86">
        <v>158775</v>
      </c>
      <c r="H129" s="12">
        <v>141680</v>
      </c>
      <c r="I129" s="74">
        <v>152492</v>
      </c>
      <c r="J129" s="12">
        <v>160422</v>
      </c>
      <c r="K129" s="74">
        <v>270036</v>
      </c>
      <c r="L129" s="12">
        <v>291948</v>
      </c>
      <c r="M129" s="74">
        <v>258809</v>
      </c>
      <c r="N129" s="12">
        <v>258393</v>
      </c>
      <c r="O129" s="128">
        <v>203228</v>
      </c>
      <c r="P129" s="128">
        <v>261558</v>
      </c>
    </row>
    <row r="130" spans="1:16" s="26" customFormat="1" ht="12.75">
      <c r="A130" s="47" t="s">
        <v>130</v>
      </c>
      <c r="B130" s="29"/>
      <c r="C130" s="85"/>
      <c r="D130" s="31"/>
      <c r="E130" s="85"/>
      <c r="F130" s="31"/>
      <c r="G130" s="85"/>
      <c r="H130" s="25"/>
      <c r="I130" s="75"/>
      <c r="J130" s="25"/>
      <c r="K130" s="75"/>
      <c r="L130" s="25"/>
      <c r="M130" s="75"/>
      <c r="N130" s="25"/>
      <c r="O130" s="129"/>
      <c r="P130" s="129"/>
    </row>
    <row r="131" spans="1:16" ht="12.75">
      <c r="A131" s="47" t="s">
        <v>131</v>
      </c>
      <c r="B131" s="17" t="s">
        <v>13</v>
      </c>
      <c r="C131" s="74"/>
      <c r="D131" s="12"/>
      <c r="E131" s="74"/>
      <c r="F131" s="12"/>
      <c r="G131" s="74"/>
      <c r="H131" s="12"/>
      <c r="I131" s="74"/>
      <c r="J131" s="12"/>
      <c r="K131" s="74"/>
      <c r="L131" s="12"/>
      <c r="M131" s="74"/>
      <c r="N131" s="12"/>
      <c r="O131" s="128"/>
      <c r="P131" s="128"/>
    </row>
    <row r="132" spans="1:16" s="26" customFormat="1" ht="12.75">
      <c r="A132" s="47" t="s">
        <v>132</v>
      </c>
      <c r="B132" s="29"/>
      <c r="C132" s="85">
        <v>0</v>
      </c>
      <c r="D132" s="31">
        <v>0</v>
      </c>
      <c r="E132" s="85">
        <v>602</v>
      </c>
      <c r="F132" s="31">
        <v>4475</v>
      </c>
      <c r="G132" s="85">
        <v>7865</v>
      </c>
      <c r="H132" s="25">
        <v>46524</v>
      </c>
      <c r="I132" s="75">
        <v>121966</v>
      </c>
      <c r="J132" s="25">
        <v>218057</v>
      </c>
      <c r="K132" s="75">
        <v>255238</v>
      </c>
      <c r="L132" s="25">
        <v>392359</v>
      </c>
      <c r="M132" s="75">
        <v>387712</v>
      </c>
      <c r="N132" s="25">
        <v>461838</v>
      </c>
      <c r="O132" s="129">
        <v>541856</v>
      </c>
      <c r="P132" s="129">
        <v>595652</v>
      </c>
    </row>
    <row r="133" spans="1:16" ht="12.75">
      <c r="A133" s="47" t="s">
        <v>133</v>
      </c>
      <c r="B133" s="17"/>
      <c r="C133" s="86"/>
      <c r="D133" s="18"/>
      <c r="E133" s="86"/>
      <c r="F133" s="18"/>
      <c r="G133" s="86"/>
      <c r="H133" s="12"/>
      <c r="I133" s="74"/>
      <c r="J133" s="12"/>
      <c r="K133" s="74"/>
      <c r="L133" s="12"/>
      <c r="M133" s="74"/>
      <c r="N133" s="12"/>
      <c r="O133" s="128"/>
      <c r="P133" s="128"/>
    </row>
    <row r="134" spans="1:16" s="26" customFormat="1" ht="12.75">
      <c r="A134" s="47" t="s">
        <v>134</v>
      </c>
      <c r="B134" s="29"/>
      <c r="C134" s="85"/>
      <c r="D134" s="31"/>
      <c r="E134" s="85"/>
      <c r="F134" s="31"/>
      <c r="G134" s="85"/>
      <c r="H134" s="25"/>
      <c r="I134" s="75"/>
      <c r="J134" s="25"/>
      <c r="K134" s="75"/>
      <c r="L134" s="25"/>
      <c r="M134" s="75"/>
      <c r="N134" s="25"/>
      <c r="O134" s="129"/>
      <c r="P134" s="129"/>
    </row>
    <row r="135" spans="1:16" ht="12.75">
      <c r="A135" s="47" t="s">
        <v>135</v>
      </c>
      <c r="B135" s="17" t="s">
        <v>13</v>
      </c>
      <c r="C135" s="86">
        <v>0</v>
      </c>
      <c r="D135" s="18">
        <v>0</v>
      </c>
      <c r="E135" s="86">
        <v>36704</v>
      </c>
      <c r="F135" s="18">
        <v>228758</v>
      </c>
      <c r="G135" s="86">
        <v>342775</v>
      </c>
      <c r="H135" s="12">
        <v>346700</v>
      </c>
      <c r="I135" s="74">
        <v>566683</v>
      </c>
      <c r="J135" s="12">
        <v>781344</v>
      </c>
      <c r="K135" s="74">
        <v>1213696</v>
      </c>
      <c r="L135" s="12">
        <v>1624285</v>
      </c>
      <c r="M135" s="74">
        <v>1698463</v>
      </c>
      <c r="N135" s="12">
        <v>1557363</v>
      </c>
      <c r="O135" s="128">
        <v>1878868</v>
      </c>
      <c r="P135" s="128">
        <v>1856985</v>
      </c>
    </row>
    <row r="136" spans="1:16" s="26" customFormat="1" ht="12.75">
      <c r="A136" s="47" t="s">
        <v>136</v>
      </c>
      <c r="B136" s="29"/>
      <c r="C136" s="85"/>
      <c r="D136" s="31"/>
      <c r="E136" s="85"/>
      <c r="F136" s="31"/>
      <c r="G136" s="85"/>
      <c r="H136" s="25"/>
      <c r="I136" s="75"/>
      <c r="J136" s="25"/>
      <c r="K136" s="75"/>
      <c r="L136" s="25"/>
      <c r="M136" s="75"/>
      <c r="N136" s="25"/>
      <c r="O136" s="129"/>
      <c r="P136" s="129"/>
    </row>
    <row r="137" spans="1:16" ht="12.75">
      <c r="A137" s="47" t="s">
        <v>137</v>
      </c>
      <c r="B137" s="17" t="s">
        <v>13</v>
      </c>
      <c r="C137" s="74"/>
      <c r="D137" s="12"/>
      <c r="E137" s="74"/>
      <c r="F137" s="12"/>
      <c r="G137" s="74"/>
      <c r="H137" s="12"/>
      <c r="I137" s="74"/>
      <c r="J137" s="12"/>
      <c r="K137" s="74"/>
      <c r="L137" s="12"/>
      <c r="M137" s="74"/>
      <c r="N137" s="12"/>
      <c r="O137" s="128"/>
      <c r="P137" s="128"/>
    </row>
    <row r="138" spans="1:16" s="26" customFormat="1" ht="12.75">
      <c r="A138" s="47" t="s">
        <v>138</v>
      </c>
      <c r="B138" s="29"/>
      <c r="C138" s="85">
        <v>0</v>
      </c>
      <c r="D138" s="31">
        <v>0</v>
      </c>
      <c r="E138" s="85">
        <v>231569</v>
      </c>
      <c r="F138" s="31">
        <v>200539</v>
      </c>
      <c r="G138" s="85">
        <v>348467</v>
      </c>
      <c r="H138" s="25">
        <v>148680</v>
      </c>
      <c r="I138" s="75">
        <v>3278</v>
      </c>
      <c r="J138" s="25">
        <v>4777</v>
      </c>
      <c r="K138" s="75">
        <v>356525</v>
      </c>
      <c r="L138" s="25">
        <v>700201</v>
      </c>
      <c r="M138" s="75">
        <v>768475</v>
      </c>
      <c r="N138" s="25">
        <v>777760</v>
      </c>
      <c r="O138" s="129">
        <v>793689</v>
      </c>
      <c r="P138" s="129">
        <v>866036</v>
      </c>
    </row>
    <row r="139" spans="1:16" ht="12.75">
      <c r="A139" s="47"/>
      <c r="B139" s="17"/>
      <c r="C139" s="86"/>
      <c r="D139" s="18"/>
      <c r="E139" s="86"/>
      <c r="F139" s="18"/>
      <c r="G139" s="86"/>
      <c r="H139" s="12"/>
      <c r="I139" s="74"/>
      <c r="J139" s="12"/>
      <c r="K139" s="74"/>
      <c r="L139" s="12"/>
      <c r="M139" s="74"/>
      <c r="N139" s="12"/>
      <c r="O139" s="128"/>
      <c r="P139" s="128"/>
    </row>
    <row r="140" spans="1:16" s="26" customFormat="1" ht="12.75">
      <c r="A140" s="45" t="s">
        <v>139</v>
      </c>
      <c r="B140" s="27">
        <v>8230751</v>
      </c>
      <c r="C140" s="81">
        <v>33902203</v>
      </c>
      <c r="D140" s="28">
        <v>59850893</v>
      </c>
      <c r="E140" s="81">
        <v>64723646</v>
      </c>
      <c r="F140" s="32">
        <v>66055641</v>
      </c>
      <c r="G140" s="81">
        <v>102535396</v>
      </c>
      <c r="H140" s="32">
        <v>101876088</v>
      </c>
      <c r="I140" s="107">
        <v>136642071</v>
      </c>
      <c r="J140" s="28">
        <v>185898451</v>
      </c>
      <c r="K140" s="107">
        <v>184168329</v>
      </c>
      <c r="L140" s="28">
        <v>195827460</v>
      </c>
      <c r="M140" s="107">
        <v>219020755</v>
      </c>
      <c r="N140" s="28">
        <v>280755448</v>
      </c>
      <c r="O140" s="130">
        <v>416015772</v>
      </c>
      <c r="P140" s="130">
        <v>418637048</v>
      </c>
    </row>
    <row r="141" spans="1:16" ht="12.75">
      <c r="A141" s="45" t="s">
        <v>140</v>
      </c>
      <c r="B141" s="13">
        <f>+B40-B140</f>
        <v>51715410</v>
      </c>
      <c r="C141" s="82">
        <f>+C40-C140</f>
        <v>298895581</v>
      </c>
      <c r="D141" s="14">
        <v>462387410</v>
      </c>
      <c r="E141" s="82">
        <v>534360509</v>
      </c>
      <c r="F141" s="14">
        <v>710146436</v>
      </c>
      <c r="G141" s="82">
        <v>956512620</v>
      </c>
      <c r="H141" s="14">
        <v>966608541</v>
      </c>
      <c r="I141" s="108">
        <v>1102071503</v>
      </c>
      <c r="J141" s="14">
        <v>1286578131</v>
      </c>
      <c r="K141" s="108">
        <v>1520209353</v>
      </c>
      <c r="L141" s="14">
        <v>1815247208</v>
      </c>
      <c r="M141" s="108">
        <v>2190882156</v>
      </c>
      <c r="N141" s="14">
        <v>2381424472</v>
      </c>
      <c r="O141" s="133">
        <v>2556593149</v>
      </c>
      <c r="P141" s="133">
        <v>3100640576</v>
      </c>
    </row>
    <row r="142" spans="1:16" s="26" customFormat="1" ht="12.75">
      <c r="A142" s="47"/>
      <c r="B142" s="29"/>
      <c r="C142" s="80"/>
      <c r="D142" s="25"/>
      <c r="E142" s="80"/>
      <c r="F142" s="25"/>
      <c r="G142" s="80"/>
      <c r="H142" s="28"/>
      <c r="I142" s="75"/>
      <c r="J142" s="25"/>
      <c r="K142" s="75"/>
      <c r="L142" s="25"/>
      <c r="M142" s="75"/>
      <c r="N142" s="25"/>
      <c r="O142" s="129"/>
      <c r="P142" s="129"/>
    </row>
    <row r="143" spans="1:16" ht="12.75">
      <c r="A143" s="67" t="s">
        <v>141</v>
      </c>
      <c r="B143" s="20" t="s">
        <v>15</v>
      </c>
      <c r="C143" s="83">
        <v>309199</v>
      </c>
      <c r="D143" s="14">
        <v>447181</v>
      </c>
      <c r="E143" s="83">
        <v>155255</v>
      </c>
      <c r="F143" s="14">
        <v>453379</v>
      </c>
      <c r="G143" s="83">
        <v>306785</v>
      </c>
      <c r="H143" s="14">
        <v>318417</v>
      </c>
      <c r="I143" s="108">
        <v>207903</v>
      </c>
      <c r="J143" s="14">
        <v>431511</v>
      </c>
      <c r="K143" s="108">
        <v>757178</v>
      </c>
      <c r="L143" s="14">
        <v>1100305</v>
      </c>
      <c r="M143" s="108">
        <v>1874857</v>
      </c>
      <c r="N143" s="14">
        <v>2758932</v>
      </c>
      <c r="O143" s="133">
        <v>12342091</v>
      </c>
      <c r="P143" s="133">
        <v>3107356</v>
      </c>
    </row>
    <row r="144" spans="1:16" s="26" customFormat="1" ht="12.75">
      <c r="A144" s="60" t="s">
        <v>142</v>
      </c>
      <c r="B144" s="33" t="s">
        <v>15</v>
      </c>
      <c r="C144" s="80">
        <v>70231</v>
      </c>
      <c r="D144" s="25">
        <v>172209</v>
      </c>
      <c r="E144" s="80">
        <v>154446</v>
      </c>
      <c r="F144" s="25">
        <v>453122</v>
      </c>
      <c r="G144" s="80">
        <v>306785</v>
      </c>
      <c r="H144" s="25">
        <v>318417</v>
      </c>
      <c r="I144" s="75">
        <v>207903</v>
      </c>
      <c r="J144" s="25">
        <v>0</v>
      </c>
      <c r="K144" s="75">
        <v>696405</v>
      </c>
      <c r="L144" s="25">
        <v>1100305</v>
      </c>
      <c r="M144" s="75">
        <v>1874857</v>
      </c>
      <c r="N144" s="25">
        <v>2758932</v>
      </c>
      <c r="O144" s="129">
        <v>0</v>
      </c>
      <c r="P144" s="129">
        <v>3107356</v>
      </c>
    </row>
    <row r="145" spans="1:17" ht="12.75">
      <c r="A145" s="60" t="s">
        <v>143</v>
      </c>
      <c r="B145" s="15"/>
      <c r="C145" s="77"/>
      <c r="D145" s="12"/>
      <c r="E145" s="77"/>
      <c r="F145" s="12"/>
      <c r="G145" s="77"/>
      <c r="H145" s="12"/>
      <c r="I145" s="74"/>
      <c r="J145" s="12"/>
      <c r="K145" s="74"/>
      <c r="L145" s="12"/>
      <c r="M145" s="74"/>
      <c r="N145" s="12"/>
      <c r="O145" s="128"/>
      <c r="P145" s="128"/>
    </row>
    <row r="146" spans="1:17" s="26" customFormat="1" ht="12.75">
      <c r="A146" s="60" t="s">
        <v>144</v>
      </c>
      <c r="B146" s="33" t="s">
        <v>15</v>
      </c>
      <c r="C146" s="80">
        <v>238968</v>
      </c>
      <c r="D146" s="25">
        <v>274972</v>
      </c>
      <c r="E146" s="80">
        <v>809</v>
      </c>
      <c r="F146" s="25">
        <v>257</v>
      </c>
      <c r="G146" s="76">
        <v>0</v>
      </c>
      <c r="H146" s="27">
        <v>0</v>
      </c>
      <c r="I146" s="76">
        <v>0</v>
      </c>
      <c r="J146" s="25">
        <v>10736</v>
      </c>
      <c r="K146" s="75">
        <v>1578</v>
      </c>
      <c r="L146" s="25">
        <v>0</v>
      </c>
      <c r="M146" s="75">
        <v>0</v>
      </c>
      <c r="N146" s="25">
        <v>0</v>
      </c>
      <c r="O146" s="129">
        <v>0</v>
      </c>
      <c r="P146" s="129"/>
    </row>
    <row r="147" spans="1:17" ht="12.75">
      <c r="A147" s="60"/>
      <c r="B147" s="20"/>
      <c r="C147" s="77"/>
      <c r="D147" s="12"/>
      <c r="E147" s="77"/>
      <c r="F147" s="12"/>
      <c r="G147" s="77"/>
      <c r="H147" s="12"/>
      <c r="I147" s="74"/>
      <c r="J147" s="12"/>
      <c r="K147" s="74"/>
      <c r="L147" s="12"/>
      <c r="M147" s="74"/>
      <c r="N147" s="12"/>
      <c r="O147" s="128"/>
      <c r="P147" s="128"/>
    </row>
    <row r="148" spans="1:17" s="26" customFormat="1" ht="12.75">
      <c r="A148" s="67" t="s">
        <v>145</v>
      </c>
      <c r="B148" s="33" t="s">
        <v>15</v>
      </c>
      <c r="C148" s="81">
        <v>2044988</v>
      </c>
      <c r="D148" s="28">
        <v>1599825</v>
      </c>
      <c r="E148" s="81">
        <v>2169225</v>
      </c>
      <c r="F148" s="28">
        <v>4039575</v>
      </c>
      <c r="G148" s="81">
        <v>4398785</v>
      </c>
      <c r="H148" s="28">
        <v>5349218</v>
      </c>
      <c r="I148" s="107">
        <v>5572794</v>
      </c>
      <c r="J148" s="28">
        <v>7014432</v>
      </c>
      <c r="K148" s="107">
        <v>12202410</v>
      </c>
      <c r="L148" s="28">
        <v>18119708</v>
      </c>
      <c r="M148" s="107">
        <v>21538690</v>
      </c>
      <c r="N148" s="28">
        <v>25143904</v>
      </c>
      <c r="O148" s="130">
        <v>26572098</v>
      </c>
      <c r="P148" s="130">
        <v>30873707</v>
      </c>
    </row>
    <row r="149" spans="1:17" ht="12.75">
      <c r="A149" s="67"/>
      <c r="B149" s="20"/>
      <c r="C149" s="83"/>
      <c r="D149" s="12"/>
      <c r="E149" s="83"/>
      <c r="F149" s="12"/>
      <c r="G149" s="83"/>
      <c r="H149" s="12"/>
      <c r="I149" s="74"/>
      <c r="J149" s="14"/>
      <c r="K149" s="108"/>
      <c r="L149" s="14"/>
      <c r="M149" s="108"/>
      <c r="N149" s="14"/>
      <c r="O149" s="133"/>
      <c r="P149" s="133"/>
    </row>
    <row r="150" spans="1:17" s="26" customFormat="1" ht="12.75">
      <c r="A150" s="67" t="s">
        <v>146</v>
      </c>
      <c r="B150" s="33" t="s">
        <v>15</v>
      </c>
      <c r="C150" s="81">
        <v>7094</v>
      </c>
      <c r="D150" s="35">
        <v>0</v>
      </c>
      <c r="E150" s="84">
        <v>0</v>
      </c>
      <c r="F150" s="35">
        <v>0</v>
      </c>
      <c r="G150" s="76">
        <v>0</v>
      </c>
      <c r="H150" s="27">
        <v>0</v>
      </c>
      <c r="I150" s="76">
        <v>0</v>
      </c>
      <c r="J150" s="68">
        <v>0</v>
      </c>
      <c r="K150" s="115">
        <v>0</v>
      </c>
      <c r="L150" s="68">
        <v>0</v>
      </c>
      <c r="M150" s="115">
        <v>0</v>
      </c>
      <c r="N150" s="68">
        <v>0</v>
      </c>
      <c r="O150" s="137">
        <v>0</v>
      </c>
      <c r="P150" s="137"/>
    </row>
    <row r="151" spans="1:17" ht="12.75">
      <c r="A151" s="67"/>
      <c r="B151" s="20"/>
      <c r="C151" s="83"/>
      <c r="D151" s="23"/>
      <c r="E151" s="92"/>
      <c r="F151" s="23"/>
      <c r="G151" s="92"/>
      <c r="H151" s="12"/>
      <c r="I151" s="74"/>
      <c r="J151" s="14"/>
      <c r="K151" s="108"/>
      <c r="L151" s="14"/>
      <c r="M151" s="108"/>
      <c r="N151" s="14"/>
      <c r="O151" s="133"/>
      <c r="P151" s="133"/>
    </row>
    <row r="152" spans="1:17" s="26" customFormat="1" ht="12.75">
      <c r="A152" s="67" t="s">
        <v>169</v>
      </c>
      <c r="B152" s="33" t="s">
        <v>13</v>
      </c>
      <c r="C152" s="84">
        <v>0</v>
      </c>
      <c r="D152" s="35">
        <v>0</v>
      </c>
      <c r="E152" s="84">
        <v>2438602</v>
      </c>
      <c r="F152" s="35">
        <v>14683654</v>
      </c>
      <c r="G152" s="84">
        <v>20436321</v>
      </c>
      <c r="H152" s="28">
        <v>20999680</v>
      </c>
      <c r="I152" s="75">
        <v>23201242</v>
      </c>
      <c r="J152" s="28">
        <v>27307828</v>
      </c>
      <c r="K152" s="107">
        <v>31991712</v>
      </c>
      <c r="L152" s="28">
        <v>37632349</v>
      </c>
      <c r="M152" s="107">
        <v>45887339</v>
      </c>
      <c r="N152" s="28">
        <v>50501442</v>
      </c>
      <c r="O152" s="130">
        <v>54857720</v>
      </c>
      <c r="P152" s="130">
        <v>65958586</v>
      </c>
    </row>
    <row r="153" spans="1:17" ht="12.75">
      <c r="A153" s="67"/>
      <c r="B153" s="20"/>
      <c r="C153" s="92"/>
      <c r="D153" s="23"/>
      <c r="E153" s="92"/>
      <c r="F153" s="23"/>
      <c r="G153" s="92"/>
      <c r="H153" s="14"/>
      <c r="I153" s="74"/>
      <c r="J153" s="14"/>
      <c r="K153" s="108"/>
      <c r="L153" s="14"/>
      <c r="M153" s="108"/>
      <c r="N153" s="14"/>
      <c r="O153" s="133"/>
      <c r="P153" s="133"/>
    </row>
    <row r="154" spans="1:17" s="26" customFormat="1" ht="12.75">
      <c r="A154" s="67" t="s">
        <v>147</v>
      </c>
      <c r="B154" s="33"/>
      <c r="C154" s="76">
        <v>0</v>
      </c>
      <c r="D154" s="27">
        <v>0</v>
      </c>
      <c r="E154" s="76">
        <v>0</v>
      </c>
      <c r="F154" s="27">
        <v>0</v>
      </c>
      <c r="G154" s="84">
        <v>10206851</v>
      </c>
      <c r="H154" s="28">
        <v>10533812</v>
      </c>
      <c r="I154" s="75">
        <v>11599885</v>
      </c>
      <c r="J154" s="28">
        <v>13684223</v>
      </c>
      <c r="K154" s="107">
        <v>16041871</v>
      </c>
      <c r="L154" s="28">
        <v>18871807</v>
      </c>
      <c r="M154" s="107">
        <v>23011114</v>
      </c>
      <c r="N154" s="28">
        <v>25313176</v>
      </c>
      <c r="O154" s="130">
        <v>27310312</v>
      </c>
      <c r="P154" s="130">
        <v>33004943</v>
      </c>
    </row>
    <row r="155" spans="1:17" ht="12.75">
      <c r="A155" s="67"/>
      <c r="B155" s="20"/>
      <c r="C155" s="83"/>
      <c r="D155" s="12"/>
      <c r="E155" s="83"/>
      <c r="F155" s="12"/>
      <c r="G155" s="83"/>
      <c r="H155" s="12"/>
      <c r="I155" s="74"/>
      <c r="J155" s="14"/>
      <c r="K155" s="108"/>
      <c r="L155" s="69"/>
      <c r="M155" s="118"/>
      <c r="N155" s="69"/>
      <c r="O155" s="138"/>
      <c r="P155" s="138"/>
    </row>
    <row r="156" spans="1:17" s="26" customFormat="1" ht="12.75">
      <c r="A156" s="45" t="s">
        <v>148</v>
      </c>
      <c r="B156" s="27">
        <v>53606346</v>
      </c>
      <c r="C156" s="81">
        <v>317639797</v>
      </c>
      <c r="D156" s="28">
        <v>492681210</v>
      </c>
      <c r="E156" s="81">
        <v>547946162</v>
      </c>
      <c r="F156" s="28">
        <v>736872556</v>
      </c>
      <c r="G156" s="81">
        <f>SUM(G21+G31+G141+G143+G148+G152+G154)</f>
        <v>1007625305</v>
      </c>
      <c r="H156" s="32">
        <f>SUM(H21+H31+H141+H143+H148+H152+H154)</f>
        <v>1027738587</v>
      </c>
      <c r="I156" s="81">
        <f>SUM(I21+I31+I141+I143+I148+I152+I154)</f>
        <v>1157115072</v>
      </c>
      <c r="J156" s="36">
        <v>1338403074</v>
      </c>
      <c r="K156" s="116">
        <v>1584016906</v>
      </c>
      <c r="L156" s="36">
        <v>1893557258</v>
      </c>
      <c r="M156" s="116">
        <v>2292063267</v>
      </c>
      <c r="N156" s="36">
        <v>2498981642</v>
      </c>
      <c r="O156" s="139">
        <v>2704006476</v>
      </c>
      <c r="P156" s="139">
        <v>3257353174</v>
      </c>
    </row>
    <row r="157" spans="1:17" ht="12.75">
      <c r="A157" s="45" t="s">
        <v>149</v>
      </c>
      <c r="B157" s="20"/>
      <c r="C157" s="83"/>
      <c r="D157" s="12"/>
      <c r="E157" s="83"/>
      <c r="F157" s="12"/>
      <c r="G157" s="83"/>
      <c r="H157" s="12"/>
      <c r="I157" s="74"/>
      <c r="J157" s="12"/>
      <c r="K157" s="74"/>
      <c r="L157" s="12"/>
      <c r="M157" s="74"/>
      <c r="N157" s="12"/>
      <c r="O157" s="128"/>
      <c r="P157" s="128"/>
    </row>
    <row r="158" spans="1:17" s="26" customFormat="1" ht="12.75">
      <c r="A158" s="45" t="s">
        <v>150</v>
      </c>
      <c r="B158" s="27" t="s">
        <v>15</v>
      </c>
      <c r="C158" s="76">
        <v>0</v>
      </c>
      <c r="D158" s="27">
        <v>0</v>
      </c>
      <c r="E158" s="76">
        <v>0</v>
      </c>
      <c r="F158" s="27">
        <v>0</v>
      </c>
      <c r="G158" s="76">
        <v>0</v>
      </c>
      <c r="H158" s="27">
        <v>0</v>
      </c>
      <c r="I158" s="76">
        <v>0</v>
      </c>
      <c r="J158" s="68">
        <v>0</v>
      </c>
      <c r="K158" s="115">
        <v>0</v>
      </c>
      <c r="L158" s="52">
        <v>0</v>
      </c>
      <c r="M158" s="110">
        <v>0</v>
      </c>
      <c r="N158" s="52">
        <v>0</v>
      </c>
      <c r="O158" s="136">
        <v>0</v>
      </c>
      <c r="P158" s="136"/>
    </row>
    <row r="159" spans="1:17" ht="12.75">
      <c r="A159" s="67"/>
      <c r="B159" s="20"/>
      <c r="C159" s="83"/>
      <c r="D159" s="19"/>
      <c r="E159" s="83"/>
      <c r="F159" s="19"/>
      <c r="G159" s="83"/>
      <c r="H159" s="12"/>
      <c r="I159" s="74"/>
      <c r="J159" s="12"/>
      <c r="K159" s="74"/>
      <c r="L159" s="70"/>
      <c r="M159" s="119"/>
      <c r="N159" s="12"/>
      <c r="O159" s="128"/>
      <c r="P159" s="128"/>
    </row>
    <row r="160" spans="1:17" s="25" customFormat="1" ht="12.75">
      <c r="A160" s="45" t="s">
        <v>151</v>
      </c>
      <c r="B160" s="30"/>
      <c r="C160" s="81">
        <v>317639797</v>
      </c>
      <c r="D160" s="28">
        <v>492681210</v>
      </c>
      <c r="E160" s="81">
        <v>547946162</v>
      </c>
      <c r="F160" s="28">
        <v>736872556</v>
      </c>
      <c r="G160" s="81">
        <f>SUM(G156)</f>
        <v>1007625305</v>
      </c>
      <c r="H160" s="32">
        <f>SUM(H156)</f>
        <v>1027738587</v>
      </c>
      <c r="I160" s="81">
        <f>SUM(I156)</f>
        <v>1157115072</v>
      </c>
      <c r="J160" s="36">
        <v>1338403074</v>
      </c>
      <c r="K160" s="116">
        <v>1584016906</v>
      </c>
      <c r="L160" s="28">
        <v>1893557258</v>
      </c>
      <c r="M160" s="107">
        <v>2292063267</v>
      </c>
      <c r="N160" s="28">
        <v>2498981642</v>
      </c>
      <c r="O160" s="130">
        <v>2704006476</v>
      </c>
      <c r="P160" s="130">
        <v>3257353174</v>
      </c>
      <c r="Q160" s="25" t="s">
        <v>171</v>
      </c>
    </row>
    <row r="161" spans="1:16" s="2" customFormat="1" ht="12.75">
      <c r="A161" s="45" t="s">
        <v>152</v>
      </c>
      <c r="B161" s="12"/>
      <c r="C161" s="74"/>
      <c r="D161" s="12"/>
      <c r="E161" s="74"/>
      <c r="F161" s="12"/>
      <c r="G161" s="74"/>
      <c r="H161" s="12"/>
      <c r="I161" s="74"/>
      <c r="J161" s="12"/>
      <c r="K161" s="74"/>
      <c r="L161" s="12"/>
      <c r="M161" s="74"/>
      <c r="N161" s="12"/>
      <c r="O161" s="128"/>
      <c r="P161" s="128"/>
    </row>
    <row r="162" spans="1:16" s="25" customFormat="1" ht="12.75">
      <c r="A162" s="71"/>
      <c r="B162" s="34"/>
      <c r="C162" s="93"/>
      <c r="D162" s="34"/>
      <c r="E162" s="93"/>
      <c r="F162" s="34"/>
      <c r="G162" s="93"/>
      <c r="H162" s="34"/>
      <c r="I162" s="93"/>
      <c r="J162" s="37"/>
      <c r="K162" s="117"/>
      <c r="L162" s="34"/>
      <c r="M162" s="93"/>
      <c r="N162" s="34"/>
      <c r="O162" s="140"/>
      <c r="P162" s="140"/>
    </row>
    <row r="163" spans="1:16" s="2" customFormat="1" ht="15.75" customHeight="1">
      <c r="A163" s="144" t="s">
        <v>165</v>
      </c>
      <c r="B163" s="145"/>
      <c r="C163" s="145"/>
      <c r="D163" s="145"/>
      <c r="E163" s="145"/>
      <c r="F163" s="145"/>
      <c r="G163" s="145"/>
      <c r="H163" s="145"/>
      <c r="I163" s="145"/>
      <c r="J163" s="12"/>
      <c r="K163" s="12"/>
      <c r="L163" s="12"/>
      <c r="M163" s="12"/>
      <c r="N163" s="12"/>
      <c r="O163" s="18"/>
      <c r="P163" s="18"/>
    </row>
    <row r="164" spans="1:16" s="2" customFormat="1" ht="13.5" thickBot="1">
      <c r="A164" s="142"/>
      <c r="B164" s="143"/>
      <c r="C164" s="143"/>
      <c r="D164" s="143"/>
      <c r="E164" s="143"/>
      <c r="F164" s="143"/>
      <c r="G164" s="143"/>
      <c r="H164" s="143"/>
      <c r="I164" s="143"/>
      <c r="J164" s="55"/>
      <c r="K164" s="55"/>
      <c r="L164" s="55"/>
      <c r="M164" s="55"/>
      <c r="N164" s="55"/>
      <c r="O164" s="141"/>
      <c r="P164" s="141"/>
    </row>
    <row r="165" spans="1:16" ht="20.25" customHeight="1"/>
    <row r="199" spans="10:13">
      <c r="J199" s="2"/>
      <c r="K199" s="2"/>
      <c r="L199" s="2"/>
      <c r="M199" s="2"/>
    </row>
    <row r="200" spans="10:13">
      <c r="J200" s="2"/>
      <c r="K200" s="2"/>
      <c r="L200" s="2"/>
      <c r="M200" s="2"/>
    </row>
    <row r="201" spans="10:13">
      <c r="J201" s="2"/>
      <c r="K201" s="2"/>
      <c r="L201" s="2"/>
      <c r="M201" s="2"/>
    </row>
    <row r="202" spans="10:13">
      <c r="J202" s="2"/>
      <c r="K202" s="2"/>
      <c r="L202" s="2"/>
      <c r="M202" s="2"/>
    </row>
    <row r="203" spans="10:13">
      <c r="J203" s="2"/>
      <c r="K203" s="2"/>
      <c r="L203" s="2"/>
      <c r="M203" s="2"/>
    </row>
  </sheetData>
  <mergeCells count="4">
    <mergeCell ref="A164:I164"/>
    <mergeCell ref="A163:I163"/>
    <mergeCell ref="A2:O2"/>
    <mergeCell ref="A4:O4"/>
  </mergeCells>
  <phoneticPr fontId="17" type="noConversion"/>
  <printOptions horizontalCentered="1"/>
  <pageMargins left="0.39370078740157483" right="0.23622047244094491" top="0.27559055118110237" bottom="0" header="0" footer="0"/>
  <pageSetup paperSize="9" scale="55" orientation="landscape" r:id="rId1"/>
  <headerFooter alignWithMargins="0"/>
  <rowBreaks count="2" manualBreakCount="2">
    <brk id="59" max="15" man="1"/>
    <brk id="118" max="15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Table 6.8</vt:lpstr>
      <vt:lpstr>'Table 6.8'!Print_Area</vt:lpstr>
      <vt:lpstr>'Table 6.8'!Print_Area_MI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vipin</dc:creator>
  <cp:lastModifiedBy>admin</cp:lastModifiedBy>
  <cp:lastPrinted>2017-03-16T10:55:48Z</cp:lastPrinted>
  <dcterms:created xsi:type="dcterms:W3CDTF">2011-01-17T07:11:15Z</dcterms:created>
  <dcterms:modified xsi:type="dcterms:W3CDTF">2018-09-07T10:56:17Z</dcterms:modified>
</cp:coreProperties>
</file>