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/>
  </bookViews>
  <sheets>
    <sheet name="3.10" sheetId="1" r:id="rId1"/>
  </sheets>
  <definedNames>
    <definedName name="\A" localSheetId="0">#REF!</definedName>
    <definedName name="\A">#REF!</definedName>
    <definedName name="\E" localSheetId="0">#REF!</definedName>
    <definedName name="\E">#REF!</definedName>
    <definedName name="\P" localSheetId="0">#REF!</definedName>
    <definedName name="\P">#REF!</definedName>
    <definedName name="\S" localSheetId="0">#REF!</definedName>
    <definedName name="\S">#REF!</definedName>
    <definedName name="_Parse_Out" localSheetId="0" hidden="1">#REF!</definedName>
    <definedName name="_Parse_Out" hidden="1">#REF!</definedName>
    <definedName name="ONE" localSheetId="0">#REF!</definedName>
    <definedName name="ONE">#REF!</definedName>
    <definedName name="_xlnm.Print_Area" localSheetId="0">'3.10'!$A$1:$F$73</definedName>
    <definedName name="START" localSheetId="0">#REF!</definedName>
    <definedName name="START">#REF!</definedName>
    <definedName name="TWO" localSheetId="0">#REF!</definedName>
    <definedName name="TWO">#REF!</definedName>
  </definedNames>
  <calcPr calcId="124519"/>
</workbook>
</file>

<file path=xl/calcChain.xml><?xml version="1.0" encoding="utf-8"?>
<calcChain xmlns="http://schemas.openxmlformats.org/spreadsheetml/2006/main">
  <c r="F54" i="1"/>
  <c r="F69" s="1"/>
  <c r="E54"/>
  <c r="E69" s="1"/>
  <c r="D54"/>
  <c r="D69" s="1"/>
  <c r="F46"/>
  <c r="E46"/>
  <c r="D46"/>
  <c r="F15"/>
  <c r="F68" s="1"/>
  <c r="E15"/>
  <c r="D15"/>
  <c r="E68" l="1"/>
  <c r="D68"/>
</calcChain>
</file>

<file path=xl/sharedStrings.xml><?xml version="1.0" encoding="utf-8"?>
<sst xmlns="http://schemas.openxmlformats.org/spreadsheetml/2006/main" count="97" uniqueCount="53">
  <si>
    <t>NATIONAL INCOME AND RELATED AGGREGATES</t>
  </si>
  <si>
    <t>(At current Prices)</t>
  </si>
  <si>
    <t xml:space="preserve"> Item</t>
  </si>
  <si>
    <t>2011-12(NS)</t>
  </si>
  <si>
    <t>2012-13(NS)</t>
  </si>
  <si>
    <t>2013-14(NS)</t>
  </si>
  <si>
    <t xml:space="preserve">gross capital formation by institutional sectors </t>
  </si>
  <si>
    <t>Public non-financial corporations</t>
  </si>
  <si>
    <t>Private non-financial corporations</t>
  </si>
  <si>
    <t>Public Financial corporations</t>
  </si>
  <si>
    <t>Private Financial corporations</t>
  </si>
  <si>
    <t>General Government</t>
  </si>
  <si>
    <t>Households including NPISH</t>
  </si>
  <si>
    <t>gross fixed capital formation</t>
  </si>
  <si>
    <t>2.1.1</t>
  </si>
  <si>
    <t>Dwellings, Other buildings &amp; Structures</t>
  </si>
  <si>
    <t>2.1.2</t>
  </si>
  <si>
    <t>Machinery &amp; equipment</t>
  </si>
  <si>
    <t>2.1.3</t>
  </si>
  <si>
    <t>Cultivated biological resources</t>
  </si>
  <si>
    <t>2.1.4</t>
  </si>
  <si>
    <t>Intellectual property products</t>
  </si>
  <si>
    <t>2.2.1</t>
  </si>
  <si>
    <t>2.2.2</t>
  </si>
  <si>
    <t>2.2.3</t>
  </si>
  <si>
    <t>2.2.4</t>
  </si>
  <si>
    <t>2.3.1</t>
  </si>
  <si>
    <t>2.3.2</t>
  </si>
  <si>
    <t>2.3.3</t>
  </si>
  <si>
    <t>2.3.4</t>
  </si>
  <si>
    <t>2.4.1</t>
  </si>
  <si>
    <t>2.4.2</t>
  </si>
  <si>
    <t>2.4.3</t>
  </si>
  <si>
    <t>2.4.4</t>
  </si>
  <si>
    <t>2.5.1</t>
  </si>
  <si>
    <t>2.5.2</t>
  </si>
  <si>
    <t>2.5.3</t>
  </si>
  <si>
    <t>2.5.4</t>
  </si>
  <si>
    <t>2.6.1</t>
  </si>
  <si>
    <t>2.6.2</t>
  </si>
  <si>
    <t>2.6.3</t>
  </si>
  <si>
    <t>2.6.4</t>
  </si>
  <si>
    <t>change in stocks</t>
  </si>
  <si>
    <t>Valuables</t>
  </si>
  <si>
    <t>less consumption of fixed capital</t>
  </si>
  <si>
    <t>net capital formation by institutional sectors</t>
  </si>
  <si>
    <t>errors &amp; omissions</t>
  </si>
  <si>
    <t>Net Capital Formation</t>
  </si>
  <si>
    <t>Gross Capital Formation</t>
  </si>
  <si>
    <t xml:space="preserve">Source : Central Statistics Office </t>
  </si>
  <si>
    <t>TABLE 3.10:  CAPITAL FORMATION BY TYPE OF ASSETS AND BY TYPE OF INSTITUTIONS</t>
  </si>
  <si>
    <t>NS: New Series Estimates</t>
  </si>
  <si>
    <t>(₹ Crore)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</si>
</sst>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0">
    <font>
      <sz val="10"/>
      <name val="Courie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Courier"/>
      <family val="3"/>
    </font>
    <font>
      <sz val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" fillId="2" borderId="1" applyNumberFormat="0" applyFont="0" applyAlignment="0" applyProtection="0"/>
  </cellStyleXfs>
  <cellXfs count="64">
    <xf numFmtId="0" fontId="0" fillId="0" borderId="0" xfId="0"/>
    <xf numFmtId="0" fontId="3" fillId="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3" fillId="3" borderId="3" xfId="0" applyFont="1" applyFill="1" applyBorder="1" applyAlignment="1">
      <alignment vertical="center"/>
    </xf>
    <xf numFmtId="0" fontId="6" fillId="3" borderId="10" xfId="0" quotePrefix="1" applyFont="1" applyFill="1" applyBorder="1" applyAlignment="1">
      <alignment horizontal="center"/>
    </xf>
    <xf numFmtId="1" fontId="6" fillId="3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>
      <alignment horizontal="center" vertical="center"/>
    </xf>
    <xf numFmtId="3" fontId="6" fillId="4" borderId="12" xfId="0" applyNumberFormat="1" applyFont="1" applyFill="1" applyBorder="1" applyAlignment="1">
      <alignment horizontal="center"/>
    </xf>
    <xf numFmtId="3" fontId="3" fillId="5" borderId="12" xfId="0" applyNumberFormat="1" applyFont="1" applyFill="1" applyBorder="1" applyAlignment="1">
      <alignment horizontal="center"/>
    </xf>
    <xf numFmtId="3" fontId="3" fillId="4" borderId="12" xfId="0" applyNumberFormat="1" applyFont="1" applyFill="1" applyBorder="1" applyAlignment="1">
      <alignment horizontal="center"/>
    </xf>
    <xf numFmtId="3" fontId="6" fillId="5" borderId="12" xfId="0" applyNumberFormat="1" applyFont="1" applyFill="1" applyBorder="1" applyAlignment="1">
      <alignment horizontal="center"/>
    </xf>
    <xf numFmtId="3" fontId="6" fillId="4" borderId="7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4" borderId="0" xfId="0" applyFont="1" applyFill="1" applyAlignment="1">
      <alignment vertical="center"/>
    </xf>
    <xf numFmtId="0" fontId="6" fillId="4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4" borderId="11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0" fontId="3" fillId="5" borderId="11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right" vertical="center"/>
    </xf>
    <xf numFmtId="0" fontId="6" fillId="3" borderId="13" xfId="0" quotePrefix="1" applyFont="1" applyFill="1" applyBorder="1" applyAlignment="1">
      <alignment horizontal="center"/>
    </xf>
    <xf numFmtId="1" fontId="6" fillId="3" borderId="13" xfId="0" applyNumberFormat="1" applyFont="1" applyFill="1" applyBorder="1" applyAlignment="1" applyProtection="1">
      <alignment horizontal="center" vertical="center"/>
      <protection locked="0"/>
    </xf>
    <xf numFmtId="3" fontId="6" fillId="4" borderId="14" xfId="0" applyNumberFormat="1" applyFont="1" applyFill="1" applyBorder="1" applyAlignment="1">
      <alignment horizontal="center"/>
    </xf>
    <xf numFmtId="3" fontId="3" fillId="5" borderId="14" xfId="0" applyNumberFormat="1" applyFont="1" applyFill="1" applyBorder="1" applyAlignment="1">
      <alignment horizontal="center"/>
    </xf>
    <xf numFmtId="3" fontId="3" fillId="4" borderId="14" xfId="0" applyNumberFormat="1" applyFont="1" applyFill="1" applyBorder="1" applyAlignment="1">
      <alignment horizontal="center"/>
    </xf>
    <xf numFmtId="3" fontId="6" fillId="5" borderId="14" xfId="0" applyNumberFormat="1" applyFont="1" applyFill="1" applyBorder="1" applyAlignment="1">
      <alignment horizontal="center"/>
    </xf>
    <xf numFmtId="3" fontId="6" fillId="4" borderId="15" xfId="0" applyNumberFormat="1" applyFont="1" applyFill="1" applyBorder="1" applyAlignment="1">
      <alignment horizontal="center"/>
    </xf>
  </cellXfs>
  <cellStyles count="13">
    <cellStyle name="Comma 2" xfId="1"/>
    <cellStyle name="Normal" xfId="0" builtinId="0"/>
    <cellStyle name="Normal 2" xfId="2"/>
    <cellStyle name="Normal 2 2" xfId="3"/>
    <cellStyle name="Normal 2 3" xfId="4"/>
    <cellStyle name="Normal 2 4" xfId="5"/>
    <cellStyle name="Normal 3" xfId="6"/>
    <cellStyle name="Normal 3 2" xfId="7"/>
    <cellStyle name="Normal 3 3" xfId="8"/>
    <cellStyle name="Normal 3 4" xfId="9"/>
    <cellStyle name="Normal 4" xfId="10"/>
    <cellStyle name="Normal 5" xfId="11"/>
    <cellStyle name="Not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11-12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73"/>
  <sheetViews>
    <sheetView showGridLines="0" tabSelected="1" view="pageBreakPreview" topLeftCell="A31" workbookViewId="0">
      <selection activeCell="G15" sqref="G15"/>
    </sheetView>
  </sheetViews>
  <sheetFormatPr defaultRowHeight="12.75"/>
  <cols>
    <col min="1" max="1" width="4.625" style="43" customWidth="1"/>
    <col min="2" max="2" width="1.625" style="2" customWidth="1"/>
    <col min="3" max="3" width="33.25" style="2" customWidth="1"/>
    <col min="4" max="4" width="11.875" style="2" customWidth="1"/>
    <col min="5" max="5" width="11.125" style="2" customWidth="1"/>
    <col min="6" max="6" width="11.25" style="2" customWidth="1"/>
    <col min="7" max="7" width="15.625" style="2" bestFit="1" customWidth="1"/>
    <col min="8" max="10" width="9" style="2"/>
    <col min="11" max="11" width="9" style="3"/>
    <col min="12" max="16384" width="9" style="2"/>
  </cols>
  <sheetData>
    <row r="1" spans="1:11" ht="18.75" customHeight="1">
      <c r="A1" s="55" t="s">
        <v>0</v>
      </c>
      <c r="B1" s="55"/>
      <c r="C1" s="55"/>
      <c r="D1" s="55"/>
      <c r="E1" s="55"/>
      <c r="F1" s="55"/>
    </row>
    <row r="2" spans="1:11" ht="16.5">
      <c r="A2" s="37"/>
      <c r="B2" s="4"/>
      <c r="C2" s="4"/>
      <c r="D2" s="1"/>
      <c r="E2" s="1"/>
      <c r="F2" s="1"/>
    </row>
    <row r="3" spans="1:11" ht="37.5" customHeight="1">
      <c r="A3" s="48" t="s">
        <v>50</v>
      </c>
      <c r="B3" s="48"/>
      <c r="C3" s="48"/>
      <c r="D3" s="48"/>
      <c r="E3" s="48"/>
      <c r="F3" s="48"/>
    </row>
    <row r="4" spans="1:11">
      <c r="A4" s="38"/>
      <c r="B4" s="13"/>
      <c r="C4" s="13"/>
      <c r="D4" s="13"/>
      <c r="E4" s="5"/>
      <c r="F4" s="22" t="s">
        <v>52</v>
      </c>
    </row>
    <row r="5" spans="1:11" ht="13.5" customHeight="1">
      <c r="A5" s="49" t="s">
        <v>2</v>
      </c>
      <c r="B5" s="50"/>
      <c r="C5" s="6"/>
      <c r="D5" s="56" t="s">
        <v>1</v>
      </c>
      <c r="E5" s="56"/>
      <c r="F5" s="56"/>
      <c r="G5" s="10"/>
      <c r="H5" s="3"/>
    </row>
    <row r="6" spans="1:11" ht="12.75" customHeight="1">
      <c r="A6" s="51"/>
      <c r="B6" s="52"/>
      <c r="C6" s="7"/>
      <c r="D6" s="57" t="s">
        <v>3</v>
      </c>
      <c r="E6" s="57" t="s">
        <v>4</v>
      </c>
      <c r="F6" s="14" t="s">
        <v>5</v>
      </c>
    </row>
    <row r="7" spans="1:11" ht="12.75" customHeight="1">
      <c r="A7" s="53">
        <v>1</v>
      </c>
      <c r="B7" s="54"/>
      <c r="C7" s="15">
        <v>2</v>
      </c>
      <c r="D7" s="58">
        <v>3</v>
      </c>
      <c r="E7" s="58">
        <v>4</v>
      </c>
      <c r="F7" s="16"/>
    </row>
    <row r="8" spans="1:11" s="8" customFormat="1" ht="17.25" customHeight="1">
      <c r="A8" s="35">
        <v>1</v>
      </c>
      <c r="B8" s="23"/>
      <c r="C8" s="23" t="s">
        <v>6</v>
      </c>
      <c r="D8" s="59"/>
      <c r="E8" s="59"/>
      <c r="F8" s="17"/>
      <c r="K8" s="9"/>
    </row>
    <row r="9" spans="1:11" ht="17.25" customHeight="1">
      <c r="A9" s="28">
        <v>1.1000000000000001</v>
      </c>
      <c r="B9" s="29"/>
      <c r="C9" s="30" t="s">
        <v>7</v>
      </c>
      <c r="D9" s="60">
        <v>347392.75000000006</v>
      </c>
      <c r="E9" s="60">
        <v>363075.52999999997</v>
      </c>
      <c r="F9" s="18">
        <v>423409.64999999997</v>
      </c>
      <c r="G9" s="11"/>
      <c r="H9" s="11"/>
      <c r="I9" s="11"/>
    </row>
    <row r="10" spans="1:11" ht="17.25" customHeight="1">
      <c r="A10" s="24">
        <v>1.2</v>
      </c>
      <c r="B10" s="25"/>
      <c r="C10" s="26" t="s">
        <v>8</v>
      </c>
      <c r="D10" s="61">
        <v>1136119.5505952248</v>
      </c>
      <c r="E10" s="61">
        <v>1313112.5025701446</v>
      </c>
      <c r="F10" s="19">
        <v>1402500.1443464542</v>
      </c>
      <c r="G10" s="11"/>
      <c r="H10" s="11"/>
      <c r="I10" s="11"/>
    </row>
    <row r="11" spans="1:11" ht="17.25" customHeight="1">
      <c r="A11" s="28">
        <v>1.3</v>
      </c>
      <c r="B11" s="29"/>
      <c r="C11" s="30" t="s">
        <v>9</v>
      </c>
      <c r="D11" s="60">
        <v>8428.2599999999984</v>
      </c>
      <c r="E11" s="60">
        <v>10385.299999999999</v>
      </c>
      <c r="F11" s="18">
        <v>11976.175584927134</v>
      </c>
      <c r="G11" s="11"/>
      <c r="H11" s="11"/>
      <c r="I11" s="11"/>
    </row>
    <row r="12" spans="1:11" ht="17.25" customHeight="1">
      <c r="A12" s="24">
        <v>1.4</v>
      </c>
      <c r="B12" s="25"/>
      <c r="C12" s="26" t="s">
        <v>10</v>
      </c>
      <c r="D12" s="61">
        <v>37735.27051148357</v>
      </c>
      <c r="E12" s="61">
        <v>32925.321630912105</v>
      </c>
      <c r="F12" s="19">
        <v>27233.689674197831</v>
      </c>
      <c r="G12" s="11"/>
      <c r="H12" s="11"/>
      <c r="I12" s="11"/>
    </row>
    <row r="13" spans="1:11" ht="17.25" customHeight="1">
      <c r="A13" s="28">
        <v>1.5</v>
      </c>
      <c r="B13" s="29"/>
      <c r="C13" s="30" t="s">
        <v>11</v>
      </c>
      <c r="D13" s="60">
        <v>318574.18999999994</v>
      </c>
      <c r="E13" s="60">
        <v>345965</v>
      </c>
      <c r="F13" s="18">
        <v>466662</v>
      </c>
      <c r="G13" s="11"/>
      <c r="H13" s="11"/>
      <c r="I13" s="11"/>
    </row>
    <row r="14" spans="1:11" ht="17.25" customHeight="1">
      <c r="A14" s="24">
        <v>1.6</v>
      </c>
      <c r="B14" s="26"/>
      <c r="C14" s="26" t="s">
        <v>12</v>
      </c>
      <c r="D14" s="61">
        <v>1337551.6021754402</v>
      </c>
      <c r="E14" s="61">
        <v>1284620</v>
      </c>
      <c r="F14" s="19">
        <v>1212302</v>
      </c>
      <c r="G14" s="11"/>
      <c r="H14" s="11"/>
      <c r="I14" s="11"/>
    </row>
    <row r="15" spans="1:11" s="8" customFormat="1" ht="17.25" customHeight="1">
      <c r="A15" s="36">
        <v>2</v>
      </c>
      <c r="B15" s="31"/>
      <c r="C15" s="31" t="s">
        <v>13</v>
      </c>
      <c r="D15" s="62">
        <f>D16+D21+D26+D31+D36+D41</f>
        <v>2971246.3149685878</v>
      </c>
      <c r="E15" s="62">
        <f t="shared" ref="E15:F15" si="0">E16+E21+E26+E31+E36+E41</f>
        <v>3136364.3313837461</v>
      </c>
      <c r="F15" s="20">
        <f t="shared" si="0"/>
        <v>3367856.1652809693</v>
      </c>
      <c r="G15" s="12"/>
      <c r="H15" s="12"/>
      <c r="I15" s="12"/>
      <c r="K15" s="9"/>
    </row>
    <row r="16" spans="1:11" ht="17.25" customHeight="1">
      <c r="A16" s="24">
        <v>2.1</v>
      </c>
      <c r="B16" s="25"/>
      <c r="C16" s="26" t="s">
        <v>7</v>
      </c>
      <c r="D16" s="59">
        <v>332239.75000000006</v>
      </c>
      <c r="E16" s="59">
        <v>345858.52999999997</v>
      </c>
      <c r="F16" s="17">
        <v>403293.64999999997</v>
      </c>
      <c r="G16" s="12"/>
      <c r="H16" s="12"/>
      <c r="I16" s="12"/>
    </row>
    <row r="17" spans="1:9" ht="17.25" customHeight="1">
      <c r="A17" s="46" t="s">
        <v>14</v>
      </c>
      <c r="B17" s="47"/>
      <c r="C17" s="30" t="s">
        <v>15</v>
      </c>
      <c r="D17" s="60">
        <v>139114.32</v>
      </c>
      <c r="E17" s="60">
        <v>144361.19</v>
      </c>
      <c r="F17" s="18">
        <v>169747.25000000003</v>
      </c>
      <c r="G17" s="12"/>
      <c r="H17" s="12"/>
      <c r="I17" s="12"/>
    </row>
    <row r="18" spans="1:9" ht="17.25" customHeight="1">
      <c r="A18" s="44" t="s">
        <v>16</v>
      </c>
      <c r="B18" s="45"/>
      <c r="C18" s="26" t="s">
        <v>17</v>
      </c>
      <c r="D18" s="61">
        <v>165977.35</v>
      </c>
      <c r="E18" s="61">
        <v>167998.96999999997</v>
      </c>
      <c r="F18" s="19">
        <v>184621.24</v>
      </c>
      <c r="G18" s="12"/>
      <c r="H18" s="12"/>
      <c r="I18" s="12"/>
    </row>
    <row r="19" spans="1:9" ht="17.25" customHeight="1">
      <c r="A19" s="46" t="s">
        <v>18</v>
      </c>
      <c r="B19" s="47"/>
      <c r="C19" s="30" t="s">
        <v>19</v>
      </c>
      <c r="D19" s="60">
        <v>198.5</v>
      </c>
      <c r="E19" s="60">
        <v>237.26</v>
      </c>
      <c r="F19" s="18">
        <v>250.75</v>
      </c>
      <c r="G19" s="12"/>
      <c r="H19" s="12"/>
      <c r="I19" s="12"/>
    </row>
    <row r="20" spans="1:9" ht="17.25" customHeight="1">
      <c r="A20" s="44" t="s">
        <v>20</v>
      </c>
      <c r="B20" s="45"/>
      <c r="C20" s="26" t="s">
        <v>21</v>
      </c>
      <c r="D20" s="61">
        <v>26949.579999999998</v>
      </c>
      <c r="E20" s="61">
        <v>33261.110000000008</v>
      </c>
      <c r="F20" s="19">
        <v>48674.409999999996</v>
      </c>
      <c r="G20" s="12"/>
      <c r="H20" s="12"/>
      <c r="I20" s="12"/>
    </row>
    <row r="21" spans="1:9" ht="17.25" customHeight="1">
      <c r="A21" s="28">
        <v>2.2000000000000002</v>
      </c>
      <c r="B21" s="29"/>
      <c r="C21" s="30" t="s">
        <v>8</v>
      </c>
      <c r="D21" s="62">
        <v>958217.20894713467</v>
      </c>
      <c r="E21" s="62">
        <v>1144400.1445081809</v>
      </c>
      <c r="F21" s="20">
        <v>1256227.9704783952</v>
      </c>
      <c r="G21" s="12"/>
      <c r="H21" s="12"/>
      <c r="I21" s="12"/>
    </row>
    <row r="22" spans="1:9" ht="17.25" customHeight="1">
      <c r="A22" s="44" t="s">
        <v>22</v>
      </c>
      <c r="B22" s="45"/>
      <c r="C22" s="26" t="s">
        <v>15</v>
      </c>
      <c r="D22" s="61">
        <v>251735.48253919103</v>
      </c>
      <c r="E22" s="61">
        <v>342218.62867570389</v>
      </c>
      <c r="F22" s="19">
        <v>411876.80345619976</v>
      </c>
      <c r="G22" s="12"/>
      <c r="H22" s="12"/>
      <c r="I22" s="12"/>
    </row>
    <row r="23" spans="1:9" ht="17.25" customHeight="1">
      <c r="A23" s="46" t="s">
        <v>23</v>
      </c>
      <c r="B23" s="47"/>
      <c r="C23" s="30" t="s">
        <v>17</v>
      </c>
      <c r="D23" s="60">
        <v>607542.99409099924</v>
      </c>
      <c r="E23" s="60">
        <v>698357.95392649586</v>
      </c>
      <c r="F23" s="18">
        <v>725187.45134529937</v>
      </c>
      <c r="G23" s="12"/>
      <c r="H23" s="12"/>
      <c r="I23" s="12"/>
    </row>
    <row r="24" spans="1:9" ht="17.25" customHeight="1">
      <c r="A24" s="44" t="s">
        <v>24</v>
      </c>
      <c r="B24" s="45"/>
      <c r="C24" s="26" t="s">
        <v>19</v>
      </c>
      <c r="D24" s="61">
        <v>1169.2407005386706</v>
      </c>
      <c r="E24" s="61">
        <v>1286.923256313034</v>
      </c>
      <c r="F24" s="19">
        <v>1389.4875768513837</v>
      </c>
      <c r="G24" s="12"/>
      <c r="H24" s="12"/>
      <c r="I24" s="12"/>
    </row>
    <row r="25" spans="1:9" ht="17.25" customHeight="1">
      <c r="A25" s="46" t="s">
        <v>25</v>
      </c>
      <c r="B25" s="47"/>
      <c r="C25" s="30" t="s">
        <v>21</v>
      </c>
      <c r="D25" s="60">
        <v>97769.491616405838</v>
      </c>
      <c r="E25" s="60">
        <v>102536.63864966817</v>
      </c>
      <c r="F25" s="18">
        <v>117774.22810004465</v>
      </c>
      <c r="G25" s="12"/>
      <c r="H25" s="12"/>
      <c r="I25" s="12"/>
    </row>
    <row r="26" spans="1:9" ht="17.25" customHeight="1">
      <c r="A26" s="24">
        <v>2.2999999999999998</v>
      </c>
      <c r="B26" s="25"/>
      <c r="C26" s="26" t="s">
        <v>9</v>
      </c>
      <c r="D26" s="59">
        <v>8428.2599999999984</v>
      </c>
      <c r="E26" s="59">
        <v>10385.299999999999</v>
      </c>
      <c r="F26" s="17">
        <v>11976.175584927134</v>
      </c>
      <c r="G26" s="12"/>
      <c r="H26" s="12"/>
      <c r="I26" s="12"/>
    </row>
    <row r="27" spans="1:9" ht="17.25" customHeight="1">
      <c r="A27" s="46" t="s">
        <v>26</v>
      </c>
      <c r="B27" s="47"/>
      <c r="C27" s="30" t="s">
        <v>15</v>
      </c>
      <c r="D27" s="60">
        <v>2220.0957648847816</v>
      </c>
      <c r="E27" s="60">
        <v>2425.714257417666</v>
      </c>
      <c r="F27" s="18">
        <v>3207.2926568268058</v>
      </c>
      <c r="G27" s="12"/>
      <c r="H27" s="12"/>
      <c r="I27" s="12"/>
    </row>
    <row r="28" spans="1:9" ht="17.25" customHeight="1">
      <c r="A28" s="44" t="s">
        <v>27</v>
      </c>
      <c r="B28" s="45"/>
      <c r="C28" s="26" t="s">
        <v>17</v>
      </c>
      <c r="D28" s="61">
        <v>6047.9494108550698</v>
      </c>
      <c r="E28" s="61">
        <v>7675.4686947853488</v>
      </c>
      <c r="F28" s="19">
        <v>8496.1718699788689</v>
      </c>
      <c r="G28" s="12"/>
      <c r="H28" s="12"/>
      <c r="I28" s="12"/>
    </row>
    <row r="29" spans="1:9" ht="17.25" customHeight="1">
      <c r="A29" s="46" t="s">
        <v>28</v>
      </c>
      <c r="B29" s="47"/>
      <c r="C29" s="30" t="s">
        <v>19</v>
      </c>
      <c r="D29" s="60">
        <v>0</v>
      </c>
      <c r="E29" s="60">
        <v>0</v>
      </c>
      <c r="F29" s="18">
        <v>0</v>
      </c>
      <c r="G29" s="12"/>
      <c r="H29" s="12"/>
      <c r="I29" s="12"/>
    </row>
    <row r="30" spans="1:9" ht="17.25" customHeight="1">
      <c r="A30" s="44" t="s">
        <v>29</v>
      </c>
      <c r="B30" s="45"/>
      <c r="C30" s="26" t="s">
        <v>21</v>
      </c>
      <c r="D30" s="61">
        <v>160.2148242601474</v>
      </c>
      <c r="E30" s="61">
        <v>284.11704779698522</v>
      </c>
      <c r="F30" s="19">
        <v>272.71105812146033</v>
      </c>
      <c r="G30" s="12"/>
      <c r="H30" s="12"/>
      <c r="I30" s="12"/>
    </row>
    <row r="31" spans="1:9" ht="17.25" customHeight="1">
      <c r="A31" s="28">
        <v>2.4</v>
      </c>
      <c r="B31" s="29"/>
      <c r="C31" s="30" t="s">
        <v>10</v>
      </c>
      <c r="D31" s="60">
        <v>27969.734861116674</v>
      </c>
      <c r="E31" s="60">
        <v>29954.082515547027</v>
      </c>
      <c r="F31" s="18">
        <v>32051.668206668684</v>
      </c>
      <c r="G31" s="12"/>
      <c r="H31" s="12"/>
      <c r="I31" s="12"/>
    </row>
    <row r="32" spans="1:9" ht="17.25" customHeight="1">
      <c r="A32" s="44" t="s">
        <v>30</v>
      </c>
      <c r="B32" s="45"/>
      <c r="C32" s="26" t="s">
        <v>15</v>
      </c>
      <c r="D32" s="61">
        <v>11192.503931639538</v>
      </c>
      <c r="E32" s="61">
        <v>13850.418341877517</v>
      </c>
      <c r="F32" s="19">
        <v>14910.237577930306</v>
      </c>
      <c r="G32" s="12"/>
      <c r="H32" s="12"/>
      <c r="I32" s="12"/>
    </row>
    <row r="33" spans="1:11" ht="17.25" customHeight="1">
      <c r="A33" s="46" t="s">
        <v>31</v>
      </c>
      <c r="B33" s="47"/>
      <c r="C33" s="30" t="s">
        <v>17</v>
      </c>
      <c r="D33" s="60">
        <v>10192.828982381166</v>
      </c>
      <c r="E33" s="60">
        <v>10945.745193223587</v>
      </c>
      <c r="F33" s="18">
        <v>10846.597084445175</v>
      </c>
      <c r="G33" s="12"/>
      <c r="H33" s="12"/>
      <c r="I33" s="12"/>
    </row>
    <row r="34" spans="1:11" ht="17.25" customHeight="1">
      <c r="A34" s="44" t="s">
        <v>32</v>
      </c>
      <c r="B34" s="45"/>
      <c r="C34" s="26" t="s">
        <v>19</v>
      </c>
      <c r="D34" s="61">
        <v>8.6322961534463047</v>
      </c>
      <c r="E34" s="61">
        <v>26.279726507966735</v>
      </c>
      <c r="F34" s="19">
        <v>28.07422439208084</v>
      </c>
      <c r="G34" s="12"/>
      <c r="H34" s="12"/>
      <c r="I34" s="12"/>
    </row>
    <row r="35" spans="1:11" ht="17.25" customHeight="1">
      <c r="A35" s="46" t="s">
        <v>33</v>
      </c>
      <c r="B35" s="47"/>
      <c r="C35" s="30" t="s">
        <v>21</v>
      </c>
      <c r="D35" s="60">
        <v>6575.7696509425205</v>
      </c>
      <c r="E35" s="60">
        <v>5131.6392539379531</v>
      </c>
      <c r="F35" s="18">
        <v>6266.7593199011244</v>
      </c>
      <c r="G35" s="12"/>
      <c r="H35" s="12"/>
      <c r="I35" s="12"/>
    </row>
    <row r="36" spans="1:11" ht="17.25" customHeight="1">
      <c r="A36" s="24">
        <v>2.5</v>
      </c>
      <c r="B36" s="25"/>
      <c r="C36" s="26" t="s">
        <v>11</v>
      </c>
      <c r="D36" s="59">
        <v>316117.18999999994</v>
      </c>
      <c r="E36" s="59">
        <v>342443</v>
      </c>
      <c r="F36" s="17">
        <v>465501</v>
      </c>
      <c r="G36" s="12"/>
      <c r="H36" s="12"/>
      <c r="I36" s="12"/>
    </row>
    <row r="37" spans="1:11" ht="17.25" customHeight="1">
      <c r="A37" s="46" t="s">
        <v>34</v>
      </c>
      <c r="B37" s="47"/>
      <c r="C37" s="30" t="s">
        <v>15</v>
      </c>
      <c r="D37" s="60">
        <v>235448.36</v>
      </c>
      <c r="E37" s="60">
        <v>260713</v>
      </c>
      <c r="F37" s="18">
        <v>363553</v>
      </c>
      <c r="G37" s="12"/>
      <c r="H37" s="12"/>
      <c r="I37" s="12"/>
    </row>
    <row r="38" spans="1:11" ht="17.25" customHeight="1">
      <c r="A38" s="44" t="s">
        <v>35</v>
      </c>
      <c r="B38" s="45"/>
      <c r="C38" s="26" t="s">
        <v>17</v>
      </c>
      <c r="D38" s="61">
        <v>68484</v>
      </c>
      <c r="E38" s="61">
        <v>68512</v>
      </c>
      <c r="F38" s="19">
        <v>86779</v>
      </c>
      <c r="G38" s="12"/>
      <c r="H38" s="12"/>
      <c r="I38" s="12"/>
    </row>
    <row r="39" spans="1:11" ht="17.25" customHeight="1">
      <c r="A39" s="46" t="s">
        <v>36</v>
      </c>
      <c r="B39" s="47"/>
      <c r="C39" s="30" t="s">
        <v>19</v>
      </c>
      <c r="D39" s="60">
        <v>156.61000000000001</v>
      </c>
      <c r="E39" s="60">
        <v>145</v>
      </c>
      <c r="F39" s="18">
        <v>676</v>
      </c>
      <c r="G39" s="12"/>
      <c r="H39" s="12"/>
      <c r="I39" s="12"/>
    </row>
    <row r="40" spans="1:11" ht="17.25" customHeight="1">
      <c r="A40" s="44" t="s">
        <v>37</v>
      </c>
      <c r="B40" s="45"/>
      <c r="C40" s="26" t="s">
        <v>21</v>
      </c>
      <c r="D40" s="61">
        <v>12028.22</v>
      </c>
      <c r="E40" s="61">
        <v>13073</v>
      </c>
      <c r="F40" s="19">
        <v>14493</v>
      </c>
      <c r="G40" s="12"/>
      <c r="H40" s="12"/>
      <c r="I40" s="12"/>
    </row>
    <row r="41" spans="1:11" ht="23.25" customHeight="1">
      <c r="A41" s="28">
        <v>2.6</v>
      </c>
      <c r="B41" s="29"/>
      <c r="C41" s="30" t="s">
        <v>12</v>
      </c>
      <c r="D41" s="62">
        <v>1328274.1711603368</v>
      </c>
      <c r="E41" s="62">
        <v>1263323.2743600179</v>
      </c>
      <c r="F41" s="20">
        <v>1198805.7010109783</v>
      </c>
      <c r="G41" s="12"/>
      <c r="H41" s="12"/>
      <c r="I41" s="12"/>
    </row>
    <row r="42" spans="1:11" ht="17.25" customHeight="1">
      <c r="A42" s="44" t="s">
        <v>38</v>
      </c>
      <c r="B42" s="45"/>
      <c r="C42" s="26" t="s">
        <v>15</v>
      </c>
      <c r="D42" s="61">
        <v>1122548.2221625557</v>
      </c>
      <c r="E42" s="61">
        <v>1062363.4673764531</v>
      </c>
      <c r="F42" s="19">
        <v>1009852.8380709427</v>
      </c>
      <c r="G42" s="12"/>
      <c r="H42" s="12"/>
      <c r="I42" s="12"/>
    </row>
    <row r="43" spans="1:11" ht="17.25" customHeight="1">
      <c r="A43" s="46" t="s">
        <v>39</v>
      </c>
      <c r="B43" s="47"/>
      <c r="C43" s="30" t="s">
        <v>17</v>
      </c>
      <c r="D43" s="60">
        <v>200038.13180761327</v>
      </c>
      <c r="E43" s="60">
        <v>196050.60853451563</v>
      </c>
      <c r="F43" s="18">
        <v>183932.1542217875</v>
      </c>
      <c r="G43" s="12"/>
      <c r="H43" s="12"/>
      <c r="I43" s="12"/>
    </row>
    <row r="44" spans="1:11" ht="17.25" customHeight="1">
      <c r="A44" s="44" t="s">
        <v>40</v>
      </c>
      <c r="B44" s="45"/>
      <c r="C44" s="26" t="s">
        <v>19</v>
      </c>
      <c r="D44" s="61">
        <v>5628.5435017627806</v>
      </c>
      <c r="E44" s="61">
        <v>4824.8219635267615</v>
      </c>
      <c r="F44" s="19">
        <v>4954.7837922944336</v>
      </c>
      <c r="G44" s="12"/>
      <c r="H44" s="12"/>
      <c r="I44" s="12"/>
    </row>
    <row r="45" spans="1:11" ht="17.25" customHeight="1">
      <c r="A45" s="46" t="s">
        <v>41</v>
      </c>
      <c r="B45" s="47"/>
      <c r="C45" s="30" t="s">
        <v>21</v>
      </c>
      <c r="D45" s="60">
        <v>59.273688405247505</v>
      </c>
      <c r="E45" s="60">
        <v>84.376485522292313</v>
      </c>
      <c r="F45" s="18">
        <v>65.92492595376487</v>
      </c>
      <c r="G45" s="12"/>
      <c r="H45" s="12"/>
      <c r="I45" s="12"/>
    </row>
    <row r="46" spans="1:11" s="8" customFormat="1" ht="17.25" customHeight="1">
      <c r="A46" s="35">
        <v>3</v>
      </c>
      <c r="B46" s="23"/>
      <c r="C46" s="23" t="s">
        <v>42</v>
      </c>
      <c r="D46" s="59">
        <f>SUM(D47:D52)</f>
        <v>214555.30831356041</v>
      </c>
      <c r="E46" s="59">
        <f t="shared" ref="E46" si="1">SUM(E47:E52)</f>
        <v>213719.32281731092</v>
      </c>
      <c r="F46" s="17">
        <f>SUM(F47:F52)</f>
        <v>176227.49432460978</v>
      </c>
      <c r="G46" s="12"/>
      <c r="H46" s="12"/>
      <c r="I46" s="12"/>
      <c r="K46" s="9"/>
    </row>
    <row r="47" spans="1:11" ht="17.25" customHeight="1">
      <c r="A47" s="28">
        <v>3.1</v>
      </c>
      <c r="B47" s="29"/>
      <c r="C47" s="30" t="s">
        <v>7</v>
      </c>
      <c r="D47" s="60">
        <v>15153</v>
      </c>
      <c r="E47" s="60">
        <v>17217</v>
      </c>
      <c r="F47" s="18">
        <v>20116</v>
      </c>
      <c r="G47" s="11"/>
      <c r="H47" s="11"/>
      <c r="I47" s="11"/>
    </row>
    <row r="48" spans="1:11" ht="17.25" customHeight="1">
      <c r="A48" s="24">
        <v>3.2</v>
      </c>
      <c r="B48" s="25"/>
      <c r="C48" s="26" t="s">
        <v>8</v>
      </c>
      <c r="D48" s="61">
        <v>177902.34164809017</v>
      </c>
      <c r="E48" s="61">
        <v>168712.35806196369</v>
      </c>
      <c r="F48" s="19">
        <v>146272.17386805895</v>
      </c>
      <c r="G48" s="11"/>
      <c r="H48" s="11"/>
      <c r="I48" s="11"/>
    </row>
    <row r="49" spans="1:11" ht="17.25" customHeight="1">
      <c r="A49" s="28">
        <v>3.3</v>
      </c>
      <c r="B49" s="29"/>
      <c r="C49" s="30" t="s">
        <v>9</v>
      </c>
      <c r="D49" s="60">
        <v>0</v>
      </c>
      <c r="E49" s="60">
        <v>0</v>
      </c>
      <c r="F49" s="18">
        <v>0</v>
      </c>
      <c r="G49" s="11"/>
      <c r="H49" s="11"/>
      <c r="I49" s="11"/>
    </row>
    <row r="50" spans="1:11" ht="17.25" customHeight="1">
      <c r="A50" s="24">
        <v>3.4</v>
      </c>
      <c r="B50" s="25"/>
      <c r="C50" s="26" t="s">
        <v>10</v>
      </c>
      <c r="D50" s="61">
        <v>9765.5356503668954</v>
      </c>
      <c r="E50" s="61">
        <v>2971.2391153650788</v>
      </c>
      <c r="F50" s="19">
        <v>-4817.9785324708537</v>
      </c>
      <c r="G50" s="11"/>
      <c r="H50" s="11"/>
      <c r="I50" s="11"/>
    </row>
    <row r="51" spans="1:11" ht="17.25" customHeight="1">
      <c r="A51" s="28">
        <v>3.5</v>
      </c>
      <c r="B51" s="29"/>
      <c r="C51" s="30" t="s">
        <v>11</v>
      </c>
      <c r="D51" s="60">
        <v>2457</v>
      </c>
      <c r="E51" s="60">
        <v>3522</v>
      </c>
      <c r="F51" s="18">
        <v>1161</v>
      </c>
      <c r="G51" s="11"/>
      <c r="H51" s="11"/>
      <c r="I51" s="11"/>
    </row>
    <row r="52" spans="1:11" ht="17.25" customHeight="1">
      <c r="A52" s="24">
        <v>3.6</v>
      </c>
      <c r="B52" s="26"/>
      <c r="C52" s="26" t="s">
        <v>12</v>
      </c>
      <c r="D52" s="61">
        <v>9277.4310151033569</v>
      </c>
      <c r="E52" s="61">
        <v>21296.725639982149</v>
      </c>
      <c r="F52" s="19">
        <v>13496.298989021685</v>
      </c>
      <c r="G52" s="11"/>
      <c r="H52" s="11"/>
      <c r="I52" s="11"/>
    </row>
    <row r="53" spans="1:11" ht="17.25" customHeight="1">
      <c r="A53" s="36">
        <v>4</v>
      </c>
      <c r="B53" s="29"/>
      <c r="C53" s="31" t="s">
        <v>43</v>
      </c>
      <c r="D53" s="60">
        <v>253033.33328727999</v>
      </c>
      <c r="E53" s="60">
        <v>275496.65753156168</v>
      </c>
      <c r="F53" s="18">
        <v>145451.34936016856</v>
      </c>
      <c r="G53" s="12"/>
      <c r="H53" s="12"/>
      <c r="I53" s="12"/>
    </row>
    <row r="54" spans="1:11" s="8" customFormat="1" ht="17.25" customHeight="1">
      <c r="A54" s="35">
        <v>5</v>
      </c>
      <c r="B54" s="23"/>
      <c r="C54" s="23" t="s">
        <v>44</v>
      </c>
      <c r="D54" s="59">
        <f>SUM(D55:D60)</f>
        <v>908656.8370921188</v>
      </c>
      <c r="E54" s="59">
        <f t="shared" ref="E54:F54" si="2">SUM(E55:E60)</f>
        <v>1030043.7465096033</v>
      </c>
      <c r="F54" s="17">
        <f t="shared" si="2"/>
        <v>1148645.4581435523</v>
      </c>
      <c r="G54" s="12"/>
      <c r="H54" s="12"/>
      <c r="I54" s="12"/>
      <c r="K54" s="9"/>
    </row>
    <row r="55" spans="1:11" ht="17.25" customHeight="1">
      <c r="A55" s="28">
        <v>5.0999999999999996</v>
      </c>
      <c r="B55" s="29"/>
      <c r="C55" s="30" t="s">
        <v>7</v>
      </c>
      <c r="D55" s="60">
        <v>131352.94812768433</v>
      </c>
      <c r="E55" s="60">
        <v>144969.71807795364</v>
      </c>
      <c r="F55" s="18">
        <v>159956.22298162957</v>
      </c>
      <c r="G55" s="11"/>
      <c r="H55" s="11"/>
      <c r="I55" s="11"/>
    </row>
    <row r="56" spans="1:11" ht="17.25" customHeight="1">
      <c r="A56" s="24">
        <v>5.2</v>
      </c>
      <c r="B56" s="25"/>
      <c r="C56" s="26" t="s">
        <v>8</v>
      </c>
      <c r="D56" s="61">
        <v>346442.86486074509</v>
      </c>
      <c r="E56" s="61">
        <v>392580.10021540377</v>
      </c>
      <c r="F56" s="19">
        <v>439181.24675779109</v>
      </c>
      <c r="G56" s="11"/>
      <c r="H56" s="11"/>
      <c r="I56" s="11"/>
    </row>
    <row r="57" spans="1:11" ht="17.25" customHeight="1">
      <c r="A57" s="28">
        <v>5.3</v>
      </c>
      <c r="B57" s="29"/>
      <c r="C57" s="30" t="s">
        <v>9</v>
      </c>
      <c r="D57" s="60">
        <v>3207.0849593001785</v>
      </c>
      <c r="E57" s="60">
        <v>3575.8568584403365</v>
      </c>
      <c r="F57" s="18">
        <v>3951.4585900943976</v>
      </c>
      <c r="G57" s="11"/>
      <c r="H57" s="11"/>
      <c r="I57" s="11"/>
    </row>
    <row r="58" spans="1:11" ht="17.25" customHeight="1">
      <c r="A58" s="24">
        <v>5.4</v>
      </c>
      <c r="B58" s="25"/>
      <c r="C58" s="26" t="s">
        <v>10</v>
      </c>
      <c r="D58" s="61">
        <v>4369.8704401458344</v>
      </c>
      <c r="E58" s="61">
        <v>5873.6497718913079</v>
      </c>
      <c r="F58" s="19">
        <v>7393.8156074875424</v>
      </c>
      <c r="G58" s="11"/>
      <c r="H58" s="11"/>
      <c r="I58" s="11"/>
    </row>
    <row r="59" spans="1:11" ht="17.25" customHeight="1">
      <c r="A59" s="28">
        <v>5.5</v>
      </c>
      <c r="B59" s="29"/>
      <c r="C59" s="30" t="s">
        <v>11</v>
      </c>
      <c r="D59" s="60">
        <v>99851.966027641669</v>
      </c>
      <c r="E59" s="60">
        <v>107718.80965860283</v>
      </c>
      <c r="F59" s="18">
        <v>116787.0908039026</v>
      </c>
      <c r="G59" s="11"/>
      <c r="H59" s="11"/>
      <c r="I59" s="11"/>
    </row>
    <row r="60" spans="1:11" ht="17.25" customHeight="1">
      <c r="A60" s="24">
        <v>5.6</v>
      </c>
      <c r="B60" s="26"/>
      <c r="C60" s="26" t="s">
        <v>12</v>
      </c>
      <c r="D60" s="61">
        <v>323432.10267660156</v>
      </c>
      <c r="E60" s="61">
        <v>375325.61192731152</v>
      </c>
      <c r="F60" s="19">
        <v>421375.62340264698</v>
      </c>
      <c r="G60" s="11"/>
      <c r="H60" s="11"/>
      <c r="I60" s="11"/>
    </row>
    <row r="61" spans="1:11" s="8" customFormat="1" ht="17.25" customHeight="1">
      <c r="A61" s="36">
        <v>6</v>
      </c>
      <c r="B61" s="31"/>
      <c r="C61" s="31" t="s">
        <v>45</v>
      </c>
      <c r="D61" s="62"/>
      <c r="E61" s="62"/>
      <c r="F61" s="20"/>
      <c r="K61" s="9"/>
    </row>
    <row r="62" spans="1:11" ht="17.25" customHeight="1">
      <c r="A62" s="24">
        <v>6.1</v>
      </c>
      <c r="B62" s="25"/>
      <c r="C62" s="26" t="s">
        <v>7</v>
      </c>
      <c r="D62" s="61">
        <v>216039.80187231573</v>
      </c>
      <c r="E62" s="61">
        <v>218105.81192204633</v>
      </c>
      <c r="F62" s="19">
        <v>263453.42701837036</v>
      </c>
      <c r="G62" s="11"/>
      <c r="H62" s="11"/>
      <c r="I62" s="11"/>
    </row>
    <row r="63" spans="1:11" ht="17.25" customHeight="1">
      <c r="A63" s="28">
        <v>6.2</v>
      </c>
      <c r="B63" s="29"/>
      <c r="C63" s="30" t="s">
        <v>8</v>
      </c>
      <c r="D63" s="60">
        <v>789676.68573447969</v>
      </c>
      <c r="E63" s="60">
        <v>920532.40235474077</v>
      </c>
      <c r="F63" s="18">
        <v>963318.89758866304</v>
      </c>
      <c r="G63" s="11"/>
      <c r="H63" s="11"/>
      <c r="I63" s="11"/>
    </row>
    <row r="64" spans="1:11" ht="17.25" customHeight="1">
      <c r="A64" s="24">
        <v>6.3</v>
      </c>
      <c r="B64" s="25"/>
      <c r="C64" s="26" t="s">
        <v>9</v>
      </c>
      <c r="D64" s="61">
        <v>5221.1750406998199</v>
      </c>
      <c r="E64" s="61">
        <v>6809.4431415596628</v>
      </c>
      <c r="F64" s="19">
        <v>8024.7169948327364</v>
      </c>
      <c r="G64" s="11"/>
      <c r="H64" s="11"/>
      <c r="I64" s="11"/>
    </row>
    <row r="65" spans="1:11" ht="17.25" customHeight="1">
      <c r="A65" s="28">
        <v>6.4</v>
      </c>
      <c r="B65" s="29"/>
      <c r="C65" s="30" t="s">
        <v>10</v>
      </c>
      <c r="D65" s="60">
        <v>33365.400071337732</v>
      </c>
      <c r="E65" s="60">
        <v>27051.671859020797</v>
      </c>
      <c r="F65" s="18">
        <v>19839.87406671029</v>
      </c>
      <c r="G65" s="11"/>
      <c r="H65" s="11"/>
      <c r="I65" s="11"/>
    </row>
    <row r="66" spans="1:11" ht="17.25" customHeight="1">
      <c r="A66" s="24">
        <v>6.5</v>
      </c>
      <c r="B66" s="25"/>
      <c r="C66" s="26" t="s">
        <v>11</v>
      </c>
      <c r="D66" s="61">
        <v>218722.22397235828</v>
      </c>
      <c r="E66" s="61">
        <v>238246.19034139719</v>
      </c>
      <c r="F66" s="19">
        <v>349874.9091960974</v>
      </c>
      <c r="G66" s="11"/>
      <c r="H66" s="11"/>
      <c r="I66" s="11"/>
    </row>
    <row r="67" spans="1:11" ht="17.25" customHeight="1">
      <c r="A67" s="28">
        <v>6.6</v>
      </c>
      <c r="B67" s="30"/>
      <c r="C67" s="30" t="s">
        <v>12</v>
      </c>
      <c r="D67" s="60">
        <v>1014119.4994988386</v>
      </c>
      <c r="E67" s="60">
        <v>909294.38807268848</v>
      </c>
      <c r="F67" s="18">
        <v>790926.37659735302</v>
      </c>
      <c r="G67" s="11"/>
      <c r="H67" s="11"/>
      <c r="I67" s="11"/>
    </row>
    <row r="68" spans="1:11" s="8" customFormat="1" ht="17.25" customHeight="1">
      <c r="A68" s="35">
        <v>7</v>
      </c>
      <c r="B68" s="23"/>
      <c r="C68" s="23" t="s">
        <v>46</v>
      </c>
      <c r="D68" s="61">
        <f>D70-D15-D46-D53</f>
        <v>-68738.388598288089</v>
      </c>
      <c r="E68" s="61">
        <f t="shared" ref="E68:F68" si="3">E70-E15-E46-E53</f>
        <v>33602.521129273227</v>
      </c>
      <c r="F68" s="19">
        <f t="shared" si="3"/>
        <v>-27045.090210214519</v>
      </c>
      <c r="G68" s="11"/>
      <c r="H68" s="11"/>
      <c r="I68" s="11"/>
      <c r="K68" s="9"/>
    </row>
    <row r="69" spans="1:11" s="8" customFormat="1" ht="17.25" customHeight="1">
      <c r="A69" s="36">
        <v>8</v>
      </c>
      <c r="B69" s="31"/>
      <c r="C69" s="31" t="s">
        <v>47</v>
      </c>
      <c r="D69" s="62">
        <f>D70-D54</f>
        <v>2461439.7308790213</v>
      </c>
      <c r="E69" s="62">
        <f t="shared" ref="E69:F69" si="4">E70-E54</f>
        <v>2629139.0863522887</v>
      </c>
      <c r="F69" s="20">
        <f t="shared" si="4"/>
        <v>2513844.4606119809</v>
      </c>
      <c r="G69" s="12"/>
      <c r="H69" s="12"/>
      <c r="I69" s="12"/>
      <c r="K69" s="9"/>
    </row>
    <row r="70" spans="1:11" s="8" customFormat="1" ht="17.25" customHeight="1">
      <c r="A70" s="39">
        <v>9</v>
      </c>
      <c r="B70" s="27"/>
      <c r="C70" s="27" t="s">
        <v>48</v>
      </c>
      <c r="D70" s="63">
        <v>3370096.5679711401</v>
      </c>
      <c r="E70" s="63">
        <v>3659182.8328618919</v>
      </c>
      <c r="F70" s="21">
        <v>3662489.9187555332</v>
      </c>
      <c r="G70" s="12"/>
      <c r="H70" s="12"/>
      <c r="I70" s="12"/>
      <c r="K70" s="9"/>
    </row>
    <row r="71" spans="1:11">
      <c r="A71" s="40" t="s">
        <v>49</v>
      </c>
      <c r="B71" s="32"/>
      <c r="C71" s="23"/>
      <c r="D71" s="32"/>
      <c r="E71" s="33"/>
      <c r="F71" s="34"/>
    </row>
    <row r="72" spans="1:11">
      <c r="A72" s="41"/>
      <c r="B72" s="34"/>
      <c r="C72" s="34"/>
      <c r="D72" s="34"/>
      <c r="E72" s="34"/>
      <c r="F72" s="34"/>
    </row>
    <row r="73" spans="1:11">
      <c r="A73" s="42" t="s">
        <v>51</v>
      </c>
      <c r="B73" s="34"/>
      <c r="C73" s="34"/>
      <c r="D73" s="34"/>
      <c r="E73" s="34"/>
      <c r="F73" s="34"/>
    </row>
  </sheetData>
  <mergeCells count="29">
    <mergeCell ref="A1:F1"/>
    <mergeCell ref="D5:F5"/>
    <mergeCell ref="A43:B43"/>
    <mergeCell ref="A44:B44"/>
    <mergeCell ref="A45:B45"/>
    <mergeCell ref="A35:B35"/>
    <mergeCell ref="A37:B37"/>
    <mergeCell ref="A38:B38"/>
    <mergeCell ref="A39:B39"/>
    <mergeCell ref="A40:B40"/>
    <mergeCell ref="A42:B42"/>
    <mergeCell ref="A34:B34"/>
    <mergeCell ref="A20:B20"/>
    <mergeCell ref="A22:B22"/>
    <mergeCell ref="A23:B23"/>
    <mergeCell ref="A24:B24"/>
    <mergeCell ref="A32:B32"/>
    <mergeCell ref="A33:B33"/>
    <mergeCell ref="A19:B19"/>
    <mergeCell ref="A3:F3"/>
    <mergeCell ref="A5:B6"/>
    <mergeCell ref="A7:B7"/>
    <mergeCell ref="A17:B17"/>
    <mergeCell ref="A18:B18"/>
    <mergeCell ref="A25:B25"/>
    <mergeCell ref="A27:B27"/>
    <mergeCell ref="A28:B28"/>
    <mergeCell ref="A29:B29"/>
    <mergeCell ref="A30:B30"/>
  </mergeCells>
  <hyperlinks>
    <hyperlink ref="D6" r:id="rId1" display="2011-12@"/>
  </hyperlinks>
  <printOptions horizontalCentered="1"/>
  <pageMargins left="0.75" right="0.75" top="1" bottom="1" header="0.5" footer="0.5"/>
  <pageSetup paperSize="9" scale="53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3.10</vt:lpstr>
      <vt:lpstr>'3.10'!Print_Area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2015-10-09T03:52:45Z</cp:lastPrinted>
  <dcterms:created xsi:type="dcterms:W3CDTF">2015-08-13T12:33:32Z</dcterms:created>
  <dcterms:modified xsi:type="dcterms:W3CDTF">2015-12-22T08:55:59Z</dcterms:modified>
</cp:coreProperties>
</file>